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730" windowHeight="17800" firstSheet="15" activeTab="17"/>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对下转移支付预算表09-1" sheetId="13" r:id="rId13"/>
    <sheet name="对下转移支付绩效目标表09-2" sheetId="14" r:id="rId14"/>
    <sheet name="新增资产配置表10" sheetId="15" r:id="rId15"/>
    <sheet name="上级补助项目支出预算表11" sheetId="16" r:id="rId16"/>
    <sheet name="部门项目中期规划预算表12" sheetId="17" r:id="rId17"/>
    <sheet name="部门整体支出绩效目标表13" sheetId="18" r:id="rId18"/>
  </sheets>
  <definedNames>
    <definedName name="_xlnm.Print_Titles" localSheetId="0">'部门财务收支预算总表01-1'!$A:$A,'部门财务收支预算总表01-1'!$1:$1</definedName>
    <definedName name="_xlnm.Print_Titles" localSheetId="1">'部门收入预算表01-2'!$A:$A,'部门收入预算表01-2'!$1:$1</definedName>
    <definedName name="_xlnm.Print_Titles" localSheetId="2">'部门支出预算表01-3'!$A:$A,'部门支出预算表01-3'!$1:$1</definedName>
    <definedName name="_xlnm.Print_Titles" localSheetId="3">'部门财政拨款收支预算总表02-1'!$A:$A,'部门财政拨款收支预算总表02-1'!$1:$1</definedName>
    <definedName name="_xlnm.Print_Titles" localSheetId="4">'一般公共预算支出预算表02-2'!$A:$A,'一般公共预算支出预算表02-2'!$1:$5</definedName>
    <definedName name="_xlnm.Print_Titles" localSheetId="5">一般公共预算“三公”经费支出预算表03!$A:$A,一般公共预算“三公”经费支出预算表03!$1:$1</definedName>
    <definedName name="_xlnm.Print_Titles" localSheetId="6">部门基本支出预算表04!$A:$A,部门基本支出预算表04!$1:$1</definedName>
    <definedName name="_xlnm.Print_Titles" localSheetId="7">'部门项目支出预算表05-1'!$A:$A,'部门项目支出预算表05-1'!$1:$1</definedName>
    <definedName name="_xlnm.Print_Titles" localSheetId="8">'部门项目支出绩效目标表05-2'!$A:$A,'部门项目支出绩效目标表05-2'!$1:$1</definedName>
    <definedName name="_xlnm.Print_Titles" localSheetId="9">部门政府性基金预算支出预算表06!$A:$A,部门政府性基金预算支出预算表06!$1:$6</definedName>
    <definedName name="_xlnm.Print_Titles" localSheetId="10">部门政府采购预算表07!$A:$A,部门政府采购预算表07!$1:$1</definedName>
    <definedName name="_xlnm.Print_Titles" localSheetId="11">部门政府购买服务预算表08!$A:$A,部门政府购买服务预算表08!$1:$1</definedName>
    <definedName name="_xlnm.Print_Titles" localSheetId="12">'对下转移支付预算表09-1'!$A:$A,'对下转移支付预算表09-1'!$1:$1</definedName>
    <definedName name="_xlnm.Print_Titles" localSheetId="13">'对下转移支付绩效目标表09-2'!$A:$A,'对下转移支付绩效目标表09-2'!$1:$1</definedName>
    <definedName name="_xlnm.Print_Titles" localSheetId="14">新增资产配置表10!$A:$A,新增资产配置表10!$1:$1</definedName>
    <definedName name="_xlnm.Print_Titles" localSheetId="15">上级补助项目支出预算表11!$A:$A,上级补助项目支出预算表11!$1:$1</definedName>
    <definedName name="_xlnm.Print_Titles" localSheetId="16">部门项目中期规划预算表12!$A:$A,部门项目中期规划预算表12!$1:$1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<sst xmlns="http://schemas.openxmlformats.org/spreadsheetml/2006/main" count="6054" uniqueCount="1099">
  <si>
    <t>01-1表</t>
  </si>
  <si>
    <t>单位：元</t>
  </si>
  <si>
    <t>收　　　　　　　　入</t>
  </si>
  <si>
    <t>支　　　　　　　　出</t>
  </si>
  <si>
    <t>项      目</t>
  </si>
  <si>
    <t>预算数</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</si>
  <si>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</si>
  <si>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</si>
  <si>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</si>
  <si>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</si>
  <si>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</si>
  <si>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</si>
  <si>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</si>
  <si>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</si>
  <si>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</si>
  <si>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五、单位资金</t>
  </si>
  <si>
    <t xml:space="preserve"> 五、教育支出</t>
  </si>
  <si>
    <t>1、事业收入</t>
  </si>
  <si>
    <t xml:space="preserve"> 六、科学技术支出 </t>
  </si>
  <si>
    <t>2、事业单位经营收入</t>
  </si>
  <si>
    <t xml:space="preserve"> 七、文化旅游体育与传媒支出</t>
  </si>
  <si>
    <t>3、上级补助收入</t>
  </si>
  <si>
    <t xml:space="preserve"> 八、社会保障和就业支出</t>
  </si>
  <si>
    <t>4、附属单位上缴收入</t>
  </si>
  <si>
    <t xml:space="preserve"> 九、卫生健康支出</t>
  </si>
  <si>
    <t>5、其他收入</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</si>
  <si>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</si>
  <si>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</si>
  <si>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</si>
  <si>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</si>
  <si>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</si>
  <si>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</si>
  <si>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</si>
  <si>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</si>
  <si>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</si>
  <si>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</si>
  <si>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</si>
  <si>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</si>
  <si>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</si>
  <si>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二十三、预备费</t>
  </si>
  <si>
    <t xml:space="preserve"> 二十四、其他支出</t>
  </si>
  <si>
    <t xml:space="preserve"> 二十五、转移性支出</t>
  </si>
  <si>
    <t xml:space="preserve"> 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</si>
  <si>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</si>
  <si>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</si>
  <si>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</si>
  <si>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</si>
  <si>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</si>
  <si>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</si>
  <si>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</si>
  <si>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</si>
  <si>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</si>
  <si>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01-2表</t>
  </si>
  <si>
    <t>部门（单位）代码</t>
  </si>
  <si>
    <t>部门（单位）名称</t>
  </si>
  <si>
    <t>合计</t>
  </si>
  <si>
    <t>本年收入</t>
  </si>
  <si>
    <t>小计</t>
  </si>
  <si>
    <t>一般公共预算</t>
  </si>
  <si>
    <t>政府性基金预算</t>
  </si>
  <si>
    <t>国有资本经营预算</t>
  </si>
  <si>
    <t>财政专户管理资金</t>
  </si>
  <si>
    <t>单位资金</t>
  </si>
  <si>
    <t>使用非财政拨款结余</t>
  </si>
  <si>
    <t>事业收入</t>
  </si>
  <si>
    <t>事业单位经营收入</t>
  </si>
  <si>
    <t>上级补助收入</t>
  </si>
  <si>
    <t>附属单位上缴收入</t>
  </si>
  <si>
    <t>其他收入</t>
  </si>
  <si>
    <t>118</t>
  </si>
  <si>
    <t>昆明市东川区民政局</t>
  </si>
  <si>
    <t>118001</t>
  </si>
  <si>
    <t>118004</t>
  </si>
  <si>
    <t>昆明市东川区社会福利院</t>
  </si>
  <si>
    <t>118005</t>
  </si>
  <si>
    <t>昆明市东川区救助站</t>
  </si>
  <si>
    <t>118006</t>
  </si>
  <si>
    <t>昆明市东川区社会建设综合服务中心</t>
  </si>
  <si>
    <t>118007</t>
  </si>
  <si>
    <t>昆明市东川区殡仪馆</t>
  </si>
  <si>
    <t>01-3表</t>
  </si>
  <si>
    <t>科目编码</t>
  </si>
  <si>
    <t>科目名称</t>
  </si>
  <si>
    <t>财政专户管理的支出</t>
  </si>
  <si>
    <t>基本支出</t>
  </si>
  <si>
    <t>项目支出</t>
  </si>
  <si>
    <t>事业支出</t>
  </si>
  <si>
    <t>事业单位经营支出</t>
  </si>
  <si>
    <t>上级补助支出</t>
  </si>
  <si>
    <t>附属单位补助支出</t>
  </si>
  <si>
    <t>其他支出</t>
  </si>
  <si>
    <t>1</t>
  </si>
  <si>
    <t>2</t>
  </si>
  <si>
    <t>3</t>
  </si>
  <si>
    <t>4</t>
  </si>
  <si>
    <t>5</t>
  </si>
  <si>
    <t>6</t>
  </si>
  <si>
    <t>7</t>
  </si>
  <si>
    <t>8</t>
  </si>
  <si>
    <t>9</t>
  </si>
  <si>
    <t>10</t>
  </si>
  <si>
    <t>11</t>
  </si>
  <si>
    <t>12</t>
  </si>
  <si>
    <t>13</t>
  </si>
  <si>
    <t>14</t>
  </si>
  <si>
    <t>15</t>
  </si>
  <si>
    <t>208</t>
  </si>
  <si>
    <t>社会保障和就业支出</t>
  </si>
  <si>
    <t>20802</t>
  </si>
  <si>
    <t>民政管理事务</t>
  </si>
  <si>
    <t>2080201</t>
  </si>
  <si>
    <t>行政运行</t>
  </si>
  <si>
    <t>2080207</t>
  </si>
  <si>
    <t>行政区划和地名管理</t>
  </si>
  <si>
    <t>2080299</t>
  </si>
  <si>
    <t>其他民政管理事务支出</t>
  </si>
  <si>
    <t>20805</t>
  </si>
  <si>
    <t>行政事业单位养老支出</t>
  </si>
  <si>
    <t>2080501</t>
  </si>
  <si>
    <t>行政单位离退休</t>
  </si>
  <si>
    <t>2080502</t>
  </si>
  <si>
    <t>事业单位离退休</t>
  </si>
  <si>
    <t>2080505</t>
  </si>
  <si>
    <t>机关事业单位基本养老保险缴费支出</t>
  </si>
  <si>
    <t>2080506</t>
  </si>
  <si>
    <t>机关事业单位职业年金缴费支出</t>
  </si>
  <si>
    <t>20808</t>
  </si>
  <si>
    <t>抚恤</t>
  </si>
  <si>
    <t>2080801</t>
  </si>
  <si>
    <t>死亡抚恤</t>
  </si>
  <si>
    <t>20810</t>
  </si>
  <si>
    <t>社会福利</t>
  </si>
  <si>
    <t>2081001</t>
  </si>
  <si>
    <t>儿童福利</t>
  </si>
  <si>
    <t>2081002</t>
  </si>
  <si>
    <t>老年福利</t>
  </si>
  <si>
    <t>2081004</t>
  </si>
  <si>
    <t>殡葬</t>
  </si>
  <si>
    <t>2081005</t>
  </si>
  <si>
    <t>社会福利事业单位</t>
  </si>
  <si>
    <t>2081006</t>
  </si>
  <si>
    <t>养老服务</t>
  </si>
  <si>
    <t>20811</t>
  </si>
  <si>
    <t>残疾人事业</t>
  </si>
  <si>
    <t>2081107</t>
  </si>
  <si>
    <t>残疾人生活和护理补贴</t>
  </si>
  <si>
    <t>20819</t>
  </si>
  <si>
    <t>最低生活保障</t>
  </si>
  <si>
    <t>2081901</t>
  </si>
  <si>
    <t>城市最低生活保障金支出</t>
  </si>
  <si>
    <t>2081902</t>
  </si>
  <si>
    <t>农村最低生活保障金支出</t>
  </si>
  <si>
    <t>20820</t>
  </si>
  <si>
    <t>临时救助</t>
  </si>
  <si>
    <t>2082001</t>
  </si>
  <si>
    <t>临时救助支出</t>
  </si>
  <si>
    <t>2082002</t>
  </si>
  <si>
    <t>流浪乞讨人员救助支出</t>
  </si>
  <si>
    <t>20821</t>
  </si>
  <si>
    <t>特困人员救助供养</t>
  </si>
  <si>
    <t>2082101</t>
  </si>
  <si>
    <t>城市特困人员救助供养支出</t>
  </si>
  <si>
    <t>20825</t>
  </si>
  <si>
    <t>其他生活救助</t>
  </si>
  <si>
    <t>2082502</t>
  </si>
  <si>
    <t>其他农村生活救助</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</si>
  <si>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</si>
  <si>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</si>
  <si>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</si>
  <si>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</si>
  <si>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</si>
  <si>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</si>
  <si>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</si>
  <si>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</si>
  <si>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</si>
  <si>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</si>
  <si>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</si>
  <si>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</si>
  <si>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</si>
  <si>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</si>
  <si>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</si>
  <si>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</si>
  <si>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</si>
  <si>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</si>
  <si>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229</t>
  </si>
  <si>
    <t>22960</t>
  </si>
  <si>
    <t>彩票公益金安排的支出</t>
  </si>
  <si>
    <t>2296002</t>
  </si>
  <si>
    <t>用于社会福利的彩票公益金支出</t>
  </si>
  <si>
    <t>02-1表</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</si>
  <si>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</si>
  <si>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</si>
  <si>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</si>
  <si>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</si>
  <si>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</si>
  <si>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</si>
  <si>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</si>
  <si>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</si>
  <si>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</si>
  <si>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</si>
  <si>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</si>
  <si>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</si>
  <si>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</si>
  <si>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</si>
  <si>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</si>
  <si>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</si>
  <si>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</si>
  <si>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</si>
  <si>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</si>
  <si>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</si>
  <si>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</si>
  <si>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</si>
  <si>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</si>
  <si>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</si>
  <si>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</si>
  <si>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</si>
  <si>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</si>
  <si>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</si>
  <si>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</si>
  <si>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</si>
  <si>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</si>
  <si>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（二十六）债务付息支出</t>
  </si>
  <si>
    <t>二、年终结转结余</t>
  </si>
  <si>
    <t>02-2表</t>
  </si>
  <si>
    <t>部门预算支出功能分类科目</t>
  </si>
  <si>
    <t>人员经费</t>
  </si>
  <si>
    <t>公用经费</t>
  </si>
  <si>
    <t>合  计</t>
  </si>
  <si>
    <t>03表</t>
  </si>
  <si>
    <t>“三公”经费合计</t>
  </si>
  <si>
    <t>因公出国（境）费</t>
  </si>
  <si>
    <t>公务用车购置及运行费</t>
  </si>
  <si>
    <t>公务接待费</t>
  </si>
  <si>
    <t>公务用车购置费</t>
  </si>
  <si>
    <t>公务用车运行费</t>
  </si>
  <si>
    <t>04表</t>
  </si>
  <si>
    <t>主管部门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</si>
  <si>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</si>
  <si>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</si>
  <si>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</si>
  <si>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</si>
  <si>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</si>
  <si>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</si>
  <si>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</si>
  <si>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</si>
  <si>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</si>
  <si>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</si>
  <si>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</si>
  <si>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</si>
  <si>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</si>
  <si>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</si>
  <si>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</si>
  <si>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</si>
  <si>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其中：转隶人员公用经费</t>
  </si>
  <si>
    <t>已预拨</t>
  </si>
  <si>
    <t>530113210000000004270</t>
  </si>
  <si>
    <t>行政人员工资支出</t>
  </si>
  <si>
    <t>30101</t>
  </si>
  <si>
    <t>基本工资</t>
  </si>
  <si>
    <t>30102</t>
  </si>
  <si>
    <t>津贴补贴</t>
  </si>
  <si>
    <t>30103</t>
  </si>
  <si>
    <t>奖金</t>
  </si>
  <si>
    <t>530113210000000004271</t>
  </si>
  <si>
    <t>事业人员工资支出</t>
  </si>
  <si>
    <t>30107</t>
  </si>
  <si>
    <t>绩效工资</t>
  </si>
  <si>
    <t>530113210000000004272</t>
  </si>
  <si>
    <t>社会保障缴费</t>
  </si>
  <si>
    <t>30108</t>
  </si>
  <si>
    <t>机关事业单位基本养老保险缴费</t>
  </si>
  <si>
    <t>30109</t>
  </si>
  <si>
    <t>职业年金缴费</t>
  </si>
  <si>
    <t>30110</t>
  </si>
  <si>
    <t>职工基本医疗保险缴费</t>
  </si>
  <si>
    <t>30111</t>
  </si>
  <si>
    <t>公务员医疗补助缴费</t>
  </si>
  <si>
    <t>30112</t>
  </si>
  <si>
    <t>其他社会保障缴费</t>
  </si>
  <si>
    <t>530113210000000004296</t>
  </si>
  <si>
    <t>退休费</t>
  </si>
  <si>
    <t>30302</t>
  </si>
  <si>
    <t>530113210000000004308</t>
  </si>
  <si>
    <t>公车购置及运维费</t>
  </si>
  <si>
    <t>30231</t>
  </si>
  <si>
    <t>公务用车运行维护费</t>
  </si>
  <si>
    <t>530113210000000004311</t>
  </si>
  <si>
    <t>30217</t>
  </si>
  <si>
    <t>530113210000000004312</t>
  </si>
  <si>
    <t>公务交通补贴</t>
  </si>
  <si>
    <t>30239</t>
  </si>
  <si>
    <t>其他交通费用</t>
  </si>
  <si>
    <t>530113210000000004316</t>
  </si>
  <si>
    <t>工会经费</t>
  </si>
  <si>
    <t>30228</t>
  </si>
  <si>
    <t>530113210000000004319</t>
  </si>
  <si>
    <t>离退休公用经费</t>
  </si>
  <si>
    <t>30299</t>
  </si>
  <si>
    <t>其他商品和服务支出</t>
  </si>
  <si>
    <t>530113210000000004324</t>
  </si>
  <si>
    <t>一般公用支出</t>
  </si>
  <si>
    <t>30201</t>
  </si>
  <si>
    <t>办公费</t>
  </si>
  <si>
    <t>30205</t>
  </si>
  <si>
    <t>水费</t>
  </si>
  <si>
    <t>30206</t>
  </si>
  <si>
    <t>电费</t>
  </si>
  <si>
    <t>30207</t>
  </si>
  <si>
    <t>邮电费</t>
  </si>
  <si>
    <t>30211</t>
  </si>
  <si>
    <t>差旅费</t>
  </si>
  <si>
    <t>30213</t>
  </si>
  <si>
    <t>维修（护）费</t>
  </si>
  <si>
    <t>30215</t>
  </si>
  <si>
    <t>会议费</t>
  </si>
  <si>
    <t>30216</t>
  </si>
  <si>
    <t>培训费</t>
  </si>
  <si>
    <t>30229</t>
  </si>
  <si>
    <t>福利费</t>
  </si>
  <si>
    <t>530113210000000004325</t>
  </si>
  <si>
    <t>租车经费</t>
  </si>
  <si>
    <t>530113210000000004537</t>
  </si>
  <si>
    <t>30113</t>
  </si>
  <si>
    <t>530113221100000295013</t>
  </si>
  <si>
    <t>离退休生活补助</t>
  </si>
  <si>
    <t>30305</t>
  </si>
  <si>
    <t>生活补助</t>
  </si>
  <si>
    <t>530113231100001501371</t>
  </si>
  <si>
    <t>行政人员绩效奖励</t>
  </si>
  <si>
    <t>530113231100001501390</t>
  </si>
  <si>
    <t>事业人员绩效奖励</t>
  </si>
  <si>
    <t>530113210000000003789</t>
  </si>
  <si>
    <t>530113210000000003791</t>
  </si>
  <si>
    <t>530113210000000003796</t>
  </si>
  <si>
    <t>530113210000000003838</t>
  </si>
  <si>
    <t>遗属补助</t>
  </si>
  <si>
    <t>530113210000000003841</t>
  </si>
  <si>
    <t>530113210000000003844</t>
  </si>
  <si>
    <t>530113210000000003845</t>
  </si>
  <si>
    <t>530113210000000003847</t>
  </si>
  <si>
    <t>530113221100000306167</t>
  </si>
  <si>
    <t>530113221100000448897</t>
  </si>
  <si>
    <t>530113231100001520990</t>
  </si>
  <si>
    <t>530113241100002198986</t>
  </si>
  <si>
    <t>编外聘用人员支出</t>
  </si>
  <si>
    <t>30199</t>
  </si>
  <si>
    <t>其他工资福利支出</t>
  </si>
  <si>
    <t>530113210000000002910</t>
  </si>
  <si>
    <t>530113210000000002913</t>
  </si>
  <si>
    <t>530113210000000002914</t>
  </si>
  <si>
    <t>530113210000000002933</t>
  </si>
  <si>
    <t>530113210000000002937</t>
  </si>
  <si>
    <t>530113210000000002938</t>
  </si>
  <si>
    <t>530113210000000002953</t>
  </si>
  <si>
    <t>530113221100000297177</t>
  </si>
  <si>
    <t>530113231100001503857</t>
  </si>
  <si>
    <t>530113251100003655278</t>
  </si>
  <si>
    <t>530113251100003853221</t>
  </si>
  <si>
    <t>530113210000000003044</t>
  </si>
  <si>
    <t>530113210000000003045</t>
  </si>
  <si>
    <t>530113210000000003046</t>
  </si>
  <si>
    <t>530113210000000003049</t>
  </si>
  <si>
    <t>530113210000000003051</t>
  </si>
  <si>
    <t>530113210000000003052</t>
  </si>
  <si>
    <t>530113210000000003054</t>
  </si>
  <si>
    <t>530113221100000292565</t>
  </si>
  <si>
    <t>530113231100001499434</t>
  </si>
  <si>
    <t>530113210000000004129</t>
  </si>
  <si>
    <t>530113210000000004130</t>
  </si>
  <si>
    <t>530113210000000004166</t>
  </si>
  <si>
    <t>530113221100000318083</t>
  </si>
  <si>
    <t>530113231100001514623</t>
  </si>
  <si>
    <t>05-1表</t>
  </si>
  <si>
    <t>项目分类</t>
  </si>
  <si>
    <t>项目单位</t>
  </si>
  <si>
    <t>经济科目编码</t>
  </si>
  <si>
    <t>经济科目名称</t>
  </si>
  <si>
    <t>本年拨款</t>
  </si>
  <si>
    <t>其中：本次下达</t>
  </si>
  <si>
    <t>民生类</t>
  </si>
  <si>
    <t>530113200000000000072</t>
  </si>
  <si>
    <t>农村最低生活保障补助经费</t>
  </si>
  <si>
    <t>30306</t>
  </si>
  <si>
    <t>救济费</t>
  </si>
  <si>
    <t>530113200000000000073</t>
  </si>
  <si>
    <t>城市最低生活保障补助经费</t>
  </si>
  <si>
    <t>530113200000000000498</t>
  </si>
  <si>
    <t>其他农村社会救助对象补助资金</t>
  </si>
  <si>
    <t>530113200000000000535</t>
  </si>
  <si>
    <t>农村敬老院聘用人员补助经费</t>
  </si>
  <si>
    <t>30226</t>
  </si>
  <si>
    <t>劳务费</t>
  </si>
  <si>
    <t>530113200000000000538</t>
  </si>
  <si>
    <t>残疾人两项补贴补助经费</t>
  </si>
  <si>
    <t>530113200000000000544</t>
  </si>
  <si>
    <t>老年福利项目补助经费</t>
  </si>
  <si>
    <t>530113200000000000546</t>
  </si>
  <si>
    <t>其他民政管理事务补助经费</t>
  </si>
  <si>
    <t>530113200000000000559</t>
  </si>
  <si>
    <t>特困供养补助经费</t>
  </si>
  <si>
    <t>530113200000000000560</t>
  </si>
  <si>
    <t>孤儿基本生活保障补助经费</t>
  </si>
  <si>
    <t>530113200000000000561</t>
  </si>
  <si>
    <t>临时救助专项经费</t>
  </si>
  <si>
    <t>530113210000000001368</t>
  </si>
  <si>
    <t>惠民殡葬补助经费</t>
  </si>
  <si>
    <t>30399</t>
  </si>
  <si>
    <t>其他对个人和家庭的补助</t>
  </si>
  <si>
    <t>530113231100001166590</t>
  </si>
  <si>
    <t>城乡低保对象春节慰问活动补助资金</t>
  </si>
  <si>
    <t>530113241100002216336</t>
  </si>
  <si>
    <t>困难老年人服务补助项目经费</t>
  </si>
  <si>
    <t>530113251100003630570</t>
  </si>
  <si>
    <t>农村最低生活保障（上级）补助经费</t>
  </si>
  <si>
    <t>530113251100003633277</t>
  </si>
  <si>
    <t>城市最低生活保障（上级）补助经费</t>
  </si>
  <si>
    <t>530113251100003633392</t>
  </si>
  <si>
    <t>孤儿基本生活保障（上级）补助经费</t>
  </si>
  <si>
    <t>530113251100003633538</t>
  </si>
  <si>
    <t>临时救助（上级）专项经费</t>
  </si>
  <si>
    <t>530113251100003633576</t>
  </si>
  <si>
    <t>特困供养（上级）补助经费</t>
  </si>
  <si>
    <t>530113251100003755680</t>
  </si>
  <si>
    <t>残疾人两项补贴（区级福彩）补助经费</t>
  </si>
  <si>
    <t>530113251100004034700</t>
  </si>
  <si>
    <t>养老服务体系建设配套专项资金</t>
  </si>
  <si>
    <t>31001</t>
  </si>
  <si>
    <t>房屋建筑物购建</t>
  </si>
  <si>
    <t>事业发展类</t>
  </si>
  <si>
    <t>530113210000000001132</t>
  </si>
  <si>
    <t>政府购买社会救助服务项目经费</t>
  </si>
  <si>
    <t>530113241100002249630</t>
  </si>
  <si>
    <t>路牌门牌制作安装维护经费</t>
  </si>
  <si>
    <t>530113251100004034280</t>
  </si>
  <si>
    <t>特困人员供养服务机构运转经费</t>
  </si>
  <si>
    <t>530113251100004034896</t>
  </si>
  <si>
    <t>第一批省级民政事业专项资金</t>
  </si>
  <si>
    <t>530113251100004034958</t>
  </si>
  <si>
    <t>省级第二批民政事业专项资金</t>
  </si>
  <si>
    <t>530113251100004035061</t>
  </si>
  <si>
    <t>省级第二批民政事业养老服务专项资金</t>
  </si>
  <si>
    <t>530113231100001166949</t>
  </si>
  <si>
    <t>消防、防雷检测费及供养人员水电经费</t>
  </si>
  <si>
    <t>530113200000000000365</t>
  </si>
  <si>
    <t>流浪乞讨人员救助补助资金</t>
  </si>
  <si>
    <t>530113241100002635312</t>
  </si>
  <si>
    <t>流浪乞讨人员救助（上级）补助资金</t>
  </si>
  <si>
    <t>专项业务类</t>
  </si>
  <si>
    <t>530113221100000530893</t>
  </si>
  <si>
    <t>殡葬费用补助资金</t>
  </si>
  <si>
    <t>30225</t>
  </si>
  <si>
    <t>专用燃料费</t>
  </si>
  <si>
    <t>530113221100000966024</t>
  </si>
  <si>
    <t>经营收入专项资金</t>
  </si>
  <si>
    <t>05-2表</t>
  </si>
  <si>
    <t>项目年度绩效目标</t>
  </si>
  <si>
    <t>一级指标</t>
  </si>
  <si>
    <t>二级指标</t>
  </si>
  <si>
    <t>三级指标</t>
  </si>
  <si>
    <t>指标性质</t>
  </si>
  <si>
    <t>指标值</t>
  </si>
  <si>
    <t>度量单位</t>
  </si>
  <si>
    <t>指标属性</t>
  </si>
  <si>
    <t>指标内容</t>
  </si>
  <si>
    <t>流浪乞讨人员救助补助（上级）资金</t>
  </si>
  <si>
    <t xml:space="preserve">
流浪乞讨人员救助（上级）补助资金</t>
  </si>
  <si>
    <t>产出指标</t>
  </si>
  <si>
    <t>数量指标</t>
  </si>
  <si>
    <t>项目金额</t>
  </si>
  <si>
    <t>=</t>
  </si>
  <si>
    <t>150000</t>
  </si>
  <si>
    <t>元</t>
  </si>
  <si>
    <t>定量指标</t>
  </si>
  <si>
    <t>效益指标</t>
  </si>
  <si>
    <t>可持续影响</t>
  </si>
  <si>
    <t>项目年度</t>
  </si>
  <si>
    <t>1.00</t>
  </si>
  <si>
    <t>年</t>
  </si>
  <si>
    <t>满意度指标</t>
  </si>
  <si>
    <t>服务对象满意度</t>
  </si>
  <si>
    <t>群众满意度</t>
  </si>
  <si>
    <t>&gt;=</t>
  </si>
  <si>
    <t>90</t>
  </si>
  <si>
    <t>%</t>
  </si>
  <si>
    <t>定性指标</t>
  </si>
  <si>
    <t>对无力解决食宿、无亲友投靠、不享受城市居民最低生活保障或农村“五保”供养，正在城市流浪乞讨度日的人员进行积极、即时救助。保障城市生活无着人员合法权益，营造有利于救助管理工作的良好氛围，推动救助管理工作健康发展，为维护改革发展稳定奠定基础。期内将救助流浪乞讨人员150余人次，帮助其返家率达到100%</t>
  </si>
  <si>
    <t>救助人次</t>
  </si>
  <si>
    <t>150</t>
  </si>
  <si>
    <t>人次</t>
  </si>
  <si>
    <t>全年救助人数大于等于150人次。</t>
  </si>
  <si>
    <t>质量指标</t>
  </si>
  <si>
    <t>救助返乡率</t>
  </si>
  <si>
    <t>100</t>
  </si>
  <si>
    <t>受助人员实际返家率等于100%。</t>
  </si>
  <si>
    <t>时效指标</t>
  </si>
  <si>
    <t>即时救助</t>
  </si>
  <si>
    <t>即时救助率</t>
  </si>
  <si>
    <t>按照国务院381号令对流浪乞讨人员进行即时有效救助，即时救助率&gt;=95%。</t>
  </si>
  <si>
    <t>成本指标</t>
  </si>
  <si>
    <t>经济成本指标</t>
  </si>
  <si>
    <t>&lt;=</t>
  </si>
  <si>
    <t>2025年流浪乞讨人员救助预计支出救济费90000元，医疗费50000元，救助设施维护费10000元。</t>
  </si>
  <si>
    <t>社会效益</t>
  </si>
  <si>
    <t>完善、健全社会化服务体制，保障生活无着流浪乞讨人员合法权益，促使社会和谐发展</t>
  </si>
  <si>
    <t>完善、健全</t>
  </si>
  <si>
    <t>是/否</t>
  </si>
  <si>
    <t>完善、健全社会化服务体制。</t>
  </si>
  <si>
    <t>救助对象满意度</t>
  </si>
  <si>
    <t>服务对象满意度&gt;=90%</t>
  </si>
  <si>
    <t>对无力解决食宿、寻亲不遇、无工无着，不享受城市最低生活保障或农村“五保”供养人员，在城市流浪乞讨度日的人员及受家庭暴力人员进行积极、即时救助。保障城市生活无着人员合法权益，营造有利于救助管理工作的良好氛围，推动救助管理工作健康发展，为维护改革发展稳定奠定基础。期内将救助流浪乞讨人员150余人次，帮助其返家率达到100%</t>
  </si>
  <si>
    <t>救助人次150</t>
  </si>
  <si>
    <t>100%</t>
  </si>
  <si>
    <t>受助人员实际返家率等于100%</t>
  </si>
  <si>
    <t>50000</t>
  </si>
  <si>
    <t>2025年流浪乞讨人员救助预计支出救济费50000元。</t>
  </si>
  <si>
    <t>可持续影响指标</t>
  </si>
  <si>
    <t>&gt;</t>
  </si>
  <si>
    <t>0%</t>
  </si>
  <si>
    <t>无</t>
  </si>
  <si>
    <t>确保殡仪馆在全面殡葬改革后所有经费保障，使各项工作任务按期完成。</t>
  </si>
  <si>
    <t>殡仪馆火化人数</t>
  </si>
  <si>
    <t>1537</t>
  </si>
  <si>
    <t>人</t>
  </si>
  <si>
    <t>2024年1-9月，殡仪馆共计火化1537人。</t>
  </si>
  <si>
    <t>殡仪馆接运遗体次数</t>
  </si>
  <si>
    <t>1621</t>
  </si>
  <si>
    <t>次</t>
  </si>
  <si>
    <t>2024年1-9月，殡仪馆共计接送遗体1624人次。</t>
  </si>
  <si>
    <t>殡仪馆寄存人数</t>
  </si>
  <si>
    <t>325</t>
  </si>
  <si>
    <t>2024年1-9月，殡仪馆共计寄存325人。</t>
  </si>
  <si>
    <t>殡仪馆冰停人数</t>
  </si>
  <si>
    <t>78</t>
  </si>
  <si>
    <t>2024年1-9月，殡仪馆共计冰停78人。</t>
  </si>
  <si>
    <t>火化质量零差错</t>
  </si>
  <si>
    <t>依据历年实际情况。</t>
  </si>
  <si>
    <t>本年度完成</t>
  </si>
  <si>
    <t>2024</t>
  </si>
  <si>
    <t>依据历年数据。</t>
  </si>
  <si>
    <t>37.85</t>
  </si>
  <si>
    <t>万元</t>
  </si>
  <si>
    <t>预估殡仪馆用水、用电、办公费，专用燃料费，劳务费、其他交通费等。</t>
  </si>
  <si>
    <t>生态效益</t>
  </si>
  <si>
    <t>实行全面火化，节约土地资源</t>
  </si>
  <si>
    <t>除特殊情况外火化率达100%</t>
  </si>
  <si>
    <t>2024年1-9月，殡仪馆做到应化尽化。</t>
  </si>
  <si>
    <t>丧属满意度</t>
  </si>
  <si>
    <t>98</t>
  </si>
  <si>
    <t>依据2024年1-9月实际值设定</t>
  </si>
  <si>
    <t>殡仪馆编外人数</t>
  </si>
  <si>
    <t>19</t>
  </si>
  <si>
    <t>2024年9月聘用人数。</t>
  </si>
  <si>
    <t>2024年1-9月，殡仪馆共计接送遗体1621人。</t>
  </si>
  <si>
    <t>160</t>
  </si>
  <si>
    <t>用于殡仪馆运营开支。</t>
  </si>
  <si>
    <t>殡仪馆做到应化尽化。</t>
  </si>
  <si>
    <t>98%</t>
  </si>
  <si>
    <t>依据2024年数据预估。</t>
  </si>
  <si>
    <t>引导提高孤儿生活保障水平，孤儿生活保障政策规范高效实施，使孤儿和艾滋病病毒感染儿童及事实无人抚养儿童基本生活得到保障。及时足额发放孤儿生活补助资金，切实保障孤儿群体的基本正常生活。</t>
  </si>
  <si>
    <t>集中供养孤儿人数</t>
  </si>
  <si>
    <t>辖区内集中供养孤儿人数</t>
  </si>
  <si>
    <t>分散供养孤儿人数</t>
  </si>
  <si>
    <t>37</t>
  </si>
  <si>
    <t>辖区内分散供养孤儿人数</t>
  </si>
  <si>
    <t>事实无人抚养儿童人数</t>
  </si>
  <si>
    <t>95</t>
  </si>
  <si>
    <t>辖区内事实无人抚养儿童人数</t>
  </si>
  <si>
    <t>艾滋病感染儿童人数</t>
  </si>
  <si>
    <t>辖区内艾滋病感染儿童人数</t>
  </si>
  <si>
    <t>集中供养儿童生活费补助标准</t>
  </si>
  <si>
    <t>2074</t>
  </si>
  <si>
    <t>元/人*月</t>
  </si>
  <si>
    <t>分散供养儿童生活费补助标准</t>
  </si>
  <si>
    <t>1374</t>
  </si>
  <si>
    <t>社会化发放率</t>
  </si>
  <si>
    <t>99</t>
  </si>
  <si>
    <t>补助资金及时发放率</t>
  </si>
  <si>
    <t>334512</t>
  </si>
  <si>
    <t>孤儿生活补助项目区级配套资金。</t>
  </si>
  <si>
    <t>孤儿救助生活水平提升情况</t>
  </si>
  <si>
    <t>稳步提高</t>
  </si>
  <si>
    <t>孤儿生活水平</t>
  </si>
  <si>
    <t>政策知晓率</t>
  </si>
  <si>
    <t>孤儿生活补助对象满意度</t>
  </si>
  <si>
    <t>困难老年人服务补助上级项目经费</t>
  </si>
  <si>
    <t xml:space="preserve">经济困难高龄老年人服务项目，根据《云南省经济困难老年人服务补贴实施办法（试行）》文件要求，按照月人均不低于50元的标准，对具有本区户籍、年满80周岁级以上低保老年人和分散供养的特困老年人发放服务补贴，增加困难老年人生活幸福感。						
</t>
  </si>
  <si>
    <t>80周岁以上低保老年人人数</t>
  </si>
  <si>
    <t>4200</t>
  </si>
  <si>
    <t xml:space="preserve">80周岁以上低保老年人人数
</t>
  </si>
  <si>
    <t>90周岁以上分散特困老年人人数</t>
  </si>
  <si>
    <t xml:space="preserve">90周岁以上分散特困老年人人数。
</t>
  </si>
  <si>
    <t>困难老年人服务补助标准</t>
  </si>
  <si>
    <t>50</t>
  </si>
  <si>
    <t xml:space="preserve">我市经济困难老年人服务补贴执行省级标准：50元/人/月， 执行时间从2023年4月1 日起。经济困难老年人服务补贴实行 属地化管理，按月按标发放。
</t>
  </si>
  <si>
    <t xml:space="preserve">要求与低保、特困、高龄津贴等民政福利保障资金，同步通过云南省惠民惠 农财政补贴资金“一卡通”管理平台提交同级财政部门复核，按规定程序兑付至补贴对象社保卡银行账户。
</t>
  </si>
  <si>
    <t>2322000</t>
  </si>
  <si>
    <t xml:space="preserve">困难老年服务补贴项目按照上级补助80%，区级补助20%的标准，区级承担金额金额为258000元。
</t>
  </si>
  <si>
    <t xml:space="preserve">向困难老年人宣传补助相关政策法规
</t>
  </si>
  <si>
    <t>当地群众对补助发放服务满意度</t>
  </si>
  <si>
    <t>97</t>
  </si>
  <si>
    <t xml:space="preserve">受助群众满意度
</t>
  </si>
  <si>
    <t>统筹城乡特困人员救助供养工作，合理确定保障标准。及时足额发放特困供养金，切实保障特困供养对象的基本正常生活。维护社会稳定，切实保障特困供养对象权益。</t>
  </si>
  <si>
    <t>特困人员救助对象发放人数</t>
  </si>
  <si>
    <t>1441</t>
  </si>
  <si>
    <t>应保尽保率</t>
  </si>
  <si>
    <t>特困供养对象应保尽保率</t>
  </si>
  <si>
    <t>动态监管率</t>
  </si>
  <si>
    <t>85</t>
  </si>
  <si>
    <t>特困供养对象动态监管率</t>
  </si>
  <si>
    <t>降低有责投诉数率</t>
  </si>
  <si>
    <t>降低特困供养对象有责投诉数率</t>
  </si>
  <si>
    <t>资金及时发放率</t>
  </si>
  <si>
    <t>956</t>
  </si>
  <si>
    <t>特困供养对象供养金956元/每月.每人；预计2025年标准提高到980元左右/人/月</t>
  </si>
  <si>
    <t>特困供养对象生活水平提升情况</t>
  </si>
  <si>
    <t>指月人均补助水平的稳步提高</t>
  </si>
  <si>
    <t>指相关政策的知晓率</t>
  </si>
  <si>
    <t>特困供养对象满意度</t>
  </si>
  <si>
    <t>受助对象满意度</t>
  </si>
  <si>
    <t>特困供养对象的综合满意度</t>
  </si>
  <si>
    <t>规范实施临时救助政策，实现及时高效、解急救难。维护社会稳定，促进社会和谐，切实保障各类困难群体的基本正常生活。</t>
  </si>
  <si>
    <t>临时救助人数</t>
  </si>
  <si>
    <t>4003</t>
  </si>
  <si>
    <t>2023年11月至2024年10月临时救助人数</t>
  </si>
  <si>
    <t>应救尽救率</t>
  </si>
  <si>
    <t>困难群众应救尽救率</t>
  </si>
  <si>
    <t>有效降低有责投诉数率</t>
  </si>
  <si>
    <t>按期足额发放临时救助资金，确保各类困难群众解决生活困难问题。</t>
  </si>
  <si>
    <t>10000</t>
  </si>
  <si>
    <t>关于转发《昆明市民政局 昆明市财政局关于印发昆明市临时救助工作规程（试行）的通知》昆民规〔2024〕1号规定乡镇审批权限为小于10000元以内。</t>
  </si>
  <si>
    <t>救助对象救助生活水平提升情况（稳步提高）</t>
  </si>
  <si>
    <t>临时救助对象满意度</t>
  </si>
  <si>
    <t>规范城乡低保政策实施，合理确定保障标准，使城市低保对象基本生活得到有效保障。通过社会化发放平台，及时足额发放城市低保金，切实保障城市低保对象的基本正常生活，维护社会稳定，促进社会进步。</t>
  </si>
  <si>
    <t>城市低保对象发放人数</t>
  </si>
  <si>
    <t>18258</t>
  </si>
  <si>
    <t>2024年10月城市低保拨付文件</t>
  </si>
  <si>
    <t>符合条件纳入困难群众救助人员的应保尽保率</t>
  </si>
  <si>
    <t>降低城市低保对象有责投诉数率</t>
  </si>
  <si>
    <t>城市低保对象动态监管率</t>
  </si>
  <si>
    <t>735</t>
  </si>
  <si>
    <t>元/人</t>
  </si>
  <si>
    <t>城乡低保对象月均领取额</t>
  </si>
  <si>
    <t>城市低保对象救助生活水平提升情况（稳步提高）</t>
  </si>
  <si>
    <t>城市低保对象救助生活水平提升情况</t>
  </si>
  <si>
    <t>城乡低保对象政策知晓率</t>
  </si>
  <si>
    <t>依据《东财社〔2022〕100号 昆明市东川区财政局关于下达省级第二批民政事业专项资金的通知》按时足额拨付村（社区）居家养老服务中心运营经费。</t>
  </si>
  <si>
    <t>农村机构居家养老服务中心运营</t>
  </si>
  <si>
    <t>个</t>
  </si>
  <si>
    <t>依据文件</t>
  </si>
  <si>
    <t>居家养老和社区、机构养老养老服务能力和品质有效提升</t>
  </si>
  <si>
    <t>有效提高</t>
  </si>
  <si>
    <t>1074</t>
  </si>
  <si>
    <t>1656000</t>
  </si>
  <si>
    <t>孤儿生活补助项目上级补助资金。</t>
  </si>
  <si>
    <t>农村最低生活保障上级补助经费</t>
  </si>
  <si>
    <t xml:space="preserve">规范城乡低保政策实施，合理确定保障标准，使农村低保对象基本生活得到有效保障。及时足额发放2025年农村低保金，切实保障农村低保对象的基本正常生活，维护社会稳定，促进社会进步。						
</t>
  </si>
  <si>
    <t>农村低保对象发放人数</t>
  </si>
  <si>
    <t>20396</t>
  </si>
  <si>
    <t xml:space="preserve">农村低保对象发放人数
</t>
  </si>
  <si>
    <t xml:space="preserve">补助资金及时发放率
</t>
  </si>
  <si>
    <t>2024年7月已执行标准，A534元、B484元、C434元</t>
  </si>
  <si>
    <t xml:space="preserve">2024年7月已执行标准，A534元、B484元、C434元，预计2025年标准提高到A550元、B500元、450元 元左右/人/月
</t>
  </si>
  <si>
    <t>农村低保对象救助生活水平提升情况</t>
  </si>
  <si>
    <t xml:space="preserve">反映农村低保补助效果。
</t>
  </si>
  <si>
    <t>农村低保对象满意度</t>
  </si>
  <si>
    <t xml:space="preserve">农村低保对象满意度
</t>
  </si>
  <si>
    <t>老年福利项目上级补助经费</t>
  </si>
  <si>
    <t xml:space="preserve">高龄津贴按照“低标准、广覆盖、保基本、多层次、可持续”的总体要求，为80岁以上的老年人发放津贴，建立保障高龄老年人基本生活需求长效机制。对我区户籍的80岁以上老年人，分别按照月均60元、120元、500元的标准发放高龄津贴。提高老年人生活水平。						
</t>
  </si>
  <si>
    <t>80-89周岁的高龄老年人人数</t>
  </si>
  <si>
    <t>8200</t>
  </si>
  <si>
    <t xml:space="preserve">辖区内80-89周岁的高龄老年人人数
</t>
  </si>
  <si>
    <t>90-99周岁的高龄老年人人数</t>
  </si>
  <si>
    <t>1200</t>
  </si>
  <si>
    <t xml:space="preserve">辖区内90-99周岁的高龄老年人人数
</t>
  </si>
  <si>
    <t>百岁老人人数</t>
  </si>
  <si>
    <t>25</t>
  </si>
  <si>
    <t xml:space="preserve">辖区内百岁老人人数
</t>
  </si>
  <si>
    <t>80-89周岁的高龄老年人补助标准</t>
  </si>
  <si>
    <t>720</t>
  </si>
  <si>
    <t xml:space="preserve">80-89周岁的高龄老年人补助标准
</t>
  </si>
  <si>
    <t>90-99周岁的高龄老年人补助标准</t>
  </si>
  <si>
    <t>1440</t>
  </si>
  <si>
    <t xml:space="preserve">90-99周岁的高龄老年人补助标准
</t>
  </si>
  <si>
    <t>百岁老人补助标准</t>
  </si>
  <si>
    <t>6000</t>
  </si>
  <si>
    <t xml:space="preserve">百岁老人补助标准
</t>
  </si>
  <si>
    <t xml:space="preserve">社会化发放率
</t>
  </si>
  <si>
    <t>6225600</t>
  </si>
  <si>
    <t xml:space="preserve">2025年80岁以上老年人高龄津贴补助项目上级补助预算经费6225600元。
</t>
  </si>
  <si>
    <t xml:space="preserve">老年福利政策知晓率
</t>
  </si>
  <si>
    <t xml:space="preserve">受助对象满意度
</t>
  </si>
  <si>
    <t>依据《中共昆明市东川区委办公室  昆明市东川区人民政府办公室关于印发对2025年实行遗体火化、骨灰进入公墓安葬、墓碑小型化的东川区内去世的居民给予殡葬补助》文件，对东川区户籍居民火化实施补助，把深化殡葬改革与维护人民群众基本殡葬权益结合起来，努力实现基本殡葬公共服务均等化。为社会和谐稳定做出积极的贡献。</t>
  </si>
  <si>
    <t>惠民补助人数</t>
  </si>
  <si>
    <t>1800</t>
  </si>
  <si>
    <t>实施殡葬改革后安葬人员</t>
  </si>
  <si>
    <t>依据《中共昆明市东川区委办公室  昆明市东川区人民政府办公室关于于印发对2025年实行遗体火化、骨灰进入公墓安葬、墓碑小型化的东川区内去世的居民给予殡葬补助》文件，对东川区户籍居民火化实施补助，把深化殡葬改革与维护人民群众基本殡葬权益结合起来，努力实现基本殡葬公共服务均等化。为社会和谐稳定做出积极的贡献。</t>
  </si>
  <si>
    <t>生态安葬人数</t>
  </si>
  <si>
    <t>20</t>
  </si>
  <si>
    <t>惠民殡葬补助标准</t>
  </si>
  <si>
    <t>2600</t>
  </si>
  <si>
    <t>惠民殡葬补助标准2600元.每人</t>
  </si>
  <si>
    <t>生态安葬补助标准</t>
  </si>
  <si>
    <t>1000</t>
  </si>
  <si>
    <t>生态安葬补助标准1000元.每人</t>
  </si>
  <si>
    <t>补助资金及时拨付率（受财政资金到位影响）</t>
  </si>
  <si>
    <t>生态环境成本指标</t>
  </si>
  <si>
    <t>有效节约</t>
  </si>
  <si>
    <t>节约土地资源，改善生态环境。</t>
  </si>
  <si>
    <t>惠民殡葬政策宣传知晓率</t>
  </si>
  <si>
    <t>问卷调查惠民殡葬政策满意度</t>
  </si>
  <si>
    <t>按时足额发放“区委书记、区长接待日”信访人员刘光华等定期生活补助，维护社会稳定，提高信访人员满意度，减少矛盾纠纷，促进社会和谐。</t>
  </si>
  <si>
    <t>“区委书记、区长接待日”信访人员补贴人数</t>
  </si>
  <si>
    <t>“区委书记、区长接待日”信访人员补贴</t>
  </si>
  <si>
    <t>按区级文件执行</t>
  </si>
  <si>
    <t>　 补助资金及时发放率</t>
  </si>
  <si>
    <t>补贴是否及时足额发放到位</t>
  </si>
  <si>
    <t>35000</t>
  </si>
  <si>
    <t>2025年“区委书记.区长接待日”信访人员困难救助支出。</t>
  </si>
  <si>
    <t>项目受益人对政策的知晓率</t>
  </si>
  <si>
    <t>补贴享受人员满意度</t>
  </si>
  <si>
    <t>保障东川区4家集中供养特困机构正常运营，对阿旺镇敬老院、汤丹镇敬老院、拖布卡镇敬老院及因民镇敬老院实施定额补助，提升特困供养机构服务困难群众水平，提高特困供养群体满意度。</t>
  </si>
  <si>
    <t>乡镇敬老院聘用人员数</t>
  </si>
  <si>
    <t>35</t>
  </si>
  <si>
    <t>各乡镇敬老院实有聘用人员数。</t>
  </si>
  <si>
    <t>农村敬老院数量</t>
  </si>
  <si>
    <t>涉及汤丹、拖布卡、阿旺、因民4个乡镇。</t>
  </si>
  <si>
    <t>工资标准</t>
  </si>
  <si>
    <t>2566.2</t>
  </si>
  <si>
    <t>《昆明市人民政府关于进一步健全特困人员救助供养制度的实施意见》（昆政发〔2018〕32号）规定聘用人员工资</t>
  </si>
  <si>
    <t>单位承担保险数</t>
  </si>
  <si>
    <t>878.52</t>
  </si>
  <si>
    <t>单位承担的医疗保险、养老保险、工伤保险、失业保险等合计金额</t>
  </si>
  <si>
    <t>资金拨付及时率</t>
  </si>
  <si>
    <t>按照财政下达资金进度不符相应资金</t>
  </si>
  <si>
    <t>350000</t>
  </si>
  <si>
    <t>对东川区4家特困供养机构聘用人员工资补助：阿旺镇敬老院10万元、汤丹镇敬老院10万元、拖布卡镇敬老院10万元及因民镇敬老院5万元。</t>
  </si>
  <si>
    <t>结合实际设定</t>
  </si>
  <si>
    <t>特困人员供养对象救助生活水平提升情况</t>
  </si>
  <si>
    <t>受聘人员满意度</t>
  </si>
  <si>
    <t>受聘人员的综合满意度</t>
  </si>
  <si>
    <t xml:space="preserve">加快城乡居家和社区（村）养老服务体系建设。推进以助餐服务为切入点的社区养老服务发展，不断提高养老服务供给能力。						
</t>
  </si>
  <si>
    <t>城乡社区居家养老服务中心项目数量</t>
  </si>
  <si>
    <t xml:space="preserve">建设城乡社区居家养老服务中心项目
</t>
  </si>
  <si>
    <t>资金下达后组织实施</t>
  </si>
  <si>
    <t xml:space="preserve">组织实施养老服务中心
</t>
  </si>
  <si>
    <t>确保老年人服务政策落到实处</t>
  </si>
  <si>
    <t xml:space="preserve">落实老年人服务政策
</t>
  </si>
  <si>
    <t xml:space="preserve">提高服务对象满意度
</t>
  </si>
  <si>
    <t>　2024年10月城市低保拨付文件</t>
  </si>
  <si>
    <t>《云南省最低生活保障审核确认实施细则》（云民规〔2021〕2号）、《昆明市民政局昆明市财政局关于调整2024年城乡居民最低生活保障和特困人员救助供养保障标准的通知》（昆民发〔2024〕8号）。</t>
  </si>
  <si>
    <t>《云南省最低生活保障审核确认实施细则》（云民规〔2021〕2号）、《昆明市民政局昆明市财政局关于调整2024年城乡居民最低生活保障和特困人员救助供养保障标准的通知》（昆民发〔2024〕8号）。
 《昆明市东川区城市居民最低生活保障实施细则（试行）》、《省发展改革委、省民政厅、省财政厅、省人力资源社会保障厅、国家统计局云南调查总队关于印发云南省低收入群体价格临时补贴与物价上涨挂钩联动机制的通知》</t>
  </si>
  <si>
    <t>按期足额发放城市低保金，确保各类困难群众衣食无忧，使其基本生活得到根本保障</t>
  </si>
  <si>
    <t>根据历年增长情况</t>
  </si>
  <si>
    <t>2024年科室预算</t>
  </si>
  <si>
    <t>城市低保救助对象满意度</t>
  </si>
  <si>
    <t>孤儿基本生活保障补助项目经费</t>
  </si>
  <si>
    <t>2150000</t>
  </si>
  <si>
    <t>项目执行年度</t>
  </si>
  <si>
    <t>孤儿基本生活保障补助经费空</t>
  </si>
  <si>
    <t>残疾人两项补贴上级补助经费</t>
  </si>
  <si>
    <t xml:space="preserve">对持有《残疾人证》、低保家庭、低保边缘家庭中的困难残疾人补贴保障率达95%以上，帮助困难残疾人保障基本生活水平；对持有《残疾人证》、残疾等级为一、二级等级的残疾人护理补贴保障率达95%以上，帮助重度残疾人减少护理支出成本造成的生活压力。及时足额完成好困难残疾人生活补贴和重度残疾人护理补贴发放工作。						
</t>
  </si>
  <si>
    <t>困难残疾人生活补贴人数</t>
  </si>
  <si>
    <t>10500</t>
  </si>
  <si>
    <t>重度残疾人一级护理补贴人数</t>
  </si>
  <si>
    <t>1400</t>
  </si>
  <si>
    <t xml:space="preserve">重度残疾人一级护理补贴人数
</t>
  </si>
  <si>
    <t>重度残疾人二级护理补贴人数</t>
  </si>
  <si>
    <t>4300</t>
  </si>
  <si>
    <t xml:space="preserve">重度残疾人二级护理补贴人数
</t>
  </si>
  <si>
    <t>补贴资金及时发放率</t>
  </si>
  <si>
    <t xml:space="preserve">补贴资金及时发放率
</t>
  </si>
  <si>
    <t>14,265,600.00</t>
  </si>
  <si>
    <t xml:space="preserve">困难残疾人生活补贴9072000元，重度残疾人护理补贴5193600元。
</t>
  </si>
  <si>
    <t>残疾人补贴对象满意度</t>
  </si>
  <si>
    <t>街路牌是城市公共基础设施的重要组成部分，对于方便居民出行、提升城市形象具有重要意义。通过门牌路牌项目实施，确保我区街路牌的全覆盖、准确无误，提升街路牌的美观度和耐用性，提升城区整体形象。</t>
  </si>
  <si>
    <t>路牌设置达到</t>
  </si>
  <si>
    <t>路牌制作、安装、维护管理工作</t>
  </si>
  <si>
    <t>规范地名标志设置</t>
  </si>
  <si>
    <t>加强我区地名标志管理工作</t>
  </si>
  <si>
    <t>专职工作人员负责东川区区划地名标志工作</t>
  </si>
  <si>
    <t>反光膜的逆反射系数</t>
  </si>
  <si>
    <t>符合国标GB/T18833-2002中6.2.1</t>
  </si>
  <si>
    <t>牌面平整度</t>
  </si>
  <si>
    <t>每米不超过3毫米平整度</t>
  </si>
  <si>
    <t>安装好经验收合格后及时付款</t>
  </si>
  <si>
    <t>依据市场定价比选</t>
  </si>
  <si>
    <t>路牌价格</t>
  </si>
  <si>
    <t>提高城市基础设施的建设</t>
  </si>
  <si>
    <t>有效提升</t>
  </si>
  <si>
    <t>服务群众满意率</t>
  </si>
  <si>
    <t>社会成本指标</t>
  </si>
  <si>
    <t>关于转发《昆明市民政局 昆明市财政局关于印发昆明市临时救助工作规程（试行）的通知》昆民规〔2024〕1规定乡镇审批权限为小于10000元以内。</t>
  </si>
  <si>
    <t>救助对象救助生活水平提升情况</t>
  </si>
  <si>
    <t>经济困难高龄老年人服务项目，根据《云南省经济困难老年人服务补贴实施办法（试行）》文件要求，按照月人均不低于50元的标准，对具有本区户籍、年满80周岁级以上低保老年人和分散供养的特困老年人发放服务补贴，增加困难老年人生活幸福感。</t>
  </si>
  <si>
    <t>90周岁以上分散特困老年人人数。</t>
  </si>
  <si>
    <t>我市经济困难老年人服务补贴执行省级标准：50元/人/月， 执行时间从2023年4月1 日起。经济困难老年人服务补贴实行 属地化管理，按月按标发放。</t>
  </si>
  <si>
    <t>经济困难高龄老年人补助对象覆盖率</t>
  </si>
  <si>
    <t>要求与低保、特困、高龄津贴等民政福利保障资金，同步通过云南省惠民惠 农财政补贴资金“一卡通”管理平台提交同级财政部门复核，按规定程序兑付至补贴对象社保卡银行账户。</t>
  </si>
  <si>
    <t>258000</t>
  </si>
  <si>
    <t>困难老年服务补贴项目按照上级补助80%，区级补助20%的标准，区级承担金额金额为258000元。</t>
  </si>
  <si>
    <t>向困难老年人宣传补助相关政策法规</t>
  </si>
  <si>
    <t>困难群众服务补贴对象满意度</t>
  </si>
  <si>
    <t>受助群众满意度</t>
  </si>
  <si>
    <t>对持有《残疾人证》、低保家庭、低保边缘家庭中的困难残疾人补贴保障率达95%以上，帮助困难残疾人保障基本生活水平；对持有《残疾人证》、残疾等级为一、二级等级的残疾人护理补贴保障率达95%以上，帮助重度残疾人减少护理支出成本造成的生活压力。及时足额完成好困难残疾人生活补贴和重度残疾人护理补贴发放工作。</t>
  </si>
  <si>
    <t>辖区内一级重度残疾人人数</t>
  </si>
  <si>
    <t>困难残疾人生活补贴标准</t>
  </si>
  <si>
    <t>一级重度残疾人护理补贴标准</t>
  </si>
  <si>
    <t>110</t>
  </si>
  <si>
    <t>发放标准按《昆明市民政局市财政局市残联关于调整残疾人两项补贴标准的通知》昆民联发〔2023〕1号文件规定执行</t>
  </si>
  <si>
    <t>二级重度残疾人护理补贴标准</t>
  </si>
  <si>
    <t>按月足额发放残疾人两项补贴</t>
  </si>
  <si>
    <t>320000</t>
  </si>
  <si>
    <t>重度残疾人护理补贴（区级基金）320000元。</t>
  </si>
  <si>
    <t>按照宣传工作要求设置</t>
  </si>
  <si>
    <t>改善困难残疾人基本生活水平，缓解重度残疾人护理支出成本造成的生活压力</t>
  </si>
  <si>
    <t>持续改善</t>
  </si>
  <si>
    <t>残疾人两项补贴对象满意度</t>
  </si>
  <si>
    <t>城市最低生活保障上级补助经费</t>
  </si>
  <si>
    <t xml:space="preserve">应保尽保率
</t>
  </si>
  <si>
    <t xml:space="preserve">降低有责投诉数率
</t>
  </si>
  <si>
    <t xml:space="preserve">城市低保对象动态监管率
</t>
  </si>
  <si>
    <t xml:space="preserve">城市低保对象救助生活水平提升情况（稳步提高）
</t>
  </si>
  <si>
    <t xml:space="preserve">政策知晓率
</t>
  </si>
  <si>
    <t>依据《昆财社〔2024〕91号-- 关于下达2024年省级第一批民政事业专项资金的通知》文件，实现目标一通过政府购买社会救助服务，鼓励社会力量承担相关工作，加强基层社会救助经办服务能力，做到事有人管、责有人负，求助有门、受理及时，困难群众对社会救助服务的满意度明显提升。目标二根据《云南省老年人权益保障条例》、《昆明市老年人权益保障条例》等文件要求，对我市户籍的80-89周岁每人每月不低于60元、90-99周岁每人每月不低于120元、100周岁以上每人每月不低于500元的标准发放高龄津贴，对符合条件的老年人做到不漏不重、及时达标发放津贴。目标三根据《中共中央办公厅 国务院办公厅印发关于推进基本养老服务体系建设意见的通知》等文件要求，对我市低保对象和分散供养的特困对象中年满80周岁及以上的老年人发放养老服务补助。按照月人均不低于50元的标准补助养老服务补贴，对符合条件的老年人及时达标发放养老服务补助。</t>
  </si>
  <si>
    <t>80岁以上老年人人数</t>
  </si>
  <si>
    <t>9123</t>
  </si>
  <si>
    <t>民政事务员人数</t>
  </si>
  <si>
    <t>165</t>
  </si>
  <si>
    <t>经济困难老年人数量</t>
  </si>
  <si>
    <t>3855</t>
  </si>
  <si>
    <t>政府购买社会救助服务上级项目经费</t>
  </si>
  <si>
    <t xml:space="preserve">通过政府购买社会救助服务，补充区、村级社会救助力量，加强基层社会救助经办服务能力，为困难群众提供更加便捷、高效的救助服务，维护社会稳定。						
</t>
  </si>
  <si>
    <t>区、乡（镇）两社会救助工作人员数</t>
  </si>
  <si>
    <t>68</t>
  </si>
  <si>
    <t xml:space="preserve">社会救助工作人员68人
</t>
  </si>
  <si>
    <t>村级民政事务员人数</t>
  </si>
  <si>
    <t>170</t>
  </si>
  <si>
    <t xml:space="preserve">村级民政事务员实际工作人数170人
</t>
  </si>
  <si>
    <t>区、乡（镇）两社会救助工作人员工资补助标准</t>
  </si>
  <si>
    <t>3600</t>
  </si>
  <si>
    <t xml:space="preserve">按每人每月3600元的标准发放区、乡（镇）两社会救助工作人员工资补助标准
</t>
  </si>
  <si>
    <t>村级民政事务员工资补助标准</t>
  </si>
  <si>
    <t xml:space="preserve">按每人每月1800元的标准发放村级民政事务员工资补助标准
</t>
  </si>
  <si>
    <t>政府购买服务人员工资及时发放率</t>
  </si>
  <si>
    <t xml:space="preserve">按时足额发放补贴
</t>
  </si>
  <si>
    <t>4376000</t>
  </si>
  <si>
    <t xml:space="preserve">政府购买社会救助服务上级补助资金
</t>
  </si>
  <si>
    <t xml:space="preserve">县乡社会工作人员和民政事务员等受益对象的满意度
</t>
  </si>
  <si>
    <t>政府购买服务对象满意度</t>
  </si>
  <si>
    <t>规范城乡低保政策实施，合理确定保障标准，使农村低保对象基本生活得到有效保障。及时足额发放2025年农村低保金，切实保障农村低保对象的基本正常生活，维护社会稳定，促进社会进步。</t>
  </si>
  <si>
    <t>2024年10月城乡低保发放基数</t>
  </si>
  <si>
    <t>根据2024年1月至10月动态管理人数设置</t>
  </si>
  <si>
    <t>按期足额发放农村低保金。</t>
  </si>
  <si>
    <t>2024年7月已执行标准，A534元、B484元、C434元，预计2025年标准提高到A550元、B500元、450元 元左右/人/月</t>
  </si>
  <si>
    <t>反映农村低保补助效果。</t>
  </si>
  <si>
    <t>问卷调查农村低保对象的综合满意度。</t>
  </si>
  <si>
    <t>临时救助专项项目经费</t>
  </si>
  <si>
    <t>15000000</t>
  </si>
  <si>
    <t>依据东财社〔2022〕37号-昆52文件。通过补助特困供养人员机构运转资金，落实特困供养政策，提升特困人员供养服务水平和服务质量，提高特困人员的幸福感、获得感，引导更多的分散供养对象自愿到集中供养机构享受养老服务，集中供养对象满意度达90%以上。</t>
  </si>
  <si>
    <t>供养对象接受服务占比</t>
  </si>
  <si>
    <t>提高供养对象接受服务占比</t>
  </si>
  <si>
    <t>供养对象基本生活保障率</t>
  </si>
  <si>
    <t>保障供养对象基本生活</t>
  </si>
  <si>
    <t>供养对象满意度</t>
  </si>
  <si>
    <t>提高供养对象满意度</t>
  </si>
  <si>
    <t>新建居家养老服务中心一个，老年信服食堂一个。</t>
  </si>
  <si>
    <t>居家养老服务中心建设</t>
  </si>
  <si>
    <t>建设居家养老服务中心</t>
  </si>
  <si>
    <t>老年人幸福食堂建设</t>
  </si>
  <si>
    <t>建设老年人幸福食堂</t>
  </si>
  <si>
    <t>提升养老服务能力、品质</t>
  </si>
  <si>
    <t>提高服务对象满意度</t>
  </si>
  <si>
    <t>城乡低保对象春节慰问活动上级补助资金</t>
  </si>
  <si>
    <t>为做好2025年元旦春节期间困难群众救助工作，对城乡低保对象开展春季慰问活动，每人发放100元春节慰问金，体现党和政府的温暖和关怀，提高困难群众生活幸福感，维护社会稳定。</t>
  </si>
  <si>
    <t>2025年春节慰问城乡低保人数</t>
  </si>
  <si>
    <t>38654</t>
  </si>
  <si>
    <t xml:space="preserve">2025年春节慰问城市低保人数
</t>
  </si>
  <si>
    <t>2025年春节慰问活动对象准确率</t>
  </si>
  <si>
    <t xml:space="preserve">2025年春节慰问活动对象准确率
</t>
  </si>
  <si>
    <t>补助社会化发放率</t>
  </si>
  <si>
    <t xml:space="preserve">补助社会化发放率
</t>
  </si>
  <si>
    <t>发放及时率</t>
  </si>
  <si>
    <t xml:space="preserve">发放及时率
</t>
  </si>
  <si>
    <t xml:space="preserve">100元/每人发放春节慰问金
</t>
  </si>
  <si>
    <t>特困供养上级补助经费</t>
  </si>
  <si>
    <t xml:space="preserve">特困人员救助对象发放人数
</t>
  </si>
  <si>
    <t xml:space="preserve">特困供养对象应保尽保率
</t>
  </si>
  <si>
    <t xml:space="preserve">特困供养对象动态监管率
</t>
  </si>
  <si>
    <t xml:space="preserve">资金及时发放率
</t>
  </si>
  <si>
    <t xml:space="preserve">指月人均补助水平的稳步提高
</t>
  </si>
  <si>
    <t>享受2024年10月农村低保对象发放人数</t>
  </si>
  <si>
    <t>农村低保标准</t>
  </si>
  <si>
    <t>不低于上年</t>
  </si>
  <si>
    <t>《云南省最低生活保障审核确认实施细则》（云民规〔2021〕2号）、《昆明市民政局昆明市财政局关于调整2024年城乡居民最低生活保障和特困人员救助供养标准的通知》（昆民发〔2024〕8号）。</t>
  </si>
  <si>
    <t>城市低保对象满意度</t>
  </si>
  <si>
    <t>通过政府购买社会救助服务，补充区、村级社会救助力量，加强基层社会救助经办服务能力，为困难群众提供更加便捷、高效的救助服务，维护社会稳定。</t>
  </si>
  <si>
    <t>　社会救助工作人员68人</t>
  </si>
  <si>
    <t>村级民政事务员实际工作人数170人</t>
  </si>
  <si>
    <t>按每人每月3600元的标准发放区、乡（镇）两社会救助工作人员工资补助标准</t>
  </si>
  <si>
    <t>按每人每月1800元的标准发放村级民政事务员工资补助标准</t>
  </si>
  <si>
    <t>按时足额发放补贴</t>
  </si>
  <si>
    <t>1200000</t>
  </si>
  <si>
    <t>政府购买社会救助服务区级配套资金</t>
  </si>
  <si>
    <t>县乡社会工作人员和民政事务员等受益对象的满意度</t>
  </si>
  <si>
    <t>保障婚姻登记免费工作顺利开展，提升婚姻登记服务水平，提高群众满意度；保障社会救助工作顺利开展，提升社会救助服务水平，增加困难群众满意度，促进社会救助工作更好的服务困难群体。</t>
  </si>
  <si>
    <t>办理婚姻登记对数</t>
  </si>
  <si>
    <t>3000</t>
  </si>
  <si>
    <t>对</t>
  </si>
  <si>
    <t>办理结婚、离婚登记对数</t>
  </si>
  <si>
    <t>社会救助对象发放人数</t>
  </si>
  <si>
    <t>40095</t>
  </si>
  <si>
    <t>　2024年10月社会保障人员金拨付文件</t>
  </si>
  <si>
    <t>社会救助资金社会化发放率</t>
  </si>
  <si>
    <t>婚姻证件工本费免收率</t>
  </si>
  <si>
    <t>社会救助对享受政策人员核查率</t>
  </si>
  <si>
    <t>30</t>
  </si>
  <si>
    <t>救助资金及时兑付率</t>
  </si>
  <si>
    <t>120000</t>
  </si>
  <si>
    <t>社会救助工作经费10万元、婚姻登记工本费2万元。</t>
  </si>
  <si>
    <t>困难群体享受对象救助生活水平提升情况</t>
  </si>
  <si>
    <t>民政服务对象满意度</t>
  </si>
  <si>
    <t>高龄津贴按照“低标准、广覆盖、保基本、多层次、可持续”的总体要求，为80岁以上的老年人发放津贴，建立保障高龄老年人基本生活需求长效机制。对我区户籍的80岁以上老年人，分别按照月均60元、120元、500元的标准发放高龄津贴。提高老年人生活水平。</t>
  </si>
  <si>
    <t>辖区内80-89周岁的高龄老年人人数</t>
  </si>
  <si>
    <t>辖区内90-99周岁的高龄老年人人数</t>
  </si>
  <si>
    <t>辖区内百岁老人人数</t>
  </si>
  <si>
    <t>元/人年</t>
  </si>
  <si>
    <t>1680000</t>
  </si>
  <si>
    <t>2025年80岁以上老年人高龄津贴补助项目区级预算经费1680000元。</t>
  </si>
  <si>
    <t>老年福利政策知晓率</t>
  </si>
  <si>
    <t>2025年春节慰问城市低保人数</t>
  </si>
  <si>
    <t>773080</t>
  </si>
  <si>
    <t>2025年城乡低保对象春节慰问活动区级配套经费</t>
  </si>
  <si>
    <t>城乡低保对象满意度</t>
  </si>
  <si>
    <t>辖区内领取困难残疾人补贴人数</t>
  </si>
  <si>
    <t>辖区内 二级重度残疾人人数</t>
  </si>
  <si>
    <t>采取社会化方式发放残疾人两项补贴</t>
  </si>
  <si>
    <t>3566400</t>
  </si>
  <si>
    <t>困难残疾人生活补贴2268000元，重度残疾人护理补贴1298400元。</t>
  </si>
  <si>
    <t>加强福利院消防防雷设施的日常检查和定期检测，提高设施安全标准，预防和减少火灾和雷击事故的发生，保障福利院人员及财产安全。</t>
  </si>
  <si>
    <t>消防检测次数</t>
  </si>
  <si>
    <t>根据东川区消防支队要求，每年对养老机构消防设施进根据东川区消防支队要求，每年对养老机构消防设施进行检查，排除安全隐患</t>
  </si>
  <si>
    <t>防雷检测次数</t>
  </si>
  <si>
    <t>根据东川区防震减灾局要求，每年对养老机构防雷设施进行检查，排除安全隐患</t>
  </si>
  <si>
    <t>供养人员数</t>
  </si>
  <si>
    <t>54</t>
  </si>
  <si>
    <t>福利院供养人数</t>
  </si>
  <si>
    <t>消防检测合格率</t>
  </si>
  <si>
    <t>对福利院消防设施进行全面检测，排除安全隐患</t>
  </si>
  <si>
    <t>防雷检测合格率</t>
  </si>
  <si>
    <t>对福利院的房屋（老人楼、婴儿楼）进行防雷检测，排对福利院的房屋（老人楼、婴儿楼）进行防雷检测，排除安全隐患</t>
  </si>
  <si>
    <t>支付时间</t>
  </si>
  <si>
    <t>2025年12月</t>
  </si>
  <si>
    <t>检测费、水电费支付时间</t>
  </si>
  <si>
    <t>26500</t>
  </si>
  <si>
    <t>2025年消防检测和防雷检测费</t>
  </si>
  <si>
    <t>保障供养人员人身安全</t>
  </si>
  <si>
    <t>改善居住环境，提高生活质量，保障供养人员人身安全</t>
  </si>
  <si>
    <t>保障54名供养人员正常生活基本用水用电所需。</t>
  </si>
  <si>
    <t>供养人员的满意度</t>
  </si>
  <si>
    <t>06表</t>
  </si>
  <si>
    <t>政府性基金预算支出预算表</t>
  </si>
  <si>
    <t>单位名称：昆明市发展和改革委员会</t>
  </si>
  <si>
    <t>政府性基金预算支出</t>
  </si>
  <si>
    <t>07表</t>
  </si>
  <si>
    <t>预算项目</t>
  </si>
  <si>
    <t>采购项目</t>
  </si>
  <si>
    <t>采购品目</t>
  </si>
  <si>
    <t>计量
单位</t>
  </si>
  <si>
    <t>数量</t>
  </si>
  <si>
    <t>面向中小企业预留资金</t>
  </si>
  <si>
    <t>政府性基金</t>
  </si>
  <si>
    <t>国有资本经营收益</t>
  </si>
  <si>
    <t>财政专户管理的收入</t>
  </si>
  <si>
    <t>单位自筹</t>
  </si>
  <si>
    <t>公务用车加油</t>
  </si>
  <si>
    <t>车辆加油、添加燃料服务</t>
  </si>
  <si>
    <t>公务用车维修</t>
  </si>
  <si>
    <t>车辆维修和保养服务</t>
  </si>
  <si>
    <t>公务用车购买保险</t>
  </si>
  <si>
    <t>机动车保险服务</t>
  </si>
  <si>
    <t>办公用纸采购</t>
  </si>
  <si>
    <t>复印纸</t>
  </si>
  <si>
    <t>车辆加油费</t>
  </si>
  <si>
    <t>台式电脑</t>
  </si>
  <si>
    <t>台式计算机</t>
  </si>
  <si>
    <t>公务用车用油</t>
  </si>
  <si>
    <t>公务用车修理</t>
  </si>
  <si>
    <t>业务用燃料费</t>
  </si>
  <si>
    <t>备注：当面向中小企业预留资金大于合计时，面向中小企业预留资金为三年预计数。</t>
  </si>
  <si>
    <t>08表</t>
  </si>
  <si>
    <t>政府购买服务项目</t>
  </si>
  <si>
    <t>政府购买服务指导性目录代码</t>
  </si>
  <si>
    <t>基本支出/项目支出</t>
  </si>
  <si>
    <t>所属服务类别</t>
  </si>
  <si>
    <t>所属服务领域</t>
  </si>
  <si>
    <t>购买内容简述</t>
  </si>
  <si>
    <t>备注：昆明市东川区民政局2025年度无2025年部门政府购买服务预算表支出情况，此表无数据。</t>
  </si>
  <si>
    <t>09-1表</t>
  </si>
  <si>
    <t>单位名称（项目）</t>
  </si>
  <si>
    <t>地区</t>
  </si>
  <si>
    <t>备注：昆明市东川区民政局2025年度无2025年对下转移支付预算表支出情况，此表无数据。</t>
  </si>
  <si>
    <t>09-2表</t>
  </si>
  <si>
    <t>备注：昆明市东川区民政局2025年度无2025年对下转移支付绩效目标表支出情况，此表无数据。</t>
  </si>
  <si>
    <t xml:space="preserve">10表
</t>
  </si>
  <si>
    <t>资产类别</t>
  </si>
  <si>
    <t>资产分类代码.名称</t>
  </si>
  <si>
    <t>资产名称</t>
  </si>
  <si>
    <t>计量单位</t>
  </si>
  <si>
    <t>财政部门批复数（元）</t>
  </si>
  <si>
    <t>单价</t>
  </si>
  <si>
    <t>金额</t>
  </si>
  <si>
    <t>备注：昆明市东川区民政局2025年度无2025年新增资产配置预算表支出情况，此表无数据。</t>
  </si>
  <si>
    <t>11表</t>
  </si>
  <si>
    <t>上级补助</t>
  </si>
  <si>
    <t>12表</t>
  </si>
  <si>
    <t>项目级次</t>
  </si>
  <si>
    <t>312 民生类</t>
  </si>
  <si>
    <t>本级</t>
  </si>
  <si>
    <t>313 事业发展类</t>
  </si>
  <si>
    <t>311 专项业务类</t>
  </si>
  <si>
    <t/>
  </si>
  <si>
    <t>13表</t>
  </si>
  <si>
    <t>2025年部门整体支出绩效目标表</t>
  </si>
  <si>
    <t>单位名称：昆明市东川区民政局</t>
  </si>
  <si>
    <t>部门编码</t>
  </si>
  <si>
    <t>部门名称</t>
  </si>
  <si>
    <t>内容</t>
  </si>
  <si>
    <t>说明</t>
  </si>
  <si>
    <t>部门总体目标</t>
  </si>
  <si>
    <t>部门职责</t>
  </si>
  <si>
    <t>1.贯彻执行国家、省、市、区有关民政工作的方针、政策和法律、法规；拟定全区民政事业发展规划和年度工作计划，拟定民政工作政策和规章并组织实施和监督检查。2.负责全区社会团体、基金会、社会服务机构等社会组织的登记管理和执法监督工作。   3.承担城乡居民最低生活保障、特困人员救助供养、临时救助、生活无着流浪乞讨人员的救助工作。4.指导城乡社区治理体系和治理能力建设，提出加强和改进城乡基层政权建设的建议；指导村（居）民委员会的民政选举、民主管理和民主监督工作；负责村（居）务公开、基层民主建设和基层政权建设工作。5.负责全区行政区划调整的调研工作；负责需报市政府研究审定的行政区划设立、撤销、命名、变更和政府驻地迁移报批工作；负责行政区域界线的管理和维护，调处边界纠纷；负责地名档案资料的收集管理工作；负责区划地名工作；承办勘界事宜；负责全区重要自然地理实体的命名、更名审核工作。6.贯彻执行国家和省、市关于婚姻管理的政策，推进婚俗改革。7.贯彻执行国家和省、市关于殡葬管理的政策、服务规范，推进殡葬改革。8.统筹推进、督促指导、监督管理全区养老服务工作，拟定全区养老服务体系建设规划、政策、标准并组织实施；承担老年人福利和特殊困难老年人救助工作；负责全区养老服务、老年人福利、特困人员救助供养机构管理工作。9.贯彻执行国家和省、市关于残疾人权益保护的政策，协调推进残疾人福利制度建设和康复辅助器具产业发展。 10.负责全区儿童福利、收养登记、救助保护机构管理工作。11.贯彻执行促进慈善事业发展政策，指导社会捐助工作。12.贯彻执行社会工作、志愿服务政策，会同有关部门推进社会工作人才队伍建设和志愿者队伍建设。</t>
  </si>
  <si>
    <r>
      <rPr>
        <sz val="11"/>
        <color rgb="FF000000"/>
        <rFont val="宋体"/>
        <charset val="134"/>
      </rPr>
      <t xml:space="preserve">总体绩效目标
</t>
    </r>
    <r>
      <rPr>
        <sz val="10"/>
        <color rgb="FF000000"/>
        <rFont val="宋体"/>
        <charset val="134"/>
      </rPr>
      <t>（2025-2027年期间）</t>
    </r>
  </si>
  <si>
    <t xml:space="preserve">以“民政为民，民政爱民”为理念，以着力保障民生、创新社会治理、优化公共服务、夯实发展基础等方面为基础，紧紧围绕社会救助、殡葬改革、社会福利等重点，服务大局，全面落实民政各项政策，深入推进民政事业高质量发展，进一步促进社会和谐稳定。						
</t>
  </si>
  <si>
    <t>部门年度目标</t>
  </si>
  <si>
    <t>预算年度（2025年）
绩效目标</t>
  </si>
  <si>
    <t>基本民生保障更加精准有力、社会福利水平稳步提升、基层社会治理能力明显增强、专项社会服务更加规范有效，形成各个部门和各项工作之间有机联系、分工明确、相互支撑、协同发展的推进格局，构建起制度更加完备、体系更加健全、覆盖更加广泛、功能更加强大，与经济社会发展水平相适应的现代化民政事业发展体系，推动全区民政事业发展再上新台阶。</t>
  </si>
  <si>
    <t>部门年度重点工作任务</t>
  </si>
  <si>
    <t>一级项目管理</t>
  </si>
  <si>
    <t>主要内容</t>
  </si>
  <si>
    <t>对应项目</t>
  </si>
  <si>
    <t>预算申报金额（元）</t>
  </si>
  <si>
    <t>总额</t>
  </si>
  <si>
    <t>财政拨款</t>
  </si>
  <si>
    <t>其他资金</t>
  </si>
  <si>
    <t>困难群众救助</t>
  </si>
  <si>
    <t>贯彻执行国家、省、市、区有关民政工作的方针、政策和法律、法规；拟定全区民政事业发展规划和年度工作计划，拟定民政工作政策和规章并组织实施和监督检查。统筹城乡社会救助体系，规范最低生活保障和特困人员供养制度，规范城乡低保、特困供养、孤儿、临时救助、残疾人两项补贴等困难群体救济费发放工作。生活无着流浪乞讨人员救助工作。</t>
  </si>
  <si>
    <t>部门整体支出绩效指标</t>
  </si>
  <si>
    <t>绩效指标</t>
  </si>
  <si>
    <t>评（扣）分标准</t>
  </si>
  <si>
    <t>绩效指标设定依据及指标值数据来源</t>
  </si>
  <si>
    <t xml:space="preserve">二级指标 </t>
  </si>
  <si>
    <t>享受困难残疾人生活补贴和重度残疾人护理补贴人数</t>
  </si>
  <si>
    <t>005</t>
  </si>
  <si>
    <t>14663</t>
  </si>
  <si>
    <t>001</t>
  </si>
  <si>
    <t>该指标权重10分，符合要求得满分，不符合要求的酌情扣分。</t>
  </si>
  <si>
    <t>反应享受残疾人两项补贴人数</t>
  </si>
  <si>
    <t>2024年12月份在册残疾人两项补贴对象人次</t>
  </si>
  <si>
    <t>农村低保金保障人数</t>
  </si>
  <si>
    <t>20266</t>
  </si>
  <si>
    <t>反映获农村低保金补助人员数量情况</t>
  </si>
  <si>
    <t>2024年12月份在册农村低保人员</t>
  </si>
  <si>
    <t>城市低保金保障人数</t>
  </si>
  <si>
    <t>18052</t>
  </si>
  <si>
    <t>反映获城市低保金补助人员数量情况</t>
  </si>
  <si>
    <t>2024年12月份在册城市低保人员</t>
  </si>
  <si>
    <t>特困供养人数</t>
  </si>
  <si>
    <t>1217</t>
  </si>
  <si>
    <t>该指标权重5分，符合要求得满分，不符合要求的酌情扣分。</t>
  </si>
  <si>
    <t>反映获特困供养补助人员数量情况</t>
  </si>
  <si>
    <t>2024年12月份在册特困供养人员</t>
  </si>
  <si>
    <t>高龄老年人生活保健补助人数</t>
  </si>
  <si>
    <t>9121</t>
  </si>
  <si>
    <t>该指标权重5分，符合要求得满分，不符合要求的酌情扣分</t>
  </si>
  <si>
    <t>反应享受高龄津贴老年人人数</t>
  </si>
  <si>
    <t>2024年12月份在册高龄津贴人员</t>
  </si>
  <si>
    <t>落实低保经办人员和村（居）“三委”干部近亲属享受低保备案制度率。</t>
  </si>
  <si>
    <t>003</t>
  </si>
  <si>
    <t>年度低保备案制度率</t>
  </si>
  <si>
    <t>2024年科室提供</t>
  </si>
  <si>
    <t>新增城乡低保对象通过核对系统核查率</t>
  </si>
  <si>
    <t>当年城乡低保对象通过核对系统核查率</t>
  </si>
  <si>
    <t>科室对核查对象核查统计</t>
  </si>
  <si>
    <t>各类困难群众救助资金社会化发放率</t>
  </si>
  <si>
    <t>困难群众救助资金社会化发放率</t>
  </si>
  <si>
    <t>科室反映补助资金社会化发放的比例情况。</t>
  </si>
  <si>
    <t>各类民政救助资金发放及时率</t>
  </si>
  <si>
    <t>救助资金发放及时率</t>
  </si>
  <si>
    <t>2024年科室反馈</t>
  </si>
  <si>
    <t>做好各类民政对象的政策服务、资金补助工作，使其共享发展成果，共创和谐家园</t>
  </si>
  <si>
    <t>该指标权重10分，符合要求得满分，不符合要求的酌情扣分</t>
  </si>
  <si>
    <t>各类困难群体工作完成情况</t>
  </si>
  <si>
    <t>困难群众生活状况改善</t>
  </si>
  <si>
    <t>明显改善</t>
  </si>
  <si>
    <t>反映补助促进受助对象生活状况改善的情况。</t>
  </si>
  <si>
    <t>各类困难群众救助政策知晓率</t>
  </si>
  <si>
    <t>004</t>
  </si>
  <si>
    <t>反映补助政策的宣传效果情况。</t>
  </si>
  <si>
    <t>受助对象满意度指标</t>
  </si>
</sst>
</file>

<file path=xl/styles.xml><?xml version="1.0" encoding="utf-8"?>
<styleSheet xmlns="http://schemas.openxmlformats.org/spreadsheetml/2006/main" xmlns:mc="http://schemas.openxmlformats.org/markup-compatibility/2006" xmlns:xr9="http://schemas.microsoft.com/office/spreadsheetml/2016/revision9" mc:Ignorable="xr9">
  <numFmts count="10">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hh:mm:ss"/>
    <numFmt numFmtId="178" formatCode="yyyy\-mm\-dd"/>
    <numFmt numFmtId="179" formatCode="yyyy\-mm\-dd\ hh:mm:ss"/>
    <numFmt numFmtId="180" formatCode="#,##0;\-#,##0;;@"/>
    <numFmt numFmtId="181" formatCode="0.00_ "/>
  </numFmts>
  <fonts count="46">
    <font>
      <sz val="11"/>
      <color theme="1"/>
      <name val="宋体"/>
      <charset val="134"/>
      <scheme val="minor"/>
    </font>
    <font>
      <sz val="11"/>
      <color indexed="8"/>
      <name val="宋体"/>
      <charset val="134"/>
    </font>
    <font>
      <sz val="12"/>
      <color indexed="8"/>
      <name val="宋体"/>
      <charset val="134"/>
    </font>
    <font>
      <sz val="20"/>
      <color indexed="8"/>
      <name val="宋体"/>
      <charset val="134"/>
    </font>
    <font>
      <sz val="9"/>
      <color rgb="FF000000"/>
      <name val="宋体"/>
      <charset val="134"/>
    </font>
    <font>
      <b/>
      <sz val="24"/>
      <color rgb="FF000000"/>
      <name val="宋体"/>
      <charset val="134"/>
    </font>
    <font>
      <sz val="10"/>
      <color rgb="FF000000"/>
      <name val="宋体"/>
      <charset val="134"/>
    </font>
    <font>
      <b/>
      <sz val="10"/>
      <color rgb="FF000000"/>
      <name val="宋体"/>
      <charset val="134"/>
    </font>
    <font>
      <sz val="9"/>
      <color indexed="8"/>
      <name val="宋体"/>
      <charset val="134"/>
    </font>
    <font>
      <sz val="11"/>
      <color rgb="FF000000"/>
      <name val="宋体"/>
      <charset val="134"/>
    </font>
    <font>
      <b/>
      <sz val="11"/>
      <color indexed="8"/>
      <name val="宋体"/>
      <charset val="134"/>
    </font>
    <font>
      <sz val="11"/>
      <name val="宋体"/>
      <charset val="134"/>
    </font>
    <font>
      <sz val="10"/>
      <color indexed="8"/>
      <name val="宋体"/>
      <charset val="134"/>
    </font>
    <font>
      <b/>
      <sz val="23"/>
      <color rgb="FF000000"/>
      <name val="宋体"/>
      <charset val="134"/>
    </font>
    <font>
      <sz val="9"/>
      <color theme="1"/>
      <name val="宋体"/>
      <charset val="134"/>
    </font>
    <font>
      <sz val="10"/>
      <color rgb="FF000000"/>
      <name val="Arial"/>
      <charset val="134"/>
    </font>
    <font>
      <b/>
      <sz val="23.95"/>
      <color rgb="FF000000"/>
      <name val="宋体"/>
      <charset val="134"/>
    </font>
    <font>
      <b/>
      <sz val="22"/>
      <color rgb="FF000000"/>
      <name val="宋体"/>
      <charset val="134"/>
    </font>
    <font>
      <sz val="10"/>
      <color rgb="FFFFFFFF"/>
      <name val="宋体"/>
      <charset val="134"/>
    </font>
    <font>
      <b/>
      <sz val="21"/>
      <color rgb="FF000000"/>
      <name val="宋体"/>
      <charset val="134"/>
    </font>
    <font>
      <b/>
      <sz val="18"/>
      <color rgb="FF000000"/>
      <name val="宋体"/>
      <charset val="134"/>
    </font>
    <font>
      <sz val="9.75"/>
      <color rgb="FF000000"/>
      <name val="SimSun"/>
      <charset val="134"/>
    </font>
    <font>
      <b/>
      <sz val="9"/>
      <color rgb="FF000000"/>
      <name val="宋体"/>
      <charset val="134"/>
    </font>
    <font>
      <b/>
      <sz val="9"/>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宋体"/>
      <charset val="134"/>
    </font>
    <font>
      <sz val="10"/>
      <name val="宋体"/>
      <charset val="134"/>
    </font>
    <font>
      <sz val="9"/>
      <name val="Microsoft YaHei UI"/>
      <charset val="1"/>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7">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top style="thin">
        <color auto="1"/>
      </top>
      <bottom/>
      <diagonal/>
    </border>
    <border>
      <left style="thin">
        <color auto="1"/>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0">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0" fillId="3" borderId="19" applyNumberFormat="0" applyFont="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20" applyNumberFormat="0" applyFill="0" applyAlignment="0" applyProtection="0">
      <alignment vertical="center"/>
    </xf>
    <xf numFmtId="0" fontId="30" fillId="0" borderId="20" applyNumberFormat="0" applyFill="0" applyAlignment="0" applyProtection="0">
      <alignment vertical="center"/>
    </xf>
    <xf numFmtId="0" fontId="31" fillId="0" borderId="21" applyNumberFormat="0" applyFill="0" applyAlignment="0" applyProtection="0">
      <alignment vertical="center"/>
    </xf>
    <xf numFmtId="0" fontId="31" fillId="0" borderId="0" applyNumberFormat="0" applyFill="0" applyBorder="0" applyAlignment="0" applyProtection="0">
      <alignment vertical="center"/>
    </xf>
    <xf numFmtId="0" fontId="32" fillId="4" borderId="22" applyNumberFormat="0" applyAlignment="0" applyProtection="0">
      <alignment vertical="center"/>
    </xf>
    <xf numFmtId="0" fontId="33" fillId="5" borderId="23" applyNumberFormat="0" applyAlignment="0" applyProtection="0">
      <alignment vertical="center"/>
    </xf>
    <xf numFmtId="0" fontId="34" fillId="5" borderId="22" applyNumberFormat="0" applyAlignment="0" applyProtection="0">
      <alignment vertical="center"/>
    </xf>
    <xf numFmtId="0" fontId="35" fillId="6" borderId="24" applyNumberFormat="0" applyAlignment="0" applyProtection="0">
      <alignment vertical="center"/>
    </xf>
    <xf numFmtId="0" fontId="36" fillId="0" borderId="25" applyNumberFormat="0" applyFill="0" applyAlignment="0" applyProtection="0">
      <alignment vertical="center"/>
    </xf>
    <xf numFmtId="0" fontId="37" fillId="0" borderId="26" applyNumberFormat="0" applyFill="0" applyAlignment="0" applyProtection="0">
      <alignment vertical="center"/>
    </xf>
    <xf numFmtId="0" fontId="38" fillId="7" borderId="0" applyNumberFormat="0" applyBorder="0" applyAlignment="0" applyProtection="0">
      <alignment vertical="center"/>
    </xf>
    <xf numFmtId="0" fontId="39" fillId="8" borderId="0" applyNumberFormat="0" applyBorder="0" applyAlignment="0" applyProtection="0">
      <alignment vertical="center"/>
    </xf>
    <xf numFmtId="0" fontId="40" fillId="9" borderId="0" applyNumberFormat="0" applyBorder="0" applyAlignment="0" applyProtection="0">
      <alignment vertical="center"/>
    </xf>
    <xf numFmtId="0" fontId="41" fillId="10" borderId="0" applyNumberFormat="0" applyBorder="0" applyAlignment="0" applyProtection="0">
      <alignment vertical="center"/>
    </xf>
    <xf numFmtId="0" fontId="42" fillId="11" borderId="0" applyNumberFormat="0" applyBorder="0" applyAlignment="0" applyProtection="0">
      <alignment vertical="center"/>
    </xf>
    <xf numFmtId="0" fontId="42" fillId="12" borderId="0" applyNumberFormat="0" applyBorder="0" applyAlignment="0" applyProtection="0">
      <alignment vertical="center"/>
    </xf>
    <xf numFmtId="0" fontId="41" fillId="13" borderId="0" applyNumberFormat="0" applyBorder="0" applyAlignment="0" applyProtection="0">
      <alignment vertical="center"/>
    </xf>
    <xf numFmtId="0" fontId="41" fillId="14" borderId="0" applyNumberFormat="0" applyBorder="0" applyAlignment="0" applyProtection="0">
      <alignment vertical="center"/>
    </xf>
    <xf numFmtId="0" fontId="42" fillId="15" borderId="0" applyNumberFormat="0" applyBorder="0" applyAlignment="0" applyProtection="0">
      <alignment vertical="center"/>
    </xf>
    <xf numFmtId="0" fontId="42" fillId="16" borderId="0" applyNumberFormat="0" applyBorder="0" applyAlignment="0" applyProtection="0">
      <alignment vertical="center"/>
    </xf>
    <xf numFmtId="0" fontId="41" fillId="17" borderId="0" applyNumberFormat="0" applyBorder="0" applyAlignment="0" applyProtection="0">
      <alignment vertical="center"/>
    </xf>
    <xf numFmtId="0" fontId="41" fillId="18" borderId="0" applyNumberFormat="0" applyBorder="0" applyAlignment="0" applyProtection="0">
      <alignment vertical="center"/>
    </xf>
    <xf numFmtId="0" fontId="42" fillId="19" borderId="0" applyNumberFormat="0" applyBorder="0" applyAlignment="0" applyProtection="0">
      <alignment vertical="center"/>
    </xf>
    <xf numFmtId="0" fontId="42" fillId="20" borderId="0" applyNumberFormat="0" applyBorder="0" applyAlignment="0" applyProtection="0">
      <alignment vertical="center"/>
    </xf>
    <xf numFmtId="0" fontId="41" fillId="21" borderId="0" applyNumberFormat="0" applyBorder="0" applyAlignment="0" applyProtection="0">
      <alignment vertical="center"/>
    </xf>
    <xf numFmtId="0" fontId="41" fillId="22" borderId="0" applyNumberFormat="0" applyBorder="0" applyAlignment="0" applyProtection="0">
      <alignment vertical="center"/>
    </xf>
    <xf numFmtId="0" fontId="42" fillId="23" borderId="0" applyNumberFormat="0" applyBorder="0" applyAlignment="0" applyProtection="0">
      <alignment vertical="center"/>
    </xf>
    <xf numFmtId="0" fontId="42" fillId="24" borderId="0" applyNumberFormat="0" applyBorder="0" applyAlignment="0" applyProtection="0">
      <alignment vertical="center"/>
    </xf>
    <xf numFmtId="0" fontId="41" fillId="25" borderId="0" applyNumberFormat="0" applyBorder="0" applyAlignment="0" applyProtection="0">
      <alignment vertical="center"/>
    </xf>
    <xf numFmtId="0" fontId="41" fillId="26" borderId="0" applyNumberFormat="0" applyBorder="0" applyAlignment="0" applyProtection="0">
      <alignment vertical="center"/>
    </xf>
    <xf numFmtId="0" fontId="42" fillId="27" borderId="0" applyNumberFormat="0" applyBorder="0" applyAlignment="0" applyProtection="0">
      <alignment vertical="center"/>
    </xf>
    <xf numFmtId="0" fontId="42" fillId="28" borderId="0" applyNumberFormat="0" applyBorder="0" applyAlignment="0" applyProtection="0">
      <alignment vertical="center"/>
    </xf>
    <xf numFmtId="0" fontId="41" fillId="29" borderId="0" applyNumberFormat="0" applyBorder="0" applyAlignment="0" applyProtection="0">
      <alignment vertical="center"/>
    </xf>
    <xf numFmtId="0" fontId="41" fillId="30" borderId="0" applyNumberFormat="0" applyBorder="0" applyAlignment="0" applyProtection="0">
      <alignment vertical="center"/>
    </xf>
    <xf numFmtId="0" fontId="42" fillId="31" borderId="0" applyNumberFormat="0" applyBorder="0" applyAlignment="0" applyProtection="0">
      <alignment vertical="center"/>
    </xf>
    <xf numFmtId="0" fontId="42" fillId="32" borderId="0" applyNumberFormat="0" applyBorder="0" applyAlignment="0" applyProtection="0">
      <alignment vertical="center"/>
    </xf>
    <xf numFmtId="0" fontId="41" fillId="33" borderId="0" applyNumberFormat="0" applyBorder="0" applyAlignment="0" applyProtection="0">
      <alignment vertical="center"/>
    </xf>
    <xf numFmtId="176" fontId="43" fillId="0" borderId="12">
      <alignment horizontal="right" vertical="center"/>
    </xf>
    <xf numFmtId="49" fontId="43" fillId="0" borderId="12">
      <alignment horizontal="left" vertical="center" wrapText="1"/>
    </xf>
    <xf numFmtId="176" fontId="43" fillId="0" borderId="12">
      <alignment horizontal="right" vertical="center"/>
    </xf>
    <xf numFmtId="177" fontId="43" fillId="0" borderId="12">
      <alignment horizontal="right" vertical="center"/>
    </xf>
    <xf numFmtId="178" fontId="43" fillId="0" borderId="12">
      <alignment horizontal="right" vertical="center"/>
    </xf>
    <xf numFmtId="179" fontId="43" fillId="0" borderId="12">
      <alignment horizontal="right" vertical="center"/>
    </xf>
    <xf numFmtId="10" fontId="43" fillId="0" borderId="12">
      <alignment horizontal="right" vertical="center"/>
    </xf>
    <xf numFmtId="180" fontId="43" fillId="0" borderId="12">
      <alignment horizontal="right" vertical="center"/>
    </xf>
    <xf numFmtId="0" fontId="44" fillId="0" borderId="0"/>
    <xf numFmtId="0" fontId="44" fillId="0" borderId="0"/>
    <xf numFmtId="0" fontId="45" fillId="0" borderId="0">
      <alignment vertical="top"/>
      <protection locked="0"/>
    </xf>
  </cellStyleXfs>
  <cellXfs count="239">
    <xf numFmtId="0" fontId="0" fillId="0" borderId="0" xfId="0" applyFont="1" applyBorder="1"/>
    <xf numFmtId="0" fontId="1" fillId="0" borderId="0" xfId="0" applyFont="1" applyFill="1" applyBorder="1" applyAlignment="1"/>
    <xf numFmtId="0" fontId="0" fillId="0" borderId="0" xfId="0" applyFont="1" applyFill="1" applyBorder="1" applyAlignment="1" applyProtection="1">
      <alignment vertical="center"/>
    </xf>
    <xf numFmtId="0" fontId="2" fillId="0" borderId="0" xfId="57" applyFont="1" applyFill="1" applyAlignment="1">
      <alignment horizontal="center" vertical="center"/>
    </xf>
    <xf numFmtId="0" fontId="1" fillId="0" borderId="0" xfId="57" applyFont="1" applyFill="1" applyAlignment="1">
      <alignment vertical="center"/>
    </xf>
    <xf numFmtId="0" fontId="3" fillId="0" borderId="1" xfId="0" applyFont="1" applyFill="1" applyBorder="1" applyAlignment="1">
      <alignment horizontal="center" vertical="center"/>
    </xf>
    <xf numFmtId="0" fontId="4" fillId="0" borderId="2" xfId="0" applyFont="1" applyFill="1" applyBorder="1" applyAlignment="1" applyProtection="1">
      <alignment horizontal="left" vertical="center" wrapText="1"/>
    </xf>
    <xf numFmtId="0" fontId="5" fillId="0" borderId="2" xfId="0" applyFont="1" applyFill="1" applyBorder="1" applyAlignment="1" applyProtection="1">
      <alignment horizontal="left" vertical="center" wrapText="1"/>
    </xf>
    <xf numFmtId="0" fontId="5" fillId="0" borderId="2" xfId="0" applyFont="1" applyFill="1" applyBorder="1" applyAlignment="1" applyProtection="1">
      <alignment horizontal="left" vertical="center"/>
    </xf>
    <xf numFmtId="0" fontId="6" fillId="0" borderId="2" xfId="0" applyFont="1" applyFill="1" applyBorder="1" applyAlignment="1" applyProtection="1">
      <alignment horizontal="center" vertical="center"/>
    </xf>
    <xf numFmtId="0" fontId="6" fillId="0" borderId="2" xfId="0" applyFont="1" applyFill="1" applyBorder="1" applyAlignment="1" applyProtection="1">
      <alignment horizontal="left" vertical="center"/>
    </xf>
    <xf numFmtId="0" fontId="7" fillId="0" borderId="2" xfId="0" applyFont="1" applyFill="1" applyBorder="1" applyAlignment="1" applyProtection="1">
      <alignment horizontal="left" vertical="center"/>
    </xf>
    <xf numFmtId="0" fontId="6" fillId="0" borderId="2" xfId="0" applyFont="1" applyFill="1" applyBorder="1" applyAlignment="1" applyProtection="1">
      <alignment horizontal="left" vertical="center" wrapText="1"/>
    </xf>
    <xf numFmtId="0" fontId="1" fillId="0" borderId="2" xfId="0" applyFont="1" applyFill="1" applyBorder="1" applyAlignment="1">
      <alignment horizontal="center" vertical="center"/>
    </xf>
    <xf numFmtId="49" fontId="1" fillId="0" borderId="2" xfId="0" applyNumberFormat="1" applyFont="1" applyFill="1" applyBorder="1" applyAlignment="1">
      <alignment horizontal="center" vertical="center" wrapText="1"/>
    </xf>
    <xf numFmtId="49" fontId="8" fillId="0" borderId="2" xfId="0" applyNumberFormat="1" applyFont="1" applyFill="1" applyBorder="1" applyAlignment="1">
      <alignment horizontal="left" vertical="center" wrapText="1"/>
    </xf>
    <xf numFmtId="49" fontId="9" fillId="0" borderId="2" xfId="0" applyNumberFormat="1" applyFont="1" applyFill="1" applyBorder="1" applyAlignment="1">
      <alignment horizontal="center" vertical="center" wrapText="1"/>
    </xf>
    <xf numFmtId="0" fontId="1" fillId="0" borderId="2" xfId="0" applyNumberFormat="1" applyFont="1" applyFill="1" applyBorder="1" applyAlignment="1">
      <alignment horizontal="center" vertical="center" wrapText="1"/>
    </xf>
    <xf numFmtId="0" fontId="8" fillId="0" borderId="2" xfId="0" applyNumberFormat="1" applyFont="1" applyFill="1" applyBorder="1" applyAlignment="1">
      <alignment horizontal="left" vertical="center" wrapText="1"/>
    </xf>
    <xf numFmtId="0" fontId="10" fillId="0" borderId="3" xfId="0" applyFont="1" applyFill="1" applyBorder="1" applyAlignment="1">
      <alignment horizontal="left" vertical="center"/>
    </xf>
    <xf numFmtId="0" fontId="8" fillId="0" borderId="2" xfId="0" applyFont="1" applyFill="1" applyBorder="1" applyAlignment="1">
      <alignment horizontal="left" vertical="center" wrapText="1"/>
    </xf>
    <xf numFmtId="43" fontId="1" fillId="0" borderId="2" xfId="0" applyNumberFormat="1" applyFont="1" applyFill="1" applyBorder="1" applyAlignment="1">
      <alignment horizontal="center" vertical="center" wrapText="1"/>
    </xf>
    <xf numFmtId="43" fontId="11" fillId="0" borderId="2" xfId="0" applyNumberFormat="1" applyFont="1" applyFill="1" applyBorder="1" applyAlignment="1">
      <alignment horizontal="center" vertical="center" wrapText="1"/>
    </xf>
    <xf numFmtId="0" fontId="10" fillId="0" borderId="2" xfId="0" applyFont="1" applyFill="1" applyBorder="1" applyAlignment="1">
      <alignment horizontal="left" vertical="center"/>
    </xf>
    <xf numFmtId="0" fontId="10" fillId="0" borderId="2" xfId="0" applyFont="1" applyFill="1" applyBorder="1" applyAlignment="1">
      <alignment horizontal="center" vertical="center"/>
    </xf>
    <xf numFmtId="49" fontId="2" fillId="0" borderId="2" xfId="57" applyNumberFormat="1" applyFont="1" applyFill="1" applyBorder="1" applyAlignment="1">
      <alignment horizontal="center" vertical="center" wrapText="1"/>
    </xf>
    <xf numFmtId="49" fontId="2" fillId="0" borderId="2" xfId="57" applyNumberFormat="1" applyFont="1" applyFill="1" applyBorder="1" applyAlignment="1">
      <alignment horizontal="center" vertical="center"/>
    </xf>
    <xf numFmtId="49" fontId="2" fillId="0" borderId="2" xfId="57" applyNumberFormat="1" applyFont="1" applyFill="1" applyBorder="1" applyAlignment="1">
      <alignment vertical="center" wrapText="1"/>
    </xf>
    <xf numFmtId="49" fontId="11" fillId="0" borderId="2" xfId="57" applyNumberFormat="1" applyFont="1" applyFill="1" applyBorder="1" applyAlignment="1" applyProtection="1">
      <alignment horizontal="left" vertical="center" wrapText="1"/>
    </xf>
    <xf numFmtId="49" fontId="11" fillId="0" borderId="2" xfId="57" applyNumberFormat="1" applyFont="1" applyFill="1" applyBorder="1" applyAlignment="1" applyProtection="1">
      <alignment vertical="center" wrapText="1"/>
    </xf>
    <xf numFmtId="0" fontId="12" fillId="0" borderId="0" xfId="58" applyNumberFormat="1" applyFont="1" applyFill="1" applyBorder="1" applyAlignment="1" applyProtection="1">
      <alignment horizontal="right" vertical="center"/>
    </xf>
    <xf numFmtId="0" fontId="3" fillId="0" borderId="4" xfId="0" applyFont="1" applyFill="1" applyBorder="1" applyAlignment="1">
      <alignment horizontal="center" vertical="center"/>
    </xf>
    <xf numFmtId="0" fontId="3" fillId="0" borderId="0" xfId="0" applyFont="1" applyFill="1" applyBorder="1" applyAlignment="1">
      <alignment horizontal="center" vertical="center"/>
    </xf>
    <xf numFmtId="0" fontId="4" fillId="0" borderId="2" xfId="0" applyFont="1" applyFill="1" applyBorder="1" applyAlignment="1" applyProtection="1">
      <alignment horizontal="right" vertical="center" wrapText="1"/>
    </xf>
    <xf numFmtId="49" fontId="1" fillId="0" borderId="2" xfId="0" applyNumberFormat="1" applyFont="1" applyFill="1" applyBorder="1" applyAlignment="1">
      <alignment vertical="center" wrapText="1"/>
    </xf>
    <xf numFmtId="0" fontId="1" fillId="0" borderId="2" xfId="0" applyNumberFormat="1" applyFont="1" applyFill="1" applyBorder="1" applyAlignment="1">
      <alignment vertical="center" wrapText="1"/>
    </xf>
    <xf numFmtId="0" fontId="10" fillId="0" borderId="5" xfId="0" applyFont="1" applyFill="1" applyBorder="1" applyAlignment="1">
      <alignment horizontal="left" vertical="center"/>
    </xf>
    <xf numFmtId="0" fontId="10" fillId="0" borderId="0" xfId="0" applyFont="1" applyFill="1" applyBorder="1" applyAlignment="1">
      <alignment horizontal="left" vertical="center"/>
    </xf>
    <xf numFmtId="181" fontId="1" fillId="0" borderId="2" xfId="0" applyNumberFormat="1" applyFont="1" applyFill="1" applyBorder="1" applyAlignment="1">
      <alignment horizontal="center" vertical="center" wrapText="1"/>
    </xf>
    <xf numFmtId="0" fontId="2" fillId="0" borderId="0" xfId="57" applyFont="1" applyFill="1" applyBorder="1" applyAlignment="1">
      <alignment horizontal="center" vertical="center"/>
    </xf>
    <xf numFmtId="49" fontId="11" fillId="0" borderId="0" xfId="57" applyNumberFormat="1" applyFont="1" applyFill="1" applyBorder="1" applyAlignment="1" applyProtection="1">
      <alignment vertical="center" wrapText="1"/>
    </xf>
    <xf numFmtId="0" fontId="1" fillId="0" borderId="0" xfId="57" applyFont="1" applyFill="1" applyBorder="1" applyAlignment="1">
      <alignment vertical="center"/>
    </xf>
    <xf numFmtId="49" fontId="11" fillId="0" borderId="0" xfId="0" applyNumberFormat="1" applyFont="1" applyFill="1" applyBorder="1" applyAlignment="1" applyProtection="1">
      <alignment vertical="center" wrapText="1"/>
    </xf>
    <xf numFmtId="0" fontId="0" fillId="0" borderId="0" xfId="0" applyFont="1" applyBorder="1" applyAlignment="1">
      <alignment horizontal="center" vertical="center"/>
    </xf>
    <xf numFmtId="49" fontId="6" fillId="0" borderId="0" xfId="0" applyNumberFormat="1" applyFont="1" applyBorder="1"/>
    <xf numFmtId="0" fontId="4" fillId="0" borderId="0" xfId="0" applyFont="1" applyBorder="1" applyAlignment="1" applyProtection="1">
      <alignment horizontal="right" vertical="center"/>
      <protection locked="0"/>
    </xf>
    <xf numFmtId="0" fontId="13" fillId="0" borderId="0" xfId="0" applyFont="1" applyBorder="1" applyAlignment="1">
      <alignment horizontal="center" vertical="center"/>
    </xf>
    <xf numFmtId="0" fontId="4" fillId="0" borderId="0" xfId="0" applyFont="1" applyBorder="1" applyAlignment="1" applyProtection="1">
      <alignment horizontal="left" vertical="center"/>
      <protection locked="0"/>
    </xf>
    <xf numFmtId="0" fontId="9" fillId="0" borderId="0" xfId="0" applyFont="1" applyBorder="1" applyAlignment="1">
      <alignment horizontal="left" vertical="center"/>
    </xf>
    <xf numFmtId="0" fontId="9" fillId="0" borderId="0" xfId="0" applyFont="1" applyBorder="1"/>
    <xf numFmtId="0" fontId="4" fillId="0" borderId="0" xfId="0" applyFont="1" applyBorder="1" applyAlignment="1" applyProtection="1">
      <alignment horizontal="right"/>
      <protection locked="0"/>
    </xf>
    <xf numFmtId="0" fontId="9" fillId="0" borderId="6" xfId="0" applyFont="1" applyBorder="1" applyAlignment="1" applyProtection="1">
      <alignment horizontal="center" vertical="center" wrapText="1"/>
      <protection locked="0"/>
    </xf>
    <xf numFmtId="0" fontId="9" fillId="0" borderId="6" xfId="0" applyFont="1" applyBorder="1" applyAlignment="1">
      <alignment horizontal="center" vertical="center" wrapText="1"/>
    </xf>
    <xf numFmtId="0" fontId="9" fillId="0" borderId="7" xfId="0" applyFont="1" applyBorder="1" applyAlignment="1">
      <alignment horizontal="center" vertical="center"/>
    </xf>
    <xf numFmtId="0" fontId="9" fillId="0" borderId="8" xfId="0" applyFont="1" applyBorder="1" applyAlignment="1">
      <alignment horizontal="center" vertical="center"/>
    </xf>
    <xf numFmtId="0" fontId="9" fillId="0" borderId="9" xfId="0" applyFont="1" applyBorder="1" applyAlignment="1">
      <alignment horizontal="center" vertical="center"/>
    </xf>
    <xf numFmtId="0" fontId="9" fillId="0" borderId="10" xfId="0" applyFont="1" applyBorder="1" applyAlignment="1" applyProtection="1">
      <alignment horizontal="center" vertical="center" wrapText="1"/>
      <protection locked="0"/>
    </xf>
    <xf numFmtId="0" fontId="9" fillId="0" borderId="10" xfId="0" applyFont="1" applyBorder="1" applyAlignment="1">
      <alignment horizontal="center" vertical="center" wrapText="1"/>
    </xf>
    <xf numFmtId="0" fontId="9" fillId="0" borderId="6" xfId="0" applyFont="1" applyBorder="1" applyAlignment="1">
      <alignment horizontal="center" vertical="center"/>
    </xf>
    <xf numFmtId="0" fontId="9" fillId="2" borderId="11" xfId="0" applyFont="1" applyFill="1" applyBorder="1" applyAlignment="1" applyProtection="1">
      <alignment horizontal="center" vertical="center" wrapText="1"/>
      <protection locked="0"/>
    </xf>
    <xf numFmtId="0" fontId="9" fillId="0" borderId="11" xfId="0" applyFont="1" applyBorder="1" applyAlignment="1">
      <alignment horizontal="center" vertical="center" wrapText="1"/>
    </xf>
    <xf numFmtId="0" fontId="9" fillId="0" borderId="11" xfId="0" applyFont="1" applyBorder="1" applyAlignment="1">
      <alignment horizontal="center" vertical="center"/>
    </xf>
    <xf numFmtId="0" fontId="6" fillId="0" borderId="12" xfId="0" applyFont="1" applyBorder="1" applyAlignment="1">
      <alignment horizontal="center" vertical="center"/>
    </xf>
    <xf numFmtId="0" fontId="4" fillId="2" borderId="12" xfId="0" applyFont="1" applyFill="1" applyBorder="1" applyAlignment="1" applyProtection="1">
      <alignment horizontal="left" vertical="center" wrapText="1"/>
      <protection locked="0"/>
    </xf>
    <xf numFmtId="0" fontId="4" fillId="0" borderId="12" xfId="0" applyFont="1" applyBorder="1" applyAlignment="1" applyProtection="1">
      <alignment horizontal="left" vertical="center"/>
      <protection locked="0"/>
    </xf>
    <xf numFmtId="4" fontId="4" fillId="0" borderId="12" xfId="0" applyNumberFormat="1" applyFont="1" applyBorder="1" applyAlignment="1" applyProtection="1">
      <alignment horizontal="right" vertical="center" wrapText="1"/>
      <protection locked="0"/>
    </xf>
    <xf numFmtId="49" fontId="14" fillId="0" borderId="12" xfId="50" applyNumberFormat="1" applyFont="1" applyBorder="1">
      <alignment horizontal="left" vertical="center" wrapText="1"/>
    </xf>
    <xf numFmtId="0" fontId="4" fillId="0" borderId="7" xfId="0" applyFont="1" applyBorder="1" applyAlignment="1" applyProtection="1">
      <alignment horizontal="center" vertical="center" wrapText="1"/>
      <protection locked="0"/>
    </xf>
    <xf numFmtId="0" fontId="4" fillId="0" borderId="8" xfId="0" applyFont="1" applyBorder="1" applyAlignment="1" applyProtection="1">
      <alignment horizontal="left" vertical="center" wrapText="1"/>
      <protection locked="0"/>
    </xf>
    <xf numFmtId="0" fontId="4" fillId="0" borderId="9" xfId="0" applyFont="1" applyBorder="1" applyAlignment="1" applyProtection="1">
      <alignment horizontal="left" vertical="center" wrapText="1"/>
      <protection locked="0"/>
    </xf>
    <xf numFmtId="0" fontId="9" fillId="2" borderId="6" xfId="0" applyFont="1" applyFill="1" applyBorder="1" applyAlignment="1">
      <alignment horizontal="center" vertical="center"/>
    </xf>
    <xf numFmtId="0" fontId="9" fillId="0" borderId="10" xfId="0" applyFont="1" applyBorder="1" applyAlignment="1">
      <alignment horizontal="center" vertical="center"/>
    </xf>
    <xf numFmtId="0" fontId="4" fillId="0" borderId="12" xfId="0" applyFont="1" applyBorder="1" applyAlignment="1">
      <alignment horizontal="left" vertical="center" wrapText="1"/>
    </xf>
    <xf numFmtId="4" fontId="4" fillId="0" borderId="12" xfId="0" applyNumberFormat="1" applyFont="1" applyBorder="1" applyAlignment="1">
      <alignment horizontal="right" vertical="center" wrapText="1"/>
    </xf>
    <xf numFmtId="0" fontId="4" fillId="0" borderId="12" xfId="0" applyFont="1" applyBorder="1" applyAlignment="1" applyProtection="1">
      <alignment horizontal="left" vertical="center" wrapText="1"/>
      <protection locked="0"/>
    </xf>
    <xf numFmtId="0" fontId="6" fillId="0" borderId="7" xfId="0" applyFont="1" applyBorder="1" applyAlignment="1" applyProtection="1">
      <alignment horizontal="center" vertical="center" wrapText="1"/>
      <protection locked="0"/>
    </xf>
    <xf numFmtId="0" fontId="4" fillId="0" borderId="8" xfId="0" applyFont="1" applyBorder="1" applyAlignment="1">
      <alignment horizontal="left" vertical="center"/>
    </xf>
    <xf numFmtId="0" fontId="4" fillId="2" borderId="9" xfId="0" applyFont="1" applyFill="1" applyBorder="1" applyAlignment="1">
      <alignment horizontal="left" vertical="center"/>
    </xf>
    <xf numFmtId="0" fontId="6" fillId="0" borderId="12" xfId="0" applyFont="1" applyBorder="1" applyAlignment="1" applyProtection="1">
      <alignment horizontal="center" vertical="center"/>
      <protection locked="0"/>
    </xf>
    <xf numFmtId="4" fontId="14" fillId="0" borderId="12" xfId="51" applyNumberFormat="1" applyFont="1" applyBorder="1">
      <alignment horizontal="right" vertical="center"/>
    </xf>
    <xf numFmtId="0" fontId="4" fillId="2" borderId="0" xfId="0" applyFont="1" applyFill="1" applyBorder="1" applyAlignment="1" applyProtection="1">
      <alignment horizontal="right" vertical="top" wrapText="1"/>
      <protection locked="0"/>
    </xf>
    <xf numFmtId="0" fontId="15" fillId="0" borderId="0" xfId="0" applyFont="1" applyBorder="1" applyAlignment="1" applyProtection="1">
      <alignment vertical="top"/>
      <protection locked="0"/>
    </xf>
    <xf numFmtId="0" fontId="15" fillId="0" borderId="0" xfId="0" applyFont="1" applyBorder="1" applyAlignment="1">
      <alignment vertical="top"/>
    </xf>
    <xf numFmtId="0" fontId="16" fillId="2" borderId="0" xfId="0" applyFont="1" applyFill="1" applyBorder="1" applyAlignment="1" applyProtection="1">
      <alignment horizontal="center" vertical="center" wrapText="1"/>
      <protection locked="0"/>
    </xf>
    <xf numFmtId="0" fontId="15" fillId="0" borderId="0" xfId="0" applyFont="1" applyBorder="1" applyProtection="1">
      <protection locked="0"/>
    </xf>
    <xf numFmtId="0" fontId="15" fillId="0" borderId="0" xfId="0" applyFont="1" applyBorder="1"/>
    <xf numFmtId="0" fontId="4" fillId="2" borderId="0" xfId="0" applyFont="1" applyFill="1" applyBorder="1" applyAlignment="1" applyProtection="1">
      <alignment horizontal="left" vertical="center" wrapText="1"/>
      <protection locked="0"/>
    </xf>
    <xf numFmtId="0" fontId="6" fillId="2" borderId="0" xfId="0" applyFont="1" applyFill="1" applyBorder="1" applyAlignment="1" applyProtection="1">
      <alignment horizontal="right" vertical="center"/>
      <protection locked="0"/>
    </xf>
    <xf numFmtId="0" fontId="6" fillId="2" borderId="0" xfId="0" applyFont="1" applyFill="1" applyBorder="1" applyAlignment="1" applyProtection="1">
      <alignment horizontal="right" vertical="center" wrapText="1"/>
      <protection locked="0"/>
    </xf>
    <xf numFmtId="0" fontId="6" fillId="0" borderId="12" xfId="0" applyFont="1" applyBorder="1" applyAlignment="1" applyProtection="1">
      <alignment horizontal="center" vertical="center" wrapText="1"/>
      <protection locked="0"/>
    </xf>
    <xf numFmtId="0" fontId="6" fillId="2" borderId="12" xfId="0" applyFont="1" applyFill="1" applyBorder="1" applyAlignment="1" applyProtection="1">
      <alignment horizontal="center" vertical="center"/>
      <protection locked="0"/>
    </xf>
    <xf numFmtId="0" fontId="6" fillId="2" borderId="12" xfId="0" applyFont="1" applyFill="1" applyBorder="1" applyAlignment="1" applyProtection="1">
      <alignment horizontal="center" vertical="center" wrapText="1"/>
      <protection locked="0"/>
    </xf>
    <xf numFmtId="0" fontId="6" fillId="2" borderId="12" xfId="0" applyFont="1" applyFill="1" applyBorder="1" applyAlignment="1" applyProtection="1">
      <alignment horizontal="right" vertical="center"/>
      <protection locked="0"/>
    </xf>
    <xf numFmtId="0" fontId="6" fillId="2" borderId="12" xfId="0" applyFont="1" applyFill="1" applyBorder="1" applyAlignment="1" applyProtection="1">
      <alignment horizontal="right" vertical="center" wrapText="1"/>
      <protection locked="0"/>
    </xf>
    <xf numFmtId="0" fontId="4" fillId="2" borderId="12" xfId="0" applyFont="1" applyFill="1" applyBorder="1" applyAlignment="1">
      <alignment horizontal="center" vertical="center" wrapText="1"/>
    </xf>
    <xf numFmtId="0" fontId="4" fillId="0" borderId="12" xfId="0" applyFont="1" applyBorder="1" applyAlignment="1" applyProtection="1">
      <alignment horizontal="center" vertical="center" wrapText="1"/>
      <protection locked="0"/>
    </xf>
    <xf numFmtId="0" fontId="4" fillId="0" borderId="12" xfId="0" applyFont="1" applyBorder="1" applyAlignment="1">
      <alignment horizontal="center" vertical="center" wrapText="1"/>
    </xf>
    <xf numFmtId="0" fontId="4" fillId="2" borderId="12" xfId="0" applyFont="1" applyFill="1" applyBorder="1" applyAlignment="1" applyProtection="1">
      <alignment horizontal="center" vertical="center" wrapText="1"/>
      <protection locked="0"/>
    </xf>
    <xf numFmtId="0" fontId="4" fillId="2" borderId="12" xfId="0" applyFont="1" applyFill="1" applyBorder="1" applyAlignment="1">
      <alignment horizontal="left" vertical="center" wrapText="1"/>
    </xf>
    <xf numFmtId="3" fontId="4" fillId="2" borderId="12" xfId="0" applyNumberFormat="1" applyFont="1" applyFill="1" applyBorder="1" applyAlignment="1" applyProtection="1">
      <alignment horizontal="right" vertical="center"/>
      <protection locked="0"/>
    </xf>
    <xf numFmtId="4" fontId="4" fillId="0" borderId="12" xfId="0" applyNumberFormat="1" applyFont="1" applyBorder="1" applyAlignment="1" applyProtection="1">
      <alignment horizontal="right" vertical="center"/>
      <protection locked="0"/>
    </xf>
    <xf numFmtId="0" fontId="4" fillId="0" borderId="12" xfId="0" applyFont="1" applyBorder="1" applyAlignment="1">
      <alignment horizontal="center" vertical="center"/>
    </xf>
    <xf numFmtId="0" fontId="4" fillId="0" borderId="12" xfId="0" applyFont="1" applyBorder="1" applyAlignment="1" applyProtection="1">
      <alignment horizontal="left"/>
      <protection locked="0"/>
    </xf>
    <xf numFmtId="0" fontId="4" fillId="0" borderId="12" xfId="0" applyFont="1" applyBorder="1" applyAlignment="1">
      <alignment horizontal="left"/>
    </xf>
    <xf numFmtId="0" fontId="4" fillId="2" borderId="12" xfId="0" applyFont="1" applyFill="1" applyBorder="1" applyAlignment="1">
      <alignment horizontal="right" vertical="center"/>
    </xf>
    <xf numFmtId="0" fontId="4" fillId="2" borderId="0" xfId="0" applyFont="1" applyFill="1" applyBorder="1" applyAlignment="1" applyProtection="1">
      <alignment horizontal="right" vertical="center" wrapText="1"/>
      <protection locked="0"/>
    </xf>
    <xf numFmtId="0" fontId="17" fillId="0" borderId="0" xfId="0" applyFont="1" applyBorder="1" applyAlignment="1">
      <alignment horizontal="center" vertical="center"/>
    </xf>
    <xf numFmtId="0" fontId="13" fillId="0" borderId="0" xfId="0" applyFont="1" applyBorder="1" applyAlignment="1" applyProtection="1">
      <alignment horizontal="center" vertical="center"/>
      <protection locked="0"/>
    </xf>
    <xf numFmtId="0" fontId="9" fillId="0" borderId="12" xfId="0" applyFont="1" applyBorder="1" applyAlignment="1">
      <alignment horizontal="center" vertical="center" wrapText="1"/>
    </xf>
    <xf numFmtId="0" fontId="9" fillId="0" borderId="12" xfId="0" applyFont="1" applyBorder="1" applyAlignment="1" applyProtection="1">
      <alignment horizontal="center" vertical="center"/>
      <protection locked="0"/>
    </xf>
    <xf numFmtId="0" fontId="4" fillId="0" borderId="12" xfId="0" applyFont="1" applyBorder="1" applyAlignment="1">
      <alignment vertical="center" wrapText="1"/>
    </xf>
    <xf numFmtId="0" fontId="4" fillId="2" borderId="12" xfId="0" applyFont="1" applyFill="1" applyBorder="1" applyAlignment="1" applyProtection="1">
      <alignment horizontal="center" vertical="center"/>
      <protection locked="0"/>
    </xf>
    <xf numFmtId="0" fontId="6" fillId="0" borderId="0" xfId="0" applyFont="1" applyBorder="1" applyAlignment="1">
      <alignment horizontal="right" vertical="center"/>
    </xf>
    <xf numFmtId="0" fontId="17" fillId="0" borderId="0" xfId="0" applyFont="1" applyBorder="1" applyAlignment="1">
      <alignment horizontal="center" vertical="center" wrapText="1"/>
    </xf>
    <xf numFmtId="0" fontId="4" fillId="0" borderId="0" xfId="0" applyFont="1" applyBorder="1" applyAlignment="1">
      <alignment horizontal="left" vertical="center" wrapText="1"/>
    </xf>
    <xf numFmtId="0" fontId="9" fillId="0" borderId="0" xfId="0" applyFont="1" applyBorder="1" applyAlignment="1">
      <alignment wrapText="1"/>
    </xf>
    <xf numFmtId="0" fontId="6" fillId="0" borderId="0" xfId="0" applyFont="1" applyBorder="1" applyAlignment="1">
      <alignment horizontal="right" wrapText="1"/>
    </xf>
    <xf numFmtId="0" fontId="6" fillId="0" borderId="0" xfId="0" applyFont="1" applyBorder="1" applyAlignment="1">
      <alignment wrapText="1"/>
    </xf>
    <xf numFmtId="0" fontId="9" fillId="0" borderId="13" xfId="0" applyFont="1" applyBorder="1" applyAlignment="1">
      <alignment horizontal="center" vertical="center" wrapText="1"/>
    </xf>
    <xf numFmtId="0" fontId="6" fillId="0" borderId="7" xfId="0" applyFont="1" applyBorder="1" applyAlignment="1">
      <alignment horizontal="center" vertical="center"/>
    </xf>
    <xf numFmtId="176" fontId="14" fillId="0" borderId="12" xfId="0" applyNumberFormat="1" applyFont="1" applyBorder="1" applyAlignment="1">
      <alignment horizontal="right" vertical="center"/>
    </xf>
    <xf numFmtId="0" fontId="9" fillId="0" borderId="9" xfId="0" applyFont="1" applyBorder="1" applyAlignment="1" applyProtection="1">
      <alignment horizontal="center" vertical="center"/>
      <protection locked="0"/>
    </xf>
    <xf numFmtId="0" fontId="6" fillId="0" borderId="11" xfId="0" applyFont="1" applyBorder="1" applyAlignment="1" applyProtection="1">
      <alignment horizontal="center" vertical="center"/>
      <protection locked="0"/>
    </xf>
    <xf numFmtId="0" fontId="6" fillId="0" borderId="0" xfId="0" applyFont="1" applyBorder="1" applyProtection="1">
      <protection locked="0"/>
    </xf>
    <xf numFmtId="0" fontId="13" fillId="0" borderId="0" xfId="0" applyFont="1" applyBorder="1" applyAlignment="1">
      <alignment horizontal="center" vertical="center" wrapText="1"/>
    </xf>
    <xf numFmtId="0" fontId="9" fillId="0" borderId="0" xfId="0" applyFont="1" applyBorder="1" applyProtection="1">
      <protection locked="0"/>
    </xf>
    <xf numFmtId="0" fontId="9" fillId="0" borderId="14" xfId="0" applyFont="1" applyBorder="1" applyAlignment="1" applyProtection="1">
      <alignment horizontal="center" vertical="center"/>
      <protection locked="0"/>
    </xf>
    <xf numFmtId="0" fontId="9" fillId="0" borderId="14" xfId="0" applyFont="1" applyBorder="1" applyAlignment="1">
      <alignment horizontal="center" vertical="center" wrapText="1"/>
    </xf>
    <xf numFmtId="0" fontId="9" fillId="0" borderId="15" xfId="0" applyFont="1" applyBorder="1" applyAlignment="1" applyProtection="1">
      <alignment horizontal="center" vertical="center"/>
      <protection locked="0"/>
    </xf>
    <xf numFmtId="0" fontId="9" fillId="0" borderId="15" xfId="0" applyFont="1" applyBorder="1" applyAlignment="1">
      <alignment horizontal="center" vertical="center" wrapText="1"/>
    </xf>
    <xf numFmtId="0" fontId="9" fillId="0" borderId="16" xfId="0" applyFont="1" applyBorder="1" applyAlignment="1" applyProtection="1">
      <alignment horizontal="center" vertical="center"/>
      <protection locked="0"/>
    </xf>
    <xf numFmtId="0" fontId="9" fillId="0" borderId="16" xfId="0" applyFont="1" applyBorder="1" applyAlignment="1">
      <alignment horizontal="center" vertical="center" wrapText="1"/>
    </xf>
    <xf numFmtId="0" fontId="4" fillId="0" borderId="11" xfId="0" applyFont="1" applyBorder="1" applyAlignment="1">
      <alignment horizontal="left" vertical="center" wrapText="1"/>
    </xf>
    <xf numFmtId="0" fontId="4" fillId="0" borderId="16" xfId="0" applyFont="1" applyBorder="1" applyAlignment="1" applyProtection="1">
      <alignment horizontal="left" vertical="center"/>
      <protection locked="0"/>
    </xf>
    <xf numFmtId="0" fontId="4" fillId="0" borderId="16" xfId="0" applyFont="1" applyBorder="1" applyAlignment="1">
      <alignment horizontal="left" vertical="center" wrapText="1"/>
    </xf>
    <xf numFmtId="0" fontId="4" fillId="0" borderId="17" xfId="0" applyFont="1" applyBorder="1" applyAlignment="1">
      <alignment horizontal="center" vertical="center"/>
    </xf>
    <xf numFmtId="0" fontId="4" fillId="0" borderId="18" xfId="0" applyFont="1" applyBorder="1" applyAlignment="1" applyProtection="1">
      <alignment horizontal="left" vertical="center"/>
      <protection locked="0"/>
    </xf>
    <xf numFmtId="0" fontId="4" fillId="0" borderId="18" xfId="0" applyFont="1" applyBorder="1" applyAlignment="1">
      <alignment horizontal="left" vertical="center"/>
    </xf>
    <xf numFmtId="0" fontId="4" fillId="0" borderId="0" xfId="0" applyFont="1" applyBorder="1" applyAlignment="1" applyProtection="1">
      <alignment vertical="top" wrapText="1"/>
      <protection locked="0"/>
    </xf>
    <xf numFmtId="0" fontId="13" fillId="0" borderId="0" xfId="0" applyFont="1" applyBorder="1" applyAlignment="1" applyProtection="1">
      <alignment horizontal="center" vertical="center" wrapText="1"/>
      <protection locked="0"/>
    </xf>
    <xf numFmtId="0" fontId="9" fillId="0" borderId="8" xfId="0" applyFont="1" applyBorder="1" applyAlignment="1">
      <alignment horizontal="center" vertical="center" wrapText="1"/>
    </xf>
    <xf numFmtId="0" fontId="9" fillId="0" borderId="8" xfId="0" applyFont="1" applyBorder="1" applyAlignment="1" applyProtection="1">
      <alignment horizontal="center" vertical="center" wrapText="1"/>
      <protection locked="0"/>
    </xf>
    <xf numFmtId="0" fontId="9" fillId="0" borderId="15" xfId="0" applyFont="1" applyBorder="1" applyAlignment="1" applyProtection="1">
      <alignment horizontal="center" vertical="center" wrapText="1"/>
      <protection locked="0"/>
    </xf>
    <xf numFmtId="0" fontId="9" fillId="0" borderId="18" xfId="0" applyFont="1" applyBorder="1" applyAlignment="1">
      <alignment horizontal="center" vertical="center" wrapText="1"/>
    </xf>
    <xf numFmtId="0" fontId="9" fillId="0" borderId="16" xfId="0" applyFont="1" applyBorder="1" applyAlignment="1" applyProtection="1">
      <alignment horizontal="center" vertical="center" wrapText="1"/>
      <protection locked="0"/>
    </xf>
    <xf numFmtId="0" fontId="4" fillId="2" borderId="16" xfId="0" applyFont="1" applyFill="1" applyBorder="1" applyAlignment="1">
      <alignment horizontal="left" vertical="center"/>
    </xf>
    <xf numFmtId="0" fontId="4" fillId="0" borderId="0" xfId="0" applyFont="1" applyBorder="1" applyAlignment="1" applyProtection="1">
      <alignment horizontal="right" vertical="center" wrapText="1"/>
      <protection locked="0"/>
    </xf>
    <xf numFmtId="0" fontId="4" fillId="0" borderId="0" xfId="0" applyFont="1" applyBorder="1" applyAlignment="1" applyProtection="1">
      <alignment horizontal="right" wrapText="1"/>
      <protection locked="0"/>
    </xf>
    <xf numFmtId="0" fontId="9" fillId="0" borderId="8" xfId="0" applyFont="1" applyBorder="1" applyAlignment="1" applyProtection="1">
      <alignment horizontal="center" vertical="center"/>
      <protection locked="0"/>
    </xf>
    <xf numFmtId="0" fontId="9" fillId="0" borderId="18" xfId="0" applyFont="1" applyBorder="1" applyAlignment="1" applyProtection="1">
      <alignment horizontal="center" vertical="center"/>
      <protection locked="0"/>
    </xf>
    <xf numFmtId="0" fontId="9" fillId="0" borderId="18" xfId="0" applyFont="1" applyBorder="1" applyAlignment="1" applyProtection="1">
      <alignment horizontal="center" vertical="center" wrapText="1"/>
      <protection locked="0"/>
    </xf>
    <xf numFmtId="0" fontId="4" fillId="0" borderId="0" xfId="0" applyFont="1" applyBorder="1" applyAlignment="1">
      <alignment horizontal="left" vertical="center"/>
    </xf>
    <xf numFmtId="180" fontId="14" fillId="0" borderId="12" xfId="56" applyNumberFormat="1" applyFont="1" applyBorder="1" applyAlignment="1">
      <alignment horizontal="center" vertical="center"/>
    </xf>
    <xf numFmtId="180" fontId="14" fillId="0" borderId="12" xfId="0" applyNumberFormat="1" applyFont="1" applyBorder="1" applyAlignment="1">
      <alignment horizontal="center" vertical="center"/>
    </xf>
    <xf numFmtId="3" fontId="4" fillId="0" borderId="16" xfId="0" applyNumberFormat="1" applyFont="1" applyBorder="1" applyAlignment="1">
      <alignment horizontal="right" vertical="center"/>
    </xf>
    <xf numFmtId="0" fontId="4" fillId="2" borderId="16" xfId="0" applyFont="1" applyFill="1" applyBorder="1" applyAlignment="1">
      <alignment horizontal="right" vertical="center"/>
    </xf>
    <xf numFmtId="0" fontId="4" fillId="2" borderId="0" xfId="0" applyFont="1" applyFill="1" applyBorder="1" applyAlignment="1">
      <alignment horizontal="left" vertical="center"/>
    </xf>
    <xf numFmtId="176" fontId="14" fillId="0" borderId="0" xfId="0" applyNumberFormat="1" applyFont="1" applyBorder="1" applyAlignment="1">
      <alignment horizontal="left" vertical="center"/>
    </xf>
    <xf numFmtId="0" fontId="4" fillId="0" borderId="0" xfId="0" applyFont="1" applyBorder="1" applyAlignment="1">
      <alignment horizontal="right"/>
    </xf>
    <xf numFmtId="0" fontId="18" fillId="0" borderId="0" xfId="0" applyFont="1" applyBorder="1" applyAlignment="1" applyProtection="1">
      <alignment horizontal="right"/>
      <protection locked="0"/>
    </xf>
    <xf numFmtId="49" fontId="18" fillId="0" borderId="0" xfId="0" applyNumberFormat="1" applyFont="1" applyBorder="1" applyProtection="1">
      <protection locked="0"/>
    </xf>
    <xf numFmtId="0" fontId="6" fillId="0" borderId="0" xfId="0" applyFont="1" applyBorder="1" applyAlignment="1">
      <alignment horizontal="right"/>
    </xf>
    <xf numFmtId="0" fontId="19" fillId="0" borderId="0" xfId="0" applyFont="1" applyBorder="1" applyAlignment="1" applyProtection="1">
      <alignment horizontal="center" vertical="center" wrapText="1"/>
      <protection locked="0"/>
    </xf>
    <xf numFmtId="0" fontId="19" fillId="0" borderId="0" xfId="0" applyFont="1" applyBorder="1" applyAlignment="1" applyProtection="1">
      <alignment horizontal="center" vertical="center"/>
      <protection locked="0"/>
    </xf>
    <xf numFmtId="0" fontId="19" fillId="0" borderId="0" xfId="0" applyFont="1" applyBorder="1" applyAlignment="1">
      <alignment horizontal="center" vertical="center"/>
    </xf>
    <xf numFmtId="0" fontId="9" fillId="0" borderId="6" xfId="0" applyFont="1" applyBorder="1" applyAlignment="1" applyProtection="1">
      <alignment horizontal="center" vertical="center"/>
      <protection locked="0"/>
    </xf>
    <xf numFmtId="49" fontId="9" fillId="0" borderId="6" xfId="0" applyNumberFormat="1" applyFont="1" applyBorder="1" applyAlignment="1" applyProtection="1">
      <alignment horizontal="center" vertical="center" wrapText="1"/>
      <protection locked="0"/>
    </xf>
    <xf numFmtId="0" fontId="9" fillId="0" borderId="10" xfId="0" applyFont="1" applyBorder="1" applyAlignment="1" applyProtection="1">
      <alignment horizontal="center" vertical="center"/>
      <protection locked="0"/>
    </xf>
    <xf numFmtId="49" fontId="9" fillId="0" borderId="10" xfId="0" applyNumberFormat="1" applyFont="1" applyBorder="1" applyAlignment="1" applyProtection="1">
      <alignment horizontal="center" vertical="center" wrapText="1"/>
      <protection locked="0"/>
    </xf>
    <xf numFmtId="49" fontId="9" fillId="0" borderId="12" xfId="0" applyNumberFormat="1" applyFont="1" applyBorder="1" applyAlignment="1" applyProtection="1">
      <alignment horizontal="center" vertical="center"/>
      <protection locked="0"/>
    </xf>
    <xf numFmtId="0" fontId="9" fillId="0" borderId="12" xfId="0" applyFont="1" applyBorder="1" applyAlignment="1">
      <alignment horizontal="center" vertical="center"/>
    </xf>
    <xf numFmtId="0" fontId="4" fillId="2" borderId="12" xfId="0" applyFont="1" applyFill="1" applyBorder="1" applyAlignment="1" applyProtection="1">
      <alignment horizontal="left" vertical="center" wrapText="1" indent="1"/>
      <protection locked="0"/>
    </xf>
    <xf numFmtId="0" fontId="4" fillId="2" borderId="12" xfId="0" applyFont="1" applyFill="1" applyBorder="1" applyAlignment="1" applyProtection="1">
      <alignment horizontal="left" vertical="center" wrapText="1" indent="2"/>
      <protection locked="0"/>
    </xf>
    <xf numFmtId="0" fontId="6" fillId="0" borderId="8" xfId="0" applyFont="1" applyBorder="1" applyAlignment="1" applyProtection="1">
      <alignment horizontal="center" vertical="center"/>
      <protection locked="0"/>
    </xf>
    <xf numFmtId="0" fontId="6" fillId="0" borderId="9" xfId="0" applyFont="1" applyBorder="1" applyAlignment="1" applyProtection="1">
      <alignment horizontal="center" vertical="center"/>
      <protection locked="0"/>
    </xf>
    <xf numFmtId="0" fontId="6" fillId="0" borderId="12" xfId="0" applyFont="1" applyBorder="1" applyAlignment="1">
      <alignment horizontal="center" vertical="center" wrapText="1"/>
    </xf>
    <xf numFmtId="0" fontId="4" fillId="0" borderId="12" xfId="0" applyFont="1" applyBorder="1" applyAlignment="1">
      <alignment horizontal="left" vertical="center" wrapText="1" indent="1"/>
    </xf>
    <xf numFmtId="0" fontId="4" fillId="0" borderId="12" xfId="0" applyFont="1" applyBorder="1" applyAlignment="1">
      <alignment horizontal="left" vertical="center" wrapText="1" indent="2"/>
    </xf>
    <xf numFmtId="0" fontId="6" fillId="0" borderId="0" xfId="0" applyFont="1" applyBorder="1" applyAlignment="1">
      <alignment vertical="top"/>
    </xf>
    <xf numFmtId="0" fontId="9" fillId="0" borderId="13" xfId="0" applyFont="1" applyBorder="1" applyAlignment="1">
      <alignment horizontal="center" vertical="center"/>
    </xf>
    <xf numFmtId="0" fontId="9" fillId="0" borderId="14" xfId="0" applyFont="1" applyBorder="1" applyAlignment="1">
      <alignment horizontal="center" vertical="center"/>
    </xf>
    <xf numFmtId="0" fontId="9" fillId="0" borderId="17" xfId="0" applyFont="1" applyBorder="1" applyAlignment="1" applyProtection="1">
      <alignment horizontal="center" vertical="center" wrapText="1"/>
      <protection locked="0"/>
    </xf>
    <xf numFmtId="0" fontId="9" fillId="0" borderId="16" xfId="0" applyFont="1" applyBorder="1" applyAlignment="1">
      <alignment horizontal="center" vertical="center"/>
    </xf>
    <xf numFmtId="0" fontId="4" fillId="0" borderId="0" xfId="0" applyFont="1" applyBorder="1" applyAlignment="1">
      <alignment horizontal="right" vertical="center"/>
    </xf>
    <xf numFmtId="0" fontId="6" fillId="0" borderId="0" xfId="0" applyFont="1" applyBorder="1" applyAlignment="1" applyProtection="1">
      <alignment vertical="top"/>
      <protection locked="0"/>
    </xf>
    <xf numFmtId="49" fontId="6" fillId="0" borderId="0" xfId="0" applyNumberFormat="1" applyFont="1" applyBorder="1" applyProtection="1">
      <protection locked="0"/>
    </xf>
    <xf numFmtId="0" fontId="9" fillId="0" borderId="0" xfId="0" applyFont="1" applyBorder="1" applyAlignment="1" applyProtection="1">
      <alignment horizontal="left" vertical="center"/>
      <protection locked="0"/>
    </xf>
    <xf numFmtId="0" fontId="9" fillId="0" borderId="11" xfId="0" applyFont="1" applyBorder="1" applyAlignment="1" applyProtection="1">
      <alignment horizontal="center" vertical="center"/>
      <protection locked="0"/>
    </xf>
    <xf numFmtId="0" fontId="4" fillId="0" borderId="12" xfId="0" applyFont="1" applyBorder="1" applyAlignment="1">
      <alignment horizontal="left" vertical="center"/>
    </xf>
    <xf numFmtId="0" fontId="9" fillId="0" borderId="7" xfId="0" applyFont="1" applyBorder="1" applyAlignment="1" applyProtection="1">
      <alignment horizontal="center" vertical="center"/>
      <protection locked="0"/>
    </xf>
    <xf numFmtId="0" fontId="9" fillId="0" borderId="7" xfId="0" applyFont="1" applyBorder="1" applyAlignment="1" applyProtection="1">
      <alignment horizontal="center" vertical="center" wrapText="1"/>
      <protection locked="0"/>
    </xf>
    <xf numFmtId="0" fontId="9" fillId="0" borderId="12" xfId="0" applyFont="1" applyBorder="1" applyAlignment="1" applyProtection="1">
      <alignment horizontal="center" vertical="center" wrapText="1"/>
      <protection locked="0"/>
    </xf>
    <xf numFmtId="0" fontId="9" fillId="2" borderId="12" xfId="0" applyFont="1" applyFill="1" applyBorder="1" applyAlignment="1" applyProtection="1">
      <alignment horizontal="center" vertical="center" wrapText="1"/>
      <protection locked="0"/>
    </xf>
    <xf numFmtId="0" fontId="9" fillId="0" borderId="9" xfId="0" applyFont="1" applyBorder="1" applyAlignment="1" applyProtection="1">
      <alignment horizontal="center" vertical="center" wrapText="1"/>
      <protection locked="0"/>
    </xf>
    <xf numFmtId="0" fontId="4" fillId="0" borderId="8" xfId="0" applyFont="1" applyBorder="1" applyAlignment="1" applyProtection="1">
      <alignment horizontal="left" vertical="center"/>
      <protection locked="0"/>
    </xf>
    <xf numFmtId="0" fontId="4" fillId="0" borderId="9" xfId="0" applyFont="1" applyBorder="1" applyAlignment="1" applyProtection="1">
      <alignment horizontal="left" vertical="center"/>
      <protection locked="0"/>
    </xf>
    <xf numFmtId="0" fontId="4" fillId="0" borderId="0" xfId="0" applyFont="1" applyBorder="1" applyAlignment="1">
      <alignment horizontal="right" vertical="center" wrapText="1"/>
    </xf>
    <xf numFmtId="0" fontId="20" fillId="0" borderId="0" xfId="0" applyFont="1" applyBorder="1" applyAlignment="1">
      <alignment horizontal="center" vertical="center"/>
    </xf>
    <xf numFmtId="0" fontId="6" fillId="2" borderId="0" xfId="0" applyFont="1" applyFill="1" applyBorder="1" applyAlignment="1" applyProtection="1">
      <alignment horizontal="left" vertical="center" wrapText="1"/>
      <protection locked="0"/>
    </xf>
    <xf numFmtId="0" fontId="15" fillId="2" borderId="12" xfId="0" applyFont="1" applyFill="1" applyBorder="1" applyAlignment="1" applyProtection="1">
      <alignment vertical="top" wrapText="1"/>
      <protection locked="0"/>
    </xf>
    <xf numFmtId="49" fontId="9" fillId="0" borderId="7" xfId="0" applyNumberFormat="1" applyFont="1" applyBorder="1" applyAlignment="1">
      <alignment horizontal="center" vertical="center" wrapText="1"/>
    </xf>
    <xf numFmtId="49" fontId="9" fillId="0" borderId="9" xfId="0" applyNumberFormat="1" applyFont="1" applyBorder="1" applyAlignment="1">
      <alignment horizontal="center" vertical="center" wrapText="1"/>
    </xf>
    <xf numFmtId="49" fontId="9" fillId="0" borderId="12" xfId="0" applyNumberFormat="1" applyFont="1" applyBorder="1" applyAlignment="1">
      <alignment horizontal="center" vertical="center"/>
    </xf>
    <xf numFmtId="0" fontId="6" fillId="0" borderId="9" xfId="0" applyFont="1" applyBorder="1" applyAlignment="1">
      <alignment horizontal="center" vertical="center"/>
    </xf>
    <xf numFmtId="0" fontId="15" fillId="2" borderId="0" xfId="0" applyFont="1" applyFill="1" applyBorder="1" applyAlignment="1">
      <alignment horizontal="left" vertical="center"/>
    </xf>
    <xf numFmtId="0" fontId="21" fillId="0" borderId="12" xfId="0" applyFont="1" applyBorder="1" applyAlignment="1" applyProtection="1">
      <alignment horizontal="center" vertical="center" wrapText="1"/>
      <protection locked="0"/>
    </xf>
    <xf numFmtId="0" fontId="21" fillId="0" borderId="12" xfId="0" applyFont="1" applyBorder="1" applyAlignment="1" applyProtection="1">
      <alignment vertical="top" wrapText="1"/>
      <protection locked="0"/>
    </xf>
    <xf numFmtId="0" fontId="4" fillId="0" borderId="12" xfId="0" applyFont="1" applyBorder="1" applyAlignment="1" applyProtection="1">
      <alignment vertical="center" wrapText="1"/>
      <protection locked="0"/>
    </xf>
    <xf numFmtId="0" fontId="22" fillId="0" borderId="12" xfId="0" applyFont="1" applyBorder="1" applyAlignment="1">
      <alignment horizontal="center" vertical="center"/>
    </xf>
    <xf numFmtId="0" fontId="22" fillId="0" borderId="12" xfId="0" applyFont="1" applyBorder="1" applyAlignment="1" applyProtection="1">
      <alignment horizontal="center" vertical="center" wrapText="1"/>
      <protection locked="0"/>
    </xf>
    <xf numFmtId="176" fontId="23" fillId="0" borderId="12" xfId="0" applyNumberFormat="1" applyFont="1" applyBorder="1" applyAlignment="1">
      <alignment horizontal="right" vertical="center"/>
    </xf>
    <xf numFmtId="0" fontId="21" fillId="2" borderId="6" xfId="0" applyFont="1" applyFill="1" applyBorder="1" applyAlignment="1">
      <alignment horizontal="center" vertical="center"/>
    </xf>
    <xf numFmtId="0" fontId="21" fillId="0" borderId="7" xfId="0" applyFont="1" applyBorder="1" applyAlignment="1" applyProtection="1">
      <alignment horizontal="center" vertical="center"/>
      <protection locked="0"/>
    </xf>
    <xf numFmtId="0" fontId="21" fillId="0" borderId="8" xfId="0" applyFont="1" applyBorder="1" applyAlignment="1" applyProtection="1">
      <alignment horizontal="center" vertical="center"/>
      <protection locked="0"/>
    </xf>
    <xf numFmtId="0" fontId="21" fillId="0" borderId="9" xfId="0" applyFont="1" applyBorder="1" applyAlignment="1" applyProtection="1">
      <alignment horizontal="center" vertical="center"/>
      <protection locked="0"/>
    </xf>
    <xf numFmtId="0" fontId="21" fillId="0" borderId="6" xfId="0" applyFont="1" applyBorder="1" applyAlignment="1" applyProtection="1">
      <alignment horizontal="center" vertical="center"/>
      <protection locked="0"/>
    </xf>
    <xf numFmtId="0" fontId="21" fillId="2" borderId="11" xfId="0" applyFont="1" applyFill="1" applyBorder="1" applyAlignment="1" applyProtection="1">
      <alignment horizontal="center" vertical="center" wrapText="1"/>
      <protection locked="0"/>
    </xf>
    <xf numFmtId="0" fontId="21" fillId="0" borderId="11" xfId="0" applyFont="1" applyBorder="1" applyAlignment="1" applyProtection="1">
      <alignment horizontal="center" vertical="center"/>
      <protection locked="0"/>
    </xf>
    <xf numFmtId="0" fontId="21" fillId="0" borderId="12" xfId="0" applyFont="1" applyBorder="1" applyAlignment="1" applyProtection="1">
      <alignment horizontal="center" vertical="center"/>
      <protection locked="0"/>
    </xf>
    <xf numFmtId="0" fontId="4" fillId="2" borderId="12" xfId="0" applyFont="1" applyFill="1" applyBorder="1" applyAlignment="1">
      <alignment horizontal="left" vertical="center" wrapText="1" indent="1"/>
    </xf>
    <xf numFmtId="0" fontId="4" fillId="2" borderId="12" xfId="0" applyFont="1" applyFill="1" applyBorder="1" applyAlignment="1">
      <alignment horizontal="left" vertical="center" wrapText="1" indent="2"/>
    </xf>
    <xf numFmtId="0" fontId="4" fillId="2" borderId="7" xfId="0" applyFont="1" applyFill="1" applyBorder="1" applyAlignment="1">
      <alignment horizontal="center" vertical="center" wrapText="1"/>
    </xf>
    <xf numFmtId="0" fontId="21" fillId="0" borderId="8" xfId="0" applyFont="1" applyBorder="1" applyAlignment="1">
      <alignment horizontal="center" vertical="center"/>
    </xf>
    <xf numFmtId="0" fontId="21" fillId="0" borderId="9" xfId="0" applyFont="1" applyBorder="1" applyAlignment="1">
      <alignment horizontal="center" vertical="center"/>
    </xf>
    <xf numFmtId="0" fontId="21" fillId="0" borderId="11" xfId="0" applyFont="1" applyBorder="1" applyAlignment="1" applyProtection="1">
      <alignment horizontal="center" vertical="center" wrapText="1"/>
      <protection locked="0"/>
    </xf>
    <xf numFmtId="0" fontId="6" fillId="0" borderId="6" xfId="0" applyFont="1" applyBorder="1" applyAlignment="1" applyProtection="1">
      <alignment horizontal="center" vertical="center" wrapText="1"/>
      <protection locked="0"/>
    </xf>
    <xf numFmtId="0" fontId="6" fillId="0" borderId="14" xfId="0" applyFont="1" applyBorder="1" applyAlignment="1" applyProtection="1">
      <alignment horizontal="center" vertical="center" wrapText="1"/>
      <protection locked="0"/>
    </xf>
    <xf numFmtId="0" fontId="6" fillId="0" borderId="8" xfId="0" applyFont="1" applyBorder="1" applyAlignment="1" applyProtection="1">
      <alignment horizontal="center" vertical="center" wrapText="1"/>
      <protection locked="0"/>
    </xf>
    <xf numFmtId="0" fontId="6" fillId="0" borderId="10" xfId="0" applyFont="1" applyBorder="1" applyAlignment="1" applyProtection="1">
      <alignment horizontal="center" vertical="center" wrapText="1"/>
      <protection locked="0"/>
    </xf>
    <xf numFmtId="0" fontId="6" fillId="0" borderId="15" xfId="0" applyFont="1" applyBorder="1" applyAlignment="1" applyProtection="1">
      <alignment horizontal="center" vertical="center" wrapText="1"/>
      <protection locked="0"/>
    </xf>
    <xf numFmtId="0" fontId="4" fillId="2" borderId="11" xfId="0" applyFont="1" applyFill="1" applyBorder="1" applyAlignment="1">
      <alignment horizontal="left" vertical="center"/>
    </xf>
    <xf numFmtId="0" fontId="4" fillId="2" borderId="12" xfId="0" applyFont="1" applyFill="1" applyBorder="1" applyAlignment="1">
      <alignment horizontal="center" vertical="center"/>
    </xf>
    <xf numFmtId="0" fontId="15" fillId="0" borderId="12" xfId="0" applyFont="1" applyBorder="1" applyAlignment="1" applyProtection="1">
      <alignment vertical="top" wrapText="1"/>
      <protection locked="0"/>
    </xf>
    <xf numFmtId="0" fontId="6" fillId="0" borderId="9" xfId="0" applyFont="1" applyBorder="1" applyAlignment="1" applyProtection="1">
      <alignment horizontal="center" vertical="center" wrapText="1"/>
      <protection locked="0"/>
    </xf>
    <xf numFmtId="0" fontId="6" fillId="0" borderId="18" xfId="0" applyFont="1" applyBorder="1" applyAlignment="1" applyProtection="1">
      <alignment horizontal="center" vertical="center"/>
      <protection locked="0"/>
    </xf>
    <xf numFmtId="0" fontId="6" fillId="0" borderId="18" xfId="0" applyFont="1" applyBorder="1" applyAlignment="1" applyProtection="1">
      <alignment horizontal="center" vertical="center" wrapText="1"/>
      <protection locked="0"/>
    </xf>
    <xf numFmtId="0" fontId="6" fillId="0" borderId="16" xfId="0" applyFont="1" applyBorder="1" applyAlignment="1" applyProtection="1">
      <alignment horizontal="center" vertical="center" wrapText="1"/>
      <protection locked="0"/>
    </xf>
    <xf numFmtId="0" fontId="4" fillId="2" borderId="16" xfId="0" applyFont="1" applyFill="1" applyBorder="1" applyAlignment="1" applyProtection="1">
      <alignment horizontal="right" vertical="center"/>
      <protection locked="0"/>
    </xf>
    <xf numFmtId="0" fontId="4" fillId="0" borderId="12" xfId="0" applyFont="1" applyBorder="1" applyAlignment="1" applyProtection="1">
      <alignment vertical="center"/>
      <protection locked="0"/>
    </xf>
    <xf numFmtId="0" fontId="4" fillId="0" borderId="2" xfId="0" applyFont="1" applyFill="1" applyBorder="1" applyAlignment="1" applyProtection="1" quotePrefix="1">
      <alignment horizontal="right" vertical="center" wrapText="1"/>
    </xf>
  </cellXfs>
  <cellStyles count="6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umberStyle" xfId="49"/>
    <cellStyle name="TextStyle" xfId="50"/>
    <cellStyle name="MoneyStyle" xfId="51"/>
    <cellStyle name="TimeStyle" xfId="52"/>
    <cellStyle name="DateStyle" xfId="53"/>
    <cellStyle name="DateTimeStyle" xfId="54"/>
    <cellStyle name="PercentStyle" xfId="55"/>
    <cellStyle name="IntegralNumberStyle" xfId="56"/>
    <cellStyle name="常规 3" xfId="57"/>
    <cellStyle name="常规 5" xfId="58"/>
    <cellStyle name="Normal" xfId="5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tyles" Target="styles.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主题​​">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7"/>
  <sheetViews>
    <sheetView showGridLines="0" showZeros="0" workbookViewId="0">
      <pane ySplit="1" topLeftCell="A2" activePane="bottomLeft" state="frozen"/>
      <selection/>
      <selection pane="bottomLeft" activeCell="B10" sqref="B10"/>
    </sheetView>
  </sheetViews>
  <sheetFormatPr defaultColWidth="8.57272727272727" defaultRowHeight="12.75" customHeight="1" outlineLevelCol="3"/>
  <cols>
    <col min="1" max="4" width="41" customWidth="1"/>
  </cols>
  <sheetData>
    <row r="1" customHeight="1" spans="1:4">
      <c r="A1" s="43"/>
      <c r="B1" s="43"/>
      <c r="C1" s="43"/>
      <c r="D1" s="43"/>
    </row>
    <row r="2" ht="15" customHeight="1" spans="1:4">
      <c r="A2" s="88"/>
      <c r="B2" s="88"/>
      <c r="C2" s="88"/>
      <c r="D2" s="105" t="s">
        <v>0</v>
      </c>
    </row>
    <row r="3" ht="41.25" customHeight="1" spans="1:1">
      <c r="A3" s="83" t="str">
        <f>"2025"&amp;"年部门财务收支预算总表"</f>
        <v>2025年部门财务收支预算总表</v>
      </c>
    </row>
    <row r="4" ht="17.25" customHeight="1" spans="1:4">
      <c r="A4" s="86" t="str">
        <f>"单位名称："&amp;"昆明市东川区民政局"</f>
        <v>单位名称：昆明市东川区民政局</v>
      </c>
      <c r="B4" s="204"/>
      <c r="D4" s="183" t="s">
        <v>1</v>
      </c>
    </row>
    <row r="5" ht="23.25" customHeight="1" spans="1:4">
      <c r="A5" s="205" t="s">
        <v>2</v>
      </c>
      <c r="B5" s="206"/>
      <c r="C5" s="205" t="s">
        <v>3</v>
      </c>
      <c r="D5" s="206"/>
    </row>
    <row r="6" ht="24" customHeight="1" spans="1:4">
      <c r="A6" s="205" t="s">
        <v>4</v>
      </c>
      <c r="B6" s="205" t="s">
        <v>5</v>
      </c>
      <c r="C6" s="205" t="s">
        <v>6</v>
      </c>
      <c r="D6" s="205" t="s">
        <v>5</v>
      </c>
    </row>
    <row r="7" ht="17.25" customHeight="1" spans="1:4">
      <c r="A7" s="207" t="s">
        <v>7</v>
      </c>
      <c r="B7" s="120">
        <v>238951066.62</v>
      </c>
      <c r="C7" s="207" t="s">
        <v>8</v>
      </c>
      <c r="D7" s="120"/>
    </row>
    <row r="8" ht="17.25" customHeight="1" spans="1:4">
      <c r="A8" s="207" t="s">
        <v>9</v>
      </c>
      <c r="B8" s="120">
        <v>2000000</v>
      </c>
      <c r="C8" s="207" t="s">
        <v>10</v>
      </c>
      <c r="D8" s="120"/>
    </row>
    <row r="9" ht="17.25" customHeight="1" spans="1:4">
      <c r="A9" s="207" t="s">
        <v>11</v>
      </c>
      <c r="B9" s="120"/>
      <c r="C9" s="238" t="s">
        <v>12</v>
      </c>
      <c r="D9" s="120"/>
    </row>
    <row r="10" ht="17.25" customHeight="1" spans="1:4">
      <c r="A10" s="207" t="s">
        <v>13</v>
      </c>
      <c r="B10" s="120"/>
      <c r="C10" s="238" t="s">
        <v>14</v>
      </c>
      <c r="D10" s="120"/>
    </row>
    <row r="11" ht="17.25" customHeight="1" spans="1:4">
      <c r="A11" s="207" t="s">
        <v>15</v>
      </c>
      <c r="B11" s="120">
        <v>1600000</v>
      </c>
      <c r="C11" s="238" t="s">
        <v>16</v>
      </c>
      <c r="D11" s="120"/>
    </row>
    <row r="12" ht="17.25" customHeight="1" spans="1:4">
      <c r="A12" s="207" t="s">
        <v>17</v>
      </c>
      <c r="B12" s="120"/>
      <c r="C12" s="238" t="s">
        <v>18</v>
      </c>
      <c r="D12" s="120"/>
    </row>
    <row r="13" ht="17.25" customHeight="1" spans="1:4">
      <c r="A13" s="207" t="s">
        <v>19</v>
      </c>
      <c r="B13" s="120">
        <v>1600000</v>
      </c>
      <c r="C13" s="74" t="s">
        <v>20</v>
      </c>
      <c r="D13" s="120"/>
    </row>
    <row r="14" ht="17.25" customHeight="1" spans="1:4">
      <c r="A14" s="207" t="s">
        <v>21</v>
      </c>
      <c r="B14" s="120"/>
      <c r="C14" s="74" t="s">
        <v>22</v>
      </c>
      <c r="D14" s="120">
        <v>239103839.62</v>
      </c>
    </row>
    <row r="15" ht="17.25" customHeight="1" spans="1:4">
      <c r="A15" s="207" t="s">
        <v>23</v>
      </c>
      <c r="B15" s="120"/>
      <c r="C15" s="74" t="s">
        <v>24</v>
      </c>
      <c r="D15" s="120">
        <v>835141</v>
      </c>
    </row>
    <row r="16" ht="17.25" customHeight="1" spans="1:4">
      <c r="A16" s="207" t="s">
        <v>25</v>
      </c>
      <c r="B16" s="120"/>
      <c r="C16" s="74" t="s">
        <v>26</v>
      </c>
      <c r="D16" s="120"/>
    </row>
    <row r="17" ht="17.25" customHeight="1" spans="1:4">
      <c r="A17" s="188"/>
      <c r="B17" s="120"/>
      <c r="C17" s="74" t="s">
        <v>27</v>
      </c>
      <c r="D17" s="120"/>
    </row>
    <row r="18" ht="17.25" customHeight="1" spans="1:4">
      <c r="A18" s="208"/>
      <c r="B18" s="120"/>
      <c r="C18" s="74" t="s">
        <v>28</v>
      </c>
      <c r="D18" s="120"/>
    </row>
    <row r="19" ht="17.25" customHeight="1" spans="1:4">
      <c r="A19" s="208"/>
      <c r="B19" s="120"/>
      <c r="C19" s="74" t="s">
        <v>29</v>
      </c>
      <c r="D19" s="120"/>
    </row>
    <row r="20" ht="17.25" customHeight="1" spans="1:4">
      <c r="A20" s="208"/>
      <c r="B20" s="120"/>
      <c r="C20" s="74" t="s">
        <v>30</v>
      </c>
      <c r="D20" s="120"/>
    </row>
    <row r="21" ht="17.25" customHeight="1" spans="1:4">
      <c r="A21" s="208"/>
      <c r="B21" s="120"/>
      <c r="C21" s="74" t="s">
        <v>31</v>
      </c>
      <c r="D21" s="120"/>
    </row>
    <row r="22" ht="17.25" customHeight="1" spans="1:4">
      <c r="A22" s="208"/>
      <c r="B22" s="120"/>
      <c r="C22" s="74" t="s">
        <v>32</v>
      </c>
      <c r="D22" s="120"/>
    </row>
    <row r="23" ht="17.25" customHeight="1" spans="1:4">
      <c r="A23" s="208"/>
      <c r="B23" s="120"/>
      <c r="C23" s="74" t="s">
        <v>33</v>
      </c>
      <c r="D23" s="120"/>
    </row>
    <row r="24" ht="17.25" customHeight="1" spans="1:4">
      <c r="A24" s="208"/>
      <c r="B24" s="120"/>
      <c r="C24" s="74" t="s">
        <v>34</v>
      </c>
      <c r="D24" s="120"/>
    </row>
    <row r="25" ht="17.25" customHeight="1" spans="1:4">
      <c r="A25" s="208"/>
      <c r="B25" s="120"/>
      <c r="C25" s="74" t="s">
        <v>35</v>
      </c>
      <c r="D25" s="120">
        <v>612086</v>
      </c>
    </row>
    <row r="26" ht="17.25" customHeight="1" spans="1:4">
      <c r="A26" s="208"/>
      <c r="B26" s="120"/>
      <c r="C26" s="74" t="s">
        <v>36</v>
      </c>
      <c r="D26" s="120"/>
    </row>
    <row r="27" ht="17.25" customHeight="1" spans="1:4">
      <c r="A27" s="208"/>
      <c r="B27" s="120"/>
      <c r="C27" s="188" t="s">
        <v>37</v>
      </c>
      <c r="D27" s="120"/>
    </row>
    <row r="28" ht="17.25" customHeight="1" spans="1:4">
      <c r="A28" s="208"/>
      <c r="B28" s="120"/>
      <c r="C28" s="74" t="s">
        <v>38</v>
      </c>
      <c r="D28" s="120"/>
    </row>
    <row r="29" ht="16.5" customHeight="1" spans="1:4">
      <c r="A29" s="208"/>
      <c r="B29" s="120"/>
      <c r="C29" s="74" t="s">
        <v>39</v>
      </c>
      <c r="D29" s="120"/>
    </row>
    <row r="30" ht="16.5" customHeight="1" spans="1:4">
      <c r="A30" s="208"/>
      <c r="B30" s="120"/>
      <c r="C30" s="188" t="s">
        <v>40</v>
      </c>
      <c r="D30" s="120">
        <v>2000000</v>
      </c>
    </row>
    <row r="31" ht="17.25" customHeight="1" spans="1:4">
      <c r="A31" s="208"/>
      <c r="B31" s="120"/>
      <c r="C31" s="188" t="s">
        <v>41</v>
      </c>
      <c r="D31" s="120"/>
    </row>
    <row r="32" ht="17.25" customHeight="1" spans="1:4">
      <c r="A32" s="208"/>
      <c r="B32" s="120"/>
      <c r="C32" s="74" t="s">
        <v>42</v>
      </c>
      <c r="D32" s="120"/>
    </row>
    <row r="33" ht="16.5" customHeight="1" spans="1:4">
      <c r="A33" s="208" t="s">
        <v>43</v>
      </c>
      <c r="B33" s="120">
        <v>242551066.62</v>
      </c>
      <c r="C33" s="208" t="s">
        <v>44</v>
      </c>
      <c r="D33" s="120">
        <v>242551066.62</v>
      </c>
    </row>
    <row r="34" ht="16.5" customHeight="1" spans="1:4">
      <c r="A34" s="188" t="s">
        <v>45</v>
      </c>
      <c r="B34" s="120"/>
      <c r="C34" s="188" t="s">
        <v>46</v>
      </c>
      <c r="D34" s="120"/>
    </row>
    <row r="35" ht="16.5" customHeight="1" spans="1:4">
      <c r="A35" s="74" t="s">
        <v>47</v>
      </c>
      <c r="B35" s="120"/>
      <c r="C35" s="74" t="s">
        <v>47</v>
      </c>
      <c r="D35" s="120"/>
    </row>
    <row r="36" ht="16.5" customHeight="1" spans="1:4">
      <c r="A36" s="74" t="s">
        <v>48</v>
      </c>
      <c r="B36" s="120"/>
      <c r="C36" s="74" t="s">
        <v>49</v>
      </c>
      <c r="D36" s="120"/>
    </row>
    <row r="37" ht="16.5" customHeight="1" spans="1:4">
      <c r="A37" s="209" t="s">
        <v>50</v>
      </c>
      <c r="B37" s="120">
        <v>242551066.62</v>
      </c>
      <c r="C37" s="209" t="s">
        <v>51</v>
      </c>
      <c r="D37" s="120">
        <v>242551066.62</v>
      </c>
    </row>
  </sheetData>
  <mergeCells count="4">
    <mergeCell ref="A3:D3"/>
    <mergeCell ref="A4:B4"/>
    <mergeCell ref="A5:B5"/>
    <mergeCell ref="C5:D5"/>
  </mergeCells>
  <printOptions horizontalCentered="1"/>
  <pageMargins left="0.96" right="0.96" top="0.72" bottom="0.72" header="0" footer="0"/>
  <pageSetup paperSize="9" orientation="landscape"/>
  <headerFooter>
    <oddFooter>&amp;C第&amp;P页，共&amp;N页&amp;R&amp;N</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12"/>
  <sheetViews>
    <sheetView showZeros="0" workbookViewId="0">
      <pane ySplit="1" topLeftCell="A2" activePane="bottomLeft" state="frozen"/>
      <selection/>
      <selection pane="bottomLeft" activeCell="F2" sqref="F2"/>
    </sheetView>
  </sheetViews>
  <sheetFormatPr defaultColWidth="9.13636363636364" defaultRowHeight="14.25" customHeight="1" outlineLevelCol="5"/>
  <cols>
    <col min="1" max="1" width="32.1363636363636" customWidth="1"/>
    <col min="2" max="2" width="20.7090909090909" customWidth="1"/>
    <col min="3" max="3" width="32.1363636363636" customWidth="1"/>
    <col min="4" max="4" width="27.7090909090909" customWidth="1"/>
    <col min="5" max="6" width="36.7090909090909" customWidth="1"/>
  </cols>
  <sheetData>
    <row r="1" customHeight="1" spans="1:6">
      <c r="A1" s="43"/>
      <c r="B1" s="43"/>
      <c r="C1" s="43"/>
      <c r="D1" s="43"/>
      <c r="E1" s="43"/>
      <c r="F1" s="43"/>
    </row>
    <row r="2" ht="12" customHeight="1" spans="1:6">
      <c r="A2" s="159">
        <v>1</v>
      </c>
      <c r="B2" s="160">
        <v>0</v>
      </c>
      <c r="C2" s="159">
        <v>1</v>
      </c>
      <c r="D2" s="161"/>
      <c r="E2" s="161"/>
      <c r="F2" s="158" t="s">
        <v>959</v>
      </c>
    </row>
    <row r="3" ht="42" customHeight="1" spans="1:6">
      <c r="A3" s="162" t="str">
        <f>"2025"&amp;"年部门政府性基金预算支出预算表"</f>
        <v>2025年部门政府性基金预算支出预算表</v>
      </c>
      <c r="B3" s="162" t="s">
        <v>960</v>
      </c>
      <c r="C3" s="163"/>
      <c r="D3" s="164"/>
      <c r="E3" s="164"/>
      <c r="F3" s="164"/>
    </row>
    <row r="4" ht="13.5" customHeight="1" spans="1:6">
      <c r="A4" s="47" t="str">
        <f>"单位名称："&amp;"昆明市东川区民政局"</f>
        <v>单位名称：昆明市东川区民政局</v>
      </c>
      <c r="B4" s="47" t="s">
        <v>961</v>
      </c>
      <c r="C4" s="159"/>
      <c r="D4" s="161"/>
      <c r="E4" s="161"/>
      <c r="F4" s="158" t="s">
        <v>1</v>
      </c>
    </row>
    <row r="5" ht="19.5" customHeight="1" spans="1:6">
      <c r="A5" s="165" t="s">
        <v>237</v>
      </c>
      <c r="B5" s="166" t="s">
        <v>81</v>
      </c>
      <c r="C5" s="165" t="s">
        <v>82</v>
      </c>
      <c r="D5" s="53" t="s">
        <v>962</v>
      </c>
      <c r="E5" s="54"/>
      <c r="F5" s="55"/>
    </row>
    <row r="6" ht="18.75" customHeight="1" spans="1:6">
      <c r="A6" s="167"/>
      <c r="B6" s="168"/>
      <c r="C6" s="167"/>
      <c r="D6" s="58" t="s">
        <v>55</v>
      </c>
      <c r="E6" s="53" t="s">
        <v>84</v>
      </c>
      <c r="F6" s="58" t="s">
        <v>85</v>
      </c>
    </row>
    <row r="7" ht="18.75" customHeight="1" spans="1:6">
      <c r="A7" s="109">
        <v>1</v>
      </c>
      <c r="B7" s="169" t="s">
        <v>92</v>
      </c>
      <c r="C7" s="109">
        <v>3</v>
      </c>
      <c r="D7" s="170">
        <v>4</v>
      </c>
      <c r="E7" s="170">
        <v>5</v>
      </c>
      <c r="F7" s="170">
        <v>6</v>
      </c>
    </row>
    <row r="8" ht="21" customHeight="1" spans="1:6">
      <c r="A8" s="63" t="s">
        <v>70</v>
      </c>
      <c r="B8" s="63"/>
      <c r="C8" s="63"/>
      <c r="D8" s="120">
        <v>2000000</v>
      </c>
      <c r="E8" s="120"/>
      <c r="F8" s="120">
        <v>2000000</v>
      </c>
    </row>
    <row r="9" ht="21" customHeight="1" spans="1:6">
      <c r="A9" s="63" t="s">
        <v>70</v>
      </c>
      <c r="B9" s="63" t="s">
        <v>184</v>
      </c>
      <c r="C9" s="63" t="s">
        <v>90</v>
      </c>
      <c r="D9" s="120">
        <v>2000000</v>
      </c>
      <c r="E9" s="120"/>
      <c r="F9" s="120">
        <v>2000000</v>
      </c>
    </row>
    <row r="10" ht="21" customHeight="1" spans="1:6">
      <c r="A10" s="63" t="s">
        <v>70</v>
      </c>
      <c r="B10" s="171" t="s">
        <v>185</v>
      </c>
      <c r="C10" s="171" t="s">
        <v>186</v>
      </c>
      <c r="D10" s="120">
        <v>2000000</v>
      </c>
      <c r="E10" s="120"/>
      <c r="F10" s="120">
        <v>2000000</v>
      </c>
    </row>
    <row r="11" ht="21" customHeight="1" spans="1:6">
      <c r="A11" s="63" t="s">
        <v>70</v>
      </c>
      <c r="B11" s="172" t="s">
        <v>187</v>
      </c>
      <c r="C11" s="172" t="s">
        <v>188</v>
      </c>
      <c r="D11" s="120">
        <v>2000000</v>
      </c>
      <c r="E11" s="120"/>
      <c r="F11" s="120">
        <v>2000000</v>
      </c>
    </row>
    <row r="12" ht="18.75" customHeight="1" spans="1:6">
      <c r="A12" s="173" t="s">
        <v>227</v>
      </c>
      <c r="B12" s="173" t="s">
        <v>227</v>
      </c>
      <c r="C12" s="174" t="s">
        <v>227</v>
      </c>
      <c r="D12" s="120">
        <v>2000000</v>
      </c>
      <c r="E12" s="120"/>
      <c r="F12" s="120">
        <v>2000000</v>
      </c>
    </row>
  </sheetData>
  <mergeCells count="7">
    <mergeCell ref="A3:F3"/>
    <mergeCell ref="A4:C4"/>
    <mergeCell ref="D5:F5"/>
    <mergeCell ref="A12:C12"/>
    <mergeCell ref="A5:A6"/>
    <mergeCell ref="B5:B6"/>
    <mergeCell ref="C5:C6"/>
  </mergeCells>
  <printOptions horizontalCentered="1"/>
  <pageMargins left="0.37" right="0.37" top="0.56" bottom="0.56" header="0.48" footer="0.48"/>
  <pageSetup paperSize="9" scale="9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22"/>
  <sheetViews>
    <sheetView showZeros="0" topLeftCell="J1" workbookViewId="0">
      <pane ySplit="1" topLeftCell="A3" activePane="bottomLeft" state="frozen"/>
      <selection/>
      <selection pane="bottomLeft" activeCell="S2" sqref="S2"/>
    </sheetView>
  </sheetViews>
  <sheetFormatPr defaultColWidth="9.13636363636364" defaultRowHeight="14.25" customHeight="1"/>
  <cols>
    <col min="1" max="2" width="32.5727272727273" customWidth="1"/>
    <col min="3" max="3" width="41.1363636363636" customWidth="1"/>
    <col min="4" max="4" width="21.7090909090909" customWidth="1"/>
    <col min="5" max="5" width="35.2818181818182" customWidth="1"/>
    <col min="6" max="6" width="7.70909090909091" customWidth="1"/>
    <col min="7" max="7" width="11.1363636363636" customWidth="1"/>
    <col min="8" max="8" width="13.2818181818182" customWidth="1"/>
    <col min="9" max="18" width="20" customWidth="1"/>
    <col min="19" max="19" width="19.8545454545455" customWidth="1"/>
  </cols>
  <sheetData>
    <row r="1" customHeight="1" spans="1:19">
      <c r="A1" s="43"/>
      <c r="B1" s="43"/>
      <c r="C1" s="43"/>
      <c r="D1" s="43"/>
      <c r="E1" s="43"/>
      <c r="F1" s="43"/>
      <c r="G1" s="43"/>
      <c r="H1" s="43"/>
      <c r="I1" s="43"/>
      <c r="J1" s="43"/>
      <c r="K1" s="43"/>
      <c r="L1" s="43"/>
      <c r="M1" s="43"/>
      <c r="N1" s="43"/>
      <c r="O1" s="43"/>
      <c r="P1" s="43"/>
      <c r="Q1" s="43"/>
      <c r="R1" s="43"/>
      <c r="S1" s="43"/>
    </row>
    <row r="2" ht="15.75" customHeight="1" spans="2:19">
      <c r="B2" s="123"/>
      <c r="C2" s="123"/>
      <c r="R2" s="45"/>
      <c r="S2" s="45" t="s">
        <v>963</v>
      </c>
    </row>
    <row r="3" ht="41.25" customHeight="1" spans="1:19">
      <c r="A3" s="113" t="str">
        <f>"2025"&amp;"年部门政府采购预算表"</f>
        <v>2025年部门政府采购预算表</v>
      </c>
      <c r="B3" s="107"/>
      <c r="C3" s="107"/>
      <c r="D3" s="46"/>
      <c r="E3" s="46"/>
      <c r="F3" s="46"/>
      <c r="G3" s="46"/>
      <c r="H3" s="46"/>
      <c r="I3" s="46"/>
      <c r="J3" s="46"/>
      <c r="K3" s="46"/>
      <c r="L3" s="46"/>
      <c r="M3" s="107"/>
      <c r="N3" s="46"/>
      <c r="O3" s="46"/>
      <c r="P3" s="107"/>
      <c r="Q3" s="46"/>
      <c r="R3" s="107"/>
      <c r="S3" s="107"/>
    </row>
    <row r="4" ht="18.75" customHeight="1" spans="1:19">
      <c r="A4" s="151" t="str">
        <f>"单位名称："&amp;"昆明市东川区民政局"</f>
        <v>单位名称：昆明市东川区民政局</v>
      </c>
      <c r="B4" s="125"/>
      <c r="C4" s="125"/>
      <c r="D4" s="49"/>
      <c r="E4" s="49"/>
      <c r="F4" s="49"/>
      <c r="G4" s="49"/>
      <c r="H4" s="49"/>
      <c r="I4" s="49"/>
      <c r="J4" s="49"/>
      <c r="K4" s="49"/>
      <c r="L4" s="49"/>
      <c r="R4" s="50"/>
      <c r="S4" s="158" t="s">
        <v>1</v>
      </c>
    </row>
    <row r="5" ht="15.75" customHeight="1" spans="1:19">
      <c r="A5" s="52" t="s">
        <v>236</v>
      </c>
      <c r="B5" s="126" t="s">
        <v>237</v>
      </c>
      <c r="C5" s="126" t="s">
        <v>964</v>
      </c>
      <c r="D5" s="127" t="s">
        <v>965</v>
      </c>
      <c r="E5" s="127" t="s">
        <v>966</v>
      </c>
      <c r="F5" s="127" t="s">
        <v>967</v>
      </c>
      <c r="G5" s="127" t="s">
        <v>968</v>
      </c>
      <c r="H5" s="127" t="s">
        <v>969</v>
      </c>
      <c r="I5" s="140" t="s">
        <v>244</v>
      </c>
      <c r="J5" s="140"/>
      <c r="K5" s="140"/>
      <c r="L5" s="140"/>
      <c r="M5" s="141"/>
      <c r="N5" s="140"/>
      <c r="O5" s="140"/>
      <c r="P5" s="148"/>
      <c r="Q5" s="140"/>
      <c r="R5" s="141"/>
      <c r="S5" s="121"/>
    </row>
    <row r="6" ht="17.25" customHeight="1" spans="1:19">
      <c r="A6" s="57"/>
      <c r="B6" s="128"/>
      <c r="C6" s="128"/>
      <c r="D6" s="129"/>
      <c r="E6" s="129"/>
      <c r="F6" s="129"/>
      <c r="G6" s="129"/>
      <c r="H6" s="129"/>
      <c r="I6" s="129" t="s">
        <v>55</v>
      </c>
      <c r="J6" s="129" t="s">
        <v>58</v>
      </c>
      <c r="K6" s="129" t="s">
        <v>970</v>
      </c>
      <c r="L6" s="129" t="s">
        <v>971</v>
      </c>
      <c r="M6" s="142" t="s">
        <v>972</v>
      </c>
      <c r="N6" s="143" t="s">
        <v>973</v>
      </c>
      <c r="O6" s="143"/>
      <c r="P6" s="149"/>
      <c r="Q6" s="143"/>
      <c r="R6" s="150"/>
      <c r="S6" s="130"/>
    </row>
    <row r="7" ht="54" customHeight="1" spans="1:19">
      <c r="A7" s="60"/>
      <c r="B7" s="130"/>
      <c r="C7" s="130"/>
      <c r="D7" s="131"/>
      <c r="E7" s="131"/>
      <c r="F7" s="131"/>
      <c r="G7" s="131"/>
      <c r="H7" s="131"/>
      <c r="I7" s="131"/>
      <c r="J7" s="131" t="s">
        <v>57</v>
      </c>
      <c r="K7" s="131"/>
      <c r="L7" s="131"/>
      <c r="M7" s="144"/>
      <c r="N7" s="131" t="s">
        <v>57</v>
      </c>
      <c r="O7" s="131" t="s">
        <v>64</v>
      </c>
      <c r="P7" s="130" t="s">
        <v>65</v>
      </c>
      <c r="Q7" s="131" t="s">
        <v>66</v>
      </c>
      <c r="R7" s="144" t="s">
        <v>67</v>
      </c>
      <c r="S7" s="130" t="s">
        <v>68</v>
      </c>
    </row>
    <row r="8" ht="18" customHeight="1" spans="1:19">
      <c r="A8" s="152">
        <v>1</v>
      </c>
      <c r="B8" s="152" t="s">
        <v>92</v>
      </c>
      <c r="C8" s="153">
        <v>3</v>
      </c>
      <c r="D8" s="153">
        <v>4</v>
      </c>
      <c r="E8" s="152">
        <v>5</v>
      </c>
      <c r="F8" s="152">
        <v>6</v>
      </c>
      <c r="G8" s="152">
        <v>7</v>
      </c>
      <c r="H8" s="152">
        <v>8</v>
      </c>
      <c r="I8" s="152">
        <v>9</v>
      </c>
      <c r="J8" s="152">
        <v>10</v>
      </c>
      <c r="K8" s="152">
        <v>11</v>
      </c>
      <c r="L8" s="152">
        <v>12</v>
      </c>
      <c r="M8" s="152">
        <v>13</v>
      </c>
      <c r="N8" s="152">
        <v>14</v>
      </c>
      <c r="O8" s="152">
        <v>15</v>
      </c>
      <c r="P8" s="152">
        <v>16</v>
      </c>
      <c r="Q8" s="152">
        <v>17</v>
      </c>
      <c r="R8" s="152">
        <v>18</v>
      </c>
      <c r="S8" s="152">
        <v>19</v>
      </c>
    </row>
    <row r="9" ht="21" customHeight="1" spans="1:19">
      <c r="A9" s="132" t="s">
        <v>70</v>
      </c>
      <c r="B9" s="133" t="s">
        <v>70</v>
      </c>
      <c r="C9" s="133" t="s">
        <v>283</v>
      </c>
      <c r="D9" s="134" t="s">
        <v>974</v>
      </c>
      <c r="E9" s="134" t="s">
        <v>975</v>
      </c>
      <c r="F9" s="134" t="s">
        <v>471</v>
      </c>
      <c r="G9" s="154">
        <v>1</v>
      </c>
      <c r="H9" s="120"/>
      <c r="I9" s="120">
        <v>4000</v>
      </c>
      <c r="J9" s="120">
        <v>4000</v>
      </c>
      <c r="K9" s="120"/>
      <c r="L9" s="120"/>
      <c r="M9" s="120"/>
      <c r="N9" s="120"/>
      <c r="O9" s="120"/>
      <c r="P9" s="120"/>
      <c r="Q9" s="120"/>
      <c r="R9" s="120"/>
      <c r="S9" s="120"/>
    </row>
    <row r="10" ht="21" customHeight="1" spans="1:19">
      <c r="A10" s="132" t="s">
        <v>70</v>
      </c>
      <c r="B10" s="133" t="s">
        <v>70</v>
      </c>
      <c r="C10" s="133" t="s">
        <v>283</v>
      </c>
      <c r="D10" s="134" t="s">
        <v>976</v>
      </c>
      <c r="E10" s="134" t="s">
        <v>977</v>
      </c>
      <c r="F10" s="134" t="s">
        <v>471</v>
      </c>
      <c r="G10" s="154">
        <v>1</v>
      </c>
      <c r="H10" s="120">
        <v>6000</v>
      </c>
      <c r="I10" s="120">
        <v>2000</v>
      </c>
      <c r="J10" s="120">
        <v>2000</v>
      </c>
      <c r="K10" s="120"/>
      <c r="L10" s="120"/>
      <c r="M10" s="120"/>
      <c r="N10" s="120"/>
      <c r="O10" s="120"/>
      <c r="P10" s="120"/>
      <c r="Q10" s="120"/>
      <c r="R10" s="120"/>
      <c r="S10" s="120"/>
    </row>
    <row r="11" ht="21" customHeight="1" spans="1:19">
      <c r="A11" s="132" t="s">
        <v>70</v>
      </c>
      <c r="B11" s="133" t="s">
        <v>70</v>
      </c>
      <c r="C11" s="133" t="s">
        <v>283</v>
      </c>
      <c r="D11" s="134" t="s">
        <v>978</v>
      </c>
      <c r="E11" s="134" t="s">
        <v>979</v>
      </c>
      <c r="F11" s="134" t="s">
        <v>471</v>
      </c>
      <c r="G11" s="154">
        <v>1</v>
      </c>
      <c r="H11" s="120"/>
      <c r="I11" s="120">
        <v>2000</v>
      </c>
      <c r="J11" s="120">
        <v>2000</v>
      </c>
      <c r="K11" s="120"/>
      <c r="L11" s="120"/>
      <c r="M11" s="120"/>
      <c r="N11" s="120"/>
      <c r="O11" s="120"/>
      <c r="P11" s="120"/>
      <c r="Q11" s="120"/>
      <c r="R11" s="120"/>
      <c r="S11" s="120"/>
    </row>
    <row r="12" ht="21" customHeight="1" spans="1:19">
      <c r="A12" s="132" t="s">
        <v>70</v>
      </c>
      <c r="B12" s="133" t="s">
        <v>70</v>
      </c>
      <c r="C12" s="133" t="s">
        <v>300</v>
      </c>
      <c r="D12" s="134" t="s">
        <v>980</v>
      </c>
      <c r="E12" s="134" t="s">
        <v>981</v>
      </c>
      <c r="F12" s="134" t="s">
        <v>471</v>
      </c>
      <c r="G12" s="154">
        <v>65</v>
      </c>
      <c r="H12" s="120">
        <v>32760</v>
      </c>
      <c r="I12" s="120">
        <v>10920</v>
      </c>
      <c r="J12" s="120">
        <v>10920</v>
      </c>
      <c r="K12" s="120"/>
      <c r="L12" s="120"/>
      <c r="M12" s="120"/>
      <c r="N12" s="120"/>
      <c r="O12" s="120"/>
      <c r="P12" s="120"/>
      <c r="Q12" s="120"/>
      <c r="R12" s="120"/>
      <c r="S12" s="120"/>
    </row>
    <row r="13" ht="21" customHeight="1" spans="1:19">
      <c r="A13" s="132" t="s">
        <v>70</v>
      </c>
      <c r="B13" s="133" t="s">
        <v>73</v>
      </c>
      <c r="C13" s="133" t="s">
        <v>283</v>
      </c>
      <c r="D13" s="134" t="s">
        <v>982</v>
      </c>
      <c r="E13" s="134" t="s">
        <v>975</v>
      </c>
      <c r="F13" s="134" t="s">
        <v>471</v>
      </c>
      <c r="G13" s="154">
        <v>1</v>
      </c>
      <c r="H13" s="120"/>
      <c r="I13" s="120">
        <v>2000</v>
      </c>
      <c r="J13" s="120">
        <v>2000</v>
      </c>
      <c r="K13" s="120"/>
      <c r="L13" s="120"/>
      <c r="M13" s="120"/>
      <c r="N13" s="120"/>
      <c r="O13" s="120"/>
      <c r="P13" s="120"/>
      <c r="Q13" s="120"/>
      <c r="R13" s="120"/>
      <c r="S13" s="120"/>
    </row>
    <row r="14" ht="21" customHeight="1" spans="1:19">
      <c r="A14" s="132" t="s">
        <v>70</v>
      </c>
      <c r="B14" s="133" t="s">
        <v>73</v>
      </c>
      <c r="C14" s="133" t="s">
        <v>283</v>
      </c>
      <c r="D14" s="134" t="s">
        <v>977</v>
      </c>
      <c r="E14" s="134" t="s">
        <v>977</v>
      </c>
      <c r="F14" s="134" t="s">
        <v>471</v>
      </c>
      <c r="G14" s="154">
        <v>1</v>
      </c>
      <c r="H14" s="120">
        <v>5000</v>
      </c>
      <c r="I14" s="120">
        <v>5000</v>
      </c>
      <c r="J14" s="120">
        <v>5000</v>
      </c>
      <c r="K14" s="120"/>
      <c r="L14" s="120"/>
      <c r="M14" s="120"/>
      <c r="N14" s="120"/>
      <c r="O14" s="120"/>
      <c r="P14" s="120"/>
      <c r="Q14" s="120"/>
      <c r="R14" s="120"/>
      <c r="S14" s="120"/>
    </row>
    <row r="15" ht="21" customHeight="1" spans="1:19">
      <c r="A15" s="132" t="s">
        <v>70</v>
      </c>
      <c r="B15" s="133" t="s">
        <v>73</v>
      </c>
      <c r="C15" s="133" t="s">
        <v>283</v>
      </c>
      <c r="D15" s="134" t="s">
        <v>979</v>
      </c>
      <c r="E15" s="134" t="s">
        <v>979</v>
      </c>
      <c r="F15" s="134" t="s">
        <v>471</v>
      </c>
      <c r="G15" s="154">
        <v>1</v>
      </c>
      <c r="H15" s="120"/>
      <c r="I15" s="120">
        <v>2500</v>
      </c>
      <c r="J15" s="120">
        <v>2500</v>
      </c>
      <c r="K15" s="120"/>
      <c r="L15" s="120"/>
      <c r="M15" s="120"/>
      <c r="N15" s="120"/>
      <c r="O15" s="120"/>
      <c r="P15" s="120"/>
      <c r="Q15" s="120"/>
      <c r="R15" s="120"/>
      <c r="S15" s="120"/>
    </row>
    <row r="16" ht="21" customHeight="1" spans="1:19">
      <c r="A16" s="132" t="s">
        <v>70</v>
      </c>
      <c r="B16" s="133" t="s">
        <v>75</v>
      </c>
      <c r="C16" s="133" t="s">
        <v>300</v>
      </c>
      <c r="D16" s="134" t="s">
        <v>983</v>
      </c>
      <c r="E16" s="134" t="s">
        <v>984</v>
      </c>
      <c r="F16" s="134" t="s">
        <v>471</v>
      </c>
      <c r="G16" s="154">
        <v>1</v>
      </c>
      <c r="H16" s="120">
        <v>17500</v>
      </c>
      <c r="I16" s="120">
        <v>4500</v>
      </c>
      <c r="J16" s="120">
        <v>4500</v>
      </c>
      <c r="K16" s="120"/>
      <c r="L16" s="120"/>
      <c r="M16" s="120"/>
      <c r="N16" s="120"/>
      <c r="O16" s="120"/>
      <c r="P16" s="120"/>
      <c r="Q16" s="120"/>
      <c r="R16" s="120"/>
      <c r="S16" s="120"/>
    </row>
    <row r="17" ht="21" customHeight="1" spans="1:19">
      <c r="A17" s="132" t="s">
        <v>70</v>
      </c>
      <c r="B17" s="133" t="s">
        <v>75</v>
      </c>
      <c r="C17" s="133" t="s">
        <v>283</v>
      </c>
      <c r="D17" s="134" t="s">
        <v>985</v>
      </c>
      <c r="E17" s="134" t="s">
        <v>975</v>
      </c>
      <c r="F17" s="134" t="s">
        <v>471</v>
      </c>
      <c r="G17" s="154">
        <v>1</v>
      </c>
      <c r="H17" s="120">
        <v>5000</v>
      </c>
      <c r="I17" s="120">
        <v>5000</v>
      </c>
      <c r="J17" s="120">
        <v>5000</v>
      </c>
      <c r="K17" s="120"/>
      <c r="L17" s="120"/>
      <c r="M17" s="120"/>
      <c r="N17" s="120"/>
      <c r="O17" s="120"/>
      <c r="P17" s="120"/>
      <c r="Q17" s="120"/>
      <c r="R17" s="120"/>
      <c r="S17" s="120"/>
    </row>
    <row r="18" ht="21" customHeight="1" spans="1:19">
      <c r="A18" s="132" t="s">
        <v>70</v>
      </c>
      <c r="B18" s="133" t="s">
        <v>75</v>
      </c>
      <c r="C18" s="133" t="s">
        <v>283</v>
      </c>
      <c r="D18" s="134" t="s">
        <v>986</v>
      </c>
      <c r="E18" s="134" t="s">
        <v>977</v>
      </c>
      <c r="F18" s="134" t="s">
        <v>471</v>
      </c>
      <c r="G18" s="154">
        <v>1</v>
      </c>
      <c r="H18" s="120">
        <v>7000</v>
      </c>
      <c r="I18" s="120">
        <v>7000</v>
      </c>
      <c r="J18" s="120">
        <v>7000</v>
      </c>
      <c r="K18" s="120"/>
      <c r="L18" s="120"/>
      <c r="M18" s="120"/>
      <c r="N18" s="120"/>
      <c r="O18" s="120"/>
      <c r="P18" s="120"/>
      <c r="Q18" s="120"/>
      <c r="R18" s="120"/>
      <c r="S18" s="120"/>
    </row>
    <row r="19" ht="21" customHeight="1" spans="1:19">
      <c r="A19" s="132" t="s">
        <v>70</v>
      </c>
      <c r="B19" s="133" t="s">
        <v>75</v>
      </c>
      <c r="C19" s="133" t="s">
        <v>283</v>
      </c>
      <c r="D19" s="134" t="s">
        <v>978</v>
      </c>
      <c r="E19" s="134" t="s">
        <v>979</v>
      </c>
      <c r="F19" s="134" t="s">
        <v>471</v>
      </c>
      <c r="G19" s="154">
        <v>1</v>
      </c>
      <c r="H19" s="120">
        <v>12000</v>
      </c>
      <c r="I19" s="120">
        <v>12000</v>
      </c>
      <c r="J19" s="120">
        <v>12000</v>
      </c>
      <c r="K19" s="120"/>
      <c r="L19" s="120"/>
      <c r="M19" s="120"/>
      <c r="N19" s="120"/>
      <c r="O19" s="120"/>
      <c r="P19" s="120"/>
      <c r="Q19" s="120"/>
      <c r="R19" s="120"/>
      <c r="S19" s="120"/>
    </row>
    <row r="20" ht="21" customHeight="1" spans="1:19">
      <c r="A20" s="132" t="s">
        <v>70</v>
      </c>
      <c r="B20" s="133" t="s">
        <v>79</v>
      </c>
      <c r="C20" s="133" t="s">
        <v>449</v>
      </c>
      <c r="D20" s="134" t="s">
        <v>987</v>
      </c>
      <c r="E20" s="134" t="s">
        <v>975</v>
      </c>
      <c r="F20" s="134" t="s">
        <v>471</v>
      </c>
      <c r="G20" s="154">
        <v>1</v>
      </c>
      <c r="H20" s="120"/>
      <c r="I20" s="120">
        <v>120246</v>
      </c>
      <c r="J20" s="120">
        <v>120246</v>
      </c>
      <c r="K20" s="120"/>
      <c r="L20" s="120"/>
      <c r="M20" s="120"/>
      <c r="N20" s="120"/>
      <c r="O20" s="120"/>
      <c r="P20" s="120"/>
      <c r="Q20" s="120"/>
      <c r="R20" s="120"/>
      <c r="S20" s="120"/>
    </row>
    <row r="21" ht="21" customHeight="1" spans="1:19">
      <c r="A21" s="135" t="s">
        <v>227</v>
      </c>
      <c r="B21" s="136"/>
      <c r="C21" s="136"/>
      <c r="D21" s="137"/>
      <c r="E21" s="137"/>
      <c r="F21" s="137"/>
      <c r="G21" s="155"/>
      <c r="H21" s="120">
        <v>85260</v>
      </c>
      <c r="I21" s="120">
        <v>177166</v>
      </c>
      <c r="J21" s="120">
        <v>177166</v>
      </c>
      <c r="K21" s="120"/>
      <c r="L21" s="120"/>
      <c r="M21" s="120"/>
      <c r="N21" s="120"/>
      <c r="O21" s="120"/>
      <c r="P21" s="120"/>
      <c r="Q21" s="120"/>
      <c r="R21" s="120"/>
      <c r="S21" s="120"/>
    </row>
    <row r="22" ht="21" customHeight="1" spans="1:19">
      <c r="A22" s="151" t="s">
        <v>988</v>
      </c>
      <c r="B22" s="47"/>
      <c r="C22" s="47"/>
      <c r="D22" s="151"/>
      <c r="E22" s="151"/>
      <c r="F22" s="151"/>
      <c r="G22" s="156"/>
      <c r="H22" s="157"/>
      <c r="I22" s="157"/>
      <c r="J22" s="157"/>
      <c r="K22" s="157"/>
      <c r="L22" s="157"/>
      <c r="M22" s="157"/>
      <c r="N22" s="157"/>
      <c r="O22" s="157"/>
      <c r="P22" s="157"/>
      <c r="Q22" s="157"/>
      <c r="R22" s="157"/>
      <c r="S22" s="157"/>
    </row>
  </sheetData>
  <mergeCells count="19">
    <mergeCell ref="A3:S3"/>
    <mergeCell ref="A4:H4"/>
    <mergeCell ref="I5:S5"/>
    <mergeCell ref="N6:S6"/>
    <mergeCell ref="A21:G21"/>
    <mergeCell ref="A22:S22"/>
    <mergeCell ref="A5:A7"/>
    <mergeCell ref="B5:B7"/>
    <mergeCell ref="C5:C7"/>
    <mergeCell ref="D5:D7"/>
    <mergeCell ref="E5:E7"/>
    <mergeCell ref="F5:F7"/>
    <mergeCell ref="G5:G7"/>
    <mergeCell ref="H5:H7"/>
    <mergeCell ref="I6:I7"/>
    <mergeCell ref="J6:J7"/>
    <mergeCell ref="K6:K7"/>
    <mergeCell ref="L6:L7"/>
    <mergeCell ref="M6:M7"/>
  </mergeCells>
  <printOptions horizontalCentered="1"/>
  <pageMargins left="0.96" right="0.96" top="0.72" bottom="0.72" header="0" footer="0"/>
  <pageSetup paperSize="9" scale="6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T11"/>
  <sheetViews>
    <sheetView showZeros="0" workbookViewId="0">
      <pane ySplit="1" topLeftCell="A2" activePane="bottomLeft" state="frozen"/>
      <selection/>
      <selection pane="bottomLeft" activeCell="A11" sqref="A11"/>
    </sheetView>
  </sheetViews>
  <sheetFormatPr defaultColWidth="9.13636363636364" defaultRowHeight="14.25" customHeight="1"/>
  <cols>
    <col min="1" max="5" width="39.1363636363636" customWidth="1"/>
    <col min="6" max="6" width="27.5727272727273" customWidth="1"/>
    <col min="7" max="7" width="28.5727272727273" customWidth="1"/>
    <col min="8" max="8" width="28.1363636363636" customWidth="1"/>
    <col min="9" max="9" width="39.1363636363636" customWidth="1"/>
    <col min="10" max="18" width="20.4272727272727" customWidth="1"/>
    <col min="19" max="20" width="20.2818181818182" customWidth="1"/>
  </cols>
  <sheetData>
    <row r="1" customHeight="1" spans="1:20">
      <c r="A1" s="43"/>
      <c r="B1" s="43"/>
      <c r="C1" s="43"/>
      <c r="D1" s="43"/>
      <c r="E1" s="43"/>
      <c r="F1" s="43"/>
      <c r="G1" s="43"/>
      <c r="H1" s="43"/>
      <c r="I1" s="43"/>
      <c r="J1" s="43"/>
      <c r="K1" s="43"/>
      <c r="L1" s="43"/>
      <c r="M1" s="43"/>
      <c r="N1" s="43"/>
      <c r="O1" s="43"/>
      <c r="P1" s="43"/>
      <c r="Q1" s="43"/>
      <c r="R1" s="43"/>
      <c r="S1" s="43"/>
      <c r="T1" s="43"/>
    </row>
    <row r="2" ht="16.5" customHeight="1" spans="1:20">
      <c r="A2" s="117"/>
      <c r="B2" s="123"/>
      <c r="C2" s="123"/>
      <c r="D2" s="123"/>
      <c r="E2" s="123"/>
      <c r="F2" s="123"/>
      <c r="G2" s="123"/>
      <c r="H2" s="117"/>
      <c r="I2" s="117"/>
      <c r="J2" s="117"/>
      <c r="K2" s="117"/>
      <c r="L2" s="117"/>
      <c r="M2" s="117"/>
      <c r="N2" s="138"/>
      <c r="O2" s="117"/>
      <c r="P2" s="117"/>
      <c r="Q2" s="123"/>
      <c r="R2" s="117"/>
      <c r="S2" s="146"/>
      <c r="T2" s="146" t="s">
        <v>989</v>
      </c>
    </row>
    <row r="3" ht="41.25" customHeight="1" spans="1:20">
      <c r="A3" s="113" t="str">
        <f>"2025"&amp;"年部门政府购买服务预算表"</f>
        <v>2025年部门政府购买服务预算表</v>
      </c>
      <c r="B3" s="107"/>
      <c r="C3" s="107"/>
      <c r="D3" s="107"/>
      <c r="E3" s="107"/>
      <c r="F3" s="107"/>
      <c r="G3" s="107"/>
      <c r="H3" s="124"/>
      <c r="I3" s="124"/>
      <c r="J3" s="124"/>
      <c r="K3" s="124"/>
      <c r="L3" s="124"/>
      <c r="M3" s="124"/>
      <c r="N3" s="139"/>
      <c r="O3" s="124"/>
      <c r="P3" s="124"/>
      <c r="Q3" s="107"/>
      <c r="R3" s="124"/>
      <c r="S3" s="139"/>
      <c r="T3" s="107"/>
    </row>
    <row r="4" ht="22.5" customHeight="1" spans="1:20">
      <c r="A4" s="114" t="str">
        <f>"单位名称："&amp;"昆明市东川区民政局"</f>
        <v>单位名称：昆明市东川区民政局</v>
      </c>
      <c r="B4" s="125"/>
      <c r="C4" s="125"/>
      <c r="D4" s="125"/>
      <c r="E4" s="125"/>
      <c r="F4" s="125"/>
      <c r="G4" s="125"/>
      <c r="H4" s="115"/>
      <c r="I4" s="115"/>
      <c r="J4" s="115"/>
      <c r="K4" s="115"/>
      <c r="L4" s="115"/>
      <c r="M4" s="115"/>
      <c r="N4" s="138"/>
      <c r="O4" s="117"/>
      <c r="P4" s="117"/>
      <c r="Q4" s="123"/>
      <c r="R4" s="117"/>
      <c r="S4" s="147"/>
      <c r="T4" s="146" t="s">
        <v>1</v>
      </c>
    </row>
    <row r="5" ht="24" customHeight="1" spans="1:20">
      <c r="A5" s="52" t="s">
        <v>236</v>
      </c>
      <c r="B5" s="126" t="s">
        <v>237</v>
      </c>
      <c r="C5" s="126" t="s">
        <v>964</v>
      </c>
      <c r="D5" s="126" t="s">
        <v>990</v>
      </c>
      <c r="E5" s="126" t="s">
        <v>991</v>
      </c>
      <c r="F5" s="126" t="s">
        <v>992</v>
      </c>
      <c r="G5" s="126" t="s">
        <v>993</v>
      </c>
      <c r="H5" s="127" t="s">
        <v>994</v>
      </c>
      <c r="I5" s="127" t="s">
        <v>995</v>
      </c>
      <c r="J5" s="140" t="s">
        <v>244</v>
      </c>
      <c r="K5" s="140"/>
      <c r="L5" s="140"/>
      <c r="M5" s="140"/>
      <c r="N5" s="141"/>
      <c r="O5" s="140"/>
      <c r="P5" s="140"/>
      <c r="Q5" s="148"/>
      <c r="R5" s="140"/>
      <c r="S5" s="141"/>
      <c r="T5" s="121"/>
    </row>
    <row r="6" ht="24" customHeight="1" spans="1:20">
      <c r="A6" s="57"/>
      <c r="B6" s="128"/>
      <c r="C6" s="128"/>
      <c r="D6" s="128"/>
      <c r="E6" s="128"/>
      <c r="F6" s="128"/>
      <c r="G6" s="128"/>
      <c r="H6" s="129"/>
      <c r="I6" s="129"/>
      <c r="J6" s="129" t="s">
        <v>55</v>
      </c>
      <c r="K6" s="129" t="s">
        <v>58</v>
      </c>
      <c r="L6" s="129" t="s">
        <v>970</v>
      </c>
      <c r="M6" s="129" t="s">
        <v>971</v>
      </c>
      <c r="N6" s="142" t="s">
        <v>972</v>
      </c>
      <c r="O6" s="143" t="s">
        <v>973</v>
      </c>
      <c r="P6" s="143"/>
      <c r="Q6" s="149"/>
      <c r="R6" s="143"/>
      <c r="S6" s="150"/>
      <c r="T6" s="130"/>
    </row>
    <row r="7" ht="54" customHeight="1" spans="1:20">
      <c r="A7" s="60"/>
      <c r="B7" s="130"/>
      <c r="C7" s="130"/>
      <c r="D7" s="130"/>
      <c r="E7" s="130"/>
      <c r="F7" s="130"/>
      <c r="G7" s="130"/>
      <c r="H7" s="131"/>
      <c r="I7" s="131"/>
      <c r="J7" s="131"/>
      <c r="K7" s="131" t="s">
        <v>57</v>
      </c>
      <c r="L7" s="131"/>
      <c r="M7" s="131"/>
      <c r="N7" s="144"/>
      <c r="O7" s="131" t="s">
        <v>57</v>
      </c>
      <c r="P7" s="131" t="s">
        <v>64</v>
      </c>
      <c r="Q7" s="130" t="s">
        <v>65</v>
      </c>
      <c r="R7" s="131" t="s">
        <v>66</v>
      </c>
      <c r="S7" s="144" t="s">
        <v>67</v>
      </c>
      <c r="T7" s="130" t="s">
        <v>68</v>
      </c>
    </row>
    <row r="8" ht="17.25" customHeight="1" spans="1:20">
      <c r="A8" s="61">
        <v>1</v>
      </c>
      <c r="B8" s="130">
        <v>2</v>
      </c>
      <c r="C8" s="61">
        <v>3</v>
      </c>
      <c r="D8" s="61">
        <v>4</v>
      </c>
      <c r="E8" s="130">
        <v>5</v>
      </c>
      <c r="F8" s="61">
        <v>6</v>
      </c>
      <c r="G8" s="61">
        <v>7</v>
      </c>
      <c r="H8" s="130">
        <v>8</v>
      </c>
      <c r="I8" s="61">
        <v>9</v>
      </c>
      <c r="J8" s="61">
        <v>10</v>
      </c>
      <c r="K8" s="130">
        <v>11</v>
      </c>
      <c r="L8" s="61">
        <v>12</v>
      </c>
      <c r="M8" s="61">
        <v>13</v>
      </c>
      <c r="N8" s="130">
        <v>14</v>
      </c>
      <c r="O8" s="61">
        <v>15</v>
      </c>
      <c r="P8" s="61">
        <v>16</v>
      </c>
      <c r="Q8" s="130">
        <v>17</v>
      </c>
      <c r="R8" s="61">
        <v>18</v>
      </c>
      <c r="S8" s="61">
        <v>19</v>
      </c>
      <c r="T8" s="61">
        <v>20</v>
      </c>
    </row>
    <row r="9" ht="21" customHeight="1" spans="1:20">
      <c r="A9" s="132"/>
      <c r="B9" s="133"/>
      <c r="C9" s="133"/>
      <c r="D9" s="133"/>
      <c r="E9" s="133"/>
      <c r="F9" s="133"/>
      <c r="G9" s="133"/>
      <c r="H9" s="134"/>
      <c r="I9" s="134"/>
      <c r="J9" s="120"/>
      <c r="K9" s="120"/>
      <c r="L9" s="120"/>
      <c r="M9" s="120"/>
      <c r="N9" s="120"/>
      <c r="O9" s="120"/>
      <c r="P9" s="120"/>
      <c r="Q9" s="120"/>
      <c r="R9" s="120"/>
      <c r="S9" s="120"/>
      <c r="T9" s="120"/>
    </row>
    <row r="10" ht="21" customHeight="1" spans="1:20">
      <c r="A10" s="135" t="s">
        <v>227</v>
      </c>
      <c r="B10" s="136"/>
      <c r="C10" s="136"/>
      <c r="D10" s="136"/>
      <c r="E10" s="136"/>
      <c r="F10" s="136"/>
      <c r="G10" s="136"/>
      <c r="H10" s="137"/>
      <c r="I10" s="145"/>
      <c r="J10" s="120"/>
      <c r="K10" s="120"/>
      <c r="L10" s="120"/>
      <c r="M10" s="120"/>
      <c r="N10" s="120"/>
      <c r="O10" s="120"/>
      <c r="P10" s="120"/>
      <c r="Q10" s="120"/>
      <c r="R10" s="120"/>
      <c r="S10" s="120"/>
      <c r="T10" s="120"/>
    </row>
    <row r="11" customHeight="1" spans="1:1">
      <c r="A11" t="s">
        <v>996</v>
      </c>
    </row>
  </sheetData>
  <mergeCells count="19">
    <mergeCell ref="A3:T3"/>
    <mergeCell ref="A4:I4"/>
    <mergeCell ref="J5:T5"/>
    <mergeCell ref="O6:T6"/>
    <mergeCell ref="A10:I10"/>
    <mergeCell ref="A5:A7"/>
    <mergeCell ref="B5:B7"/>
    <mergeCell ref="C5:C7"/>
    <mergeCell ref="D5:D7"/>
    <mergeCell ref="E5:E7"/>
    <mergeCell ref="F5:F7"/>
    <mergeCell ref="G5:G7"/>
    <mergeCell ref="H5:H7"/>
    <mergeCell ref="I5:I7"/>
    <mergeCell ref="J6:J7"/>
    <mergeCell ref="K6:K7"/>
    <mergeCell ref="L6:L7"/>
    <mergeCell ref="M6:M7"/>
    <mergeCell ref="N6:N7"/>
  </mergeCells>
  <printOptions horizontalCentered="1"/>
  <pageMargins left="0.96" right="0.96" top="0.72" bottom="0.72"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M10"/>
  <sheetViews>
    <sheetView showZeros="0" workbookViewId="0">
      <pane ySplit="1" topLeftCell="A2" activePane="bottomLeft" state="frozen"/>
      <selection/>
      <selection pane="bottomLeft" activeCell="A10" sqref="A10"/>
    </sheetView>
  </sheetViews>
  <sheetFormatPr defaultColWidth="9.13636363636364" defaultRowHeight="14.25" customHeight="1"/>
  <cols>
    <col min="1" max="1" width="37.7090909090909" customWidth="1"/>
    <col min="2" max="13" width="20" customWidth="1"/>
  </cols>
  <sheetData>
    <row r="1" customHeight="1" spans="1:13">
      <c r="A1" s="43"/>
      <c r="B1" s="43"/>
      <c r="C1" s="43"/>
      <c r="D1" s="43"/>
      <c r="E1" s="43"/>
      <c r="F1" s="43"/>
      <c r="G1" s="43"/>
      <c r="H1" s="43"/>
      <c r="I1" s="43"/>
      <c r="J1" s="43"/>
      <c r="K1" s="43"/>
      <c r="L1" s="43"/>
      <c r="M1" s="43"/>
    </row>
    <row r="2" ht="17.25" customHeight="1" spans="4:13">
      <c r="D2" s="112"/>
      <c r="M2" s="45" t="s">
        <v>997</v>
      </c>
    </row>
    <row r="3" ht="41.25" customHeight="1" spans="1:13">
      <c r="A3" s="113" t="str">
        <f>"2025"&amp;"年对下转移支付预算表"</f>
        <v>2025年对下转移支付预算表</v>
      </c>
      <c r="B3" s="46"/>
      <c r="C3" s="46"/>
      <c r="D3" s="46"/>
      <c r="E3" s="46"/>
      <c r="F3" s="46"/>
      <c r="G3" s="46"/>
      <c r="H3" s="46"/>
      <c r="I3" s="46"/>
      <c r="J3" s="46"/>
      <c r="K3" s="46"/>
      <c r="L3" s="46"/>
      <c r="M3" s="107"/>
    </row>
    <row r="4" ht="18" customHeight="1" spans="1:13">
      <c r="A4" s="114" t="str">
        <f>"单位名称："&amp;"昆明市东川区民政局"</f>
        <v>单位名称：昆明市东川区民政局</v>
      </c>
      <c r="B4" s="115"/>
      <c r="C4" s="115"/>
      <c r="D4" s="116"/>
      <c r="E4" s="117"/>
      <c r="F4" s="117"/>
      <c r="G4" s="117"/>
      <c r="H4" s="117"/>
      <c r="I4" s="117"/>
      <c r="M4" s="50" t="s">
        <v>1</v>
      </c>
    </row>
    <row r="5" ht="19.5" customHeight="1" spans="1:13">
      <c r="A5" s="70" t="s">
        <v>998</v>
      </c>
      <c r="B5" s="53" t="s">
        <v>244</v>
      </c>
      <c r="C5" s="54"/>
      <c r="D5" s="54"/>
      <c r="E5" s="53" t="s">
        <v>999</v>
      </c>
      <c r="F5" s="54"/>
      <c r="G5" s="54"/>
      <c r="H5" s="54"/>
      <c r="I5" s="54"/>
      <c r="J5" s="54"/>
      <c r="K5" s="54"/>
      <c r="L5" s="54"/>
      <c r="M5" s="121"/>
    </row>
    <row r="6" ht="40.5" customHeight="1" spans="1:13">
      <c r="A6" s="61"/>
      <c r="B6" s="71" t="s">
        <v>55</v>
      </c>
      <c r="C6" s="52" t="s">
        <v>58</v>
      </c>
      <c r="D6" s="118" t="s">
        <v>970</v>
      </c>
      <c r="E6" s="90"/>
      <c r="F6" s="90"/>
      <c r="G6" s="90"/>
      <c r="H6" s="90"/>
      <c r="I6" s="90"/>
      <c r="J6" s="90"/>
      <c r="K6" s="90"/>
      <c r="L6" s="90"/>
      <c r="M6" s="122"/>
    </row>
    <row r="7" ht="19.5" customHeight="1" spans="1:13">
      <c r="A7" s="62">
        <v>1</v>
      </c>
      <c r="B7" s="62">
        <v>2</v>
      </c>
      <c r="C7" s="62">
        <v>3</v>
      </c>
      <c r="D7" s="119">
        <v>4</v>
      </c>
      <c r="E7" s="78">
        <v>5</v>
      </c>
      <c r="F7" s="62">
        <v>6</v>
      </c>
      <c r="G7" s="62">
        <v>7</v>
      </c>
      <c r="H7" s="119">
        <v>8</v>
      </c>
      <c r="I7" s="62">
        <v>9</v>
      </c>
      <c r="J7" s="62">
        <v>10</v>
      </c>
      <c r="K7" s="62">
        <v>11</v>
      </c>
      <c r="L7" s="62">
        <v>13</v>
      </c>
      <c r="M7" s="78">
        <v>24</v>
      </c>
    </row>
    <row r="8" ht="19.5" customHeight="1" spans="1:13">
      <c r="A8" s="72"/>
      <c r="B8" s="120"/>
      <c r="C8" s="120"/>
      <c r="D8" s="120"/>
      <c r="E8" s="120"/>
      <c r="F8" s="120"/>
      <c r="G8" s="120"/>
      <c r="H8" s="120"/>
      <c r="I8" s="120"/>
      <c r="J8" s="120"/>
      <c r="K8" s="120"/>
      <c r="L8" s="120"/>
      <c r="M8" s="120"/>
    </row>
    <row r="9" ht="19.5" customHeight="1" spans="1:13">
      <c r="A9" s="110"/>
      <c r="B9" s="120"/>
      <c r="C9" s="120"/>
      <c r="D9" s="120"/>
      <c r="E9" s="120"/>
      <c r="F9" s="120"/>
      <c r="G9" s="120"/>
      <c r="H9" s="120"/>
      <c r="I9" s="120"/>
      <c r="J9" s="120"/>
      <c r="K9" s="120"/>
      <c r="L9" s="120"/>
      <c r="M9" s="120"/>
    </row>
    <row r="10" customHeight="1" spans="1:1">
      <c r="A10" t="s">
        <v>1000</v>
      </c>
    </row>
  </sheetData>
  <mergeCells count="5">
    <mergeCell ref="A3:M3"/>
    <mergeCell ref="A4:I4"/>
    <mergeCell ref="B5:D5"/>
    <mergeCell ref="E5:M5"/>
    <mergeCell ref="A5:A6"/>
  </mergeCells>
  <printOptions horizontalCentered="1"/>
  <pageMargins left="0.96" right="0.96" top="0.72" bottom="0.72" header="0" footer="0"/>
  <pageSetup paperSize="9" scale="57"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9"/>
  <sheetViews>
    <sheetView showZeros="0" workbookViewId="0">
      <pane ySplit="1" topLeftCell="A2" activePane="bottomLeft" state="frozen"/>
      <selection/>
      <selection pane="bottomLeft" activeCell="A5" sqref="A5"/>
    </sheetView>
  </sheetViews>
  <sheetFormatPr defaultColWidth="9.13636363636364" defaultRowHeight="12" customHeight="1"/>
  <cols>
    <col min="1" max="1" width="34.2818181818182" customWidth="1"/>
    <col min="2" max="2" width="29" customWidth="1"/>
    <col min="3" max="5" width="23.5727272727273" customWidth="1"/>
    <col min="6" max="6" width="11.2818181818182" customWidth="1"/>
    <col min="7" max="7" width="25.1363636363636" customWidth="1"/>
    <col min="8" max="8" width="15.5727272727273" customWidth="1"/>
    <col min="9" max="9" width="13.4272727272727" customWidth="1"/>
    <col min="10" max="10" width="18.8545454545455" customWidth="1"/>
  </cols>
  <sheetData>
    <row r="1" customHeight="1" spans="1:10">
      <c r="A1" s="43"/>
      <c r="B1" s="43"/>
      <c r="C1" s="43"/>
      <c r="D1" s="43"/>
      <c r="E1" s="43"/>
      <c r="F1" s="43"/>
      <c r="G1" s="43"/>
      <c r="H1" s="43"/>
      <c r="I1" s="43"/>
      <c r="J1" s="43"/>
    </row>
    <row r="2" ht="16.5" customHeight="1" spans="10:10">
      <c r="J2" s="45" t="s">
        <v>1001</v>
      </c>
    </row>
    <row r="3" ht="41.25" customHeight="1" spans="1:10">
      <c r="A3" s="106" t="str">
        <f>"2025"&amp;"年对下转移支付绩效目标表"</f>
        <v>2025年对下转移支付绩效目标表</v>
      </c>
      <c r="B3" s="46"/>
      <c r="C3" s="46"/>
      <c r="D3" s="46"/>
      <c r="E3" s="46"/>
      <c r="F3" s="107"/>
      <c r="G3" s="46"/>
      <c r="H3" s="107"/>
      <c r="I3" s="107"/>
      <c r="J3" s="46"/>
    </row>
    <row r="4" ht="17.25" customHeight="1" spans="1:1">
      <c r="A4" s="47" t="str">
        <f>"单位名称："&amp;"昆明市东川区民政局"</f>
        <v>单位名称：昆明市东川区民政局</v>
      </c>
    </row>
    <row r="5" ht="44.25" customHeight="1" spans="1:10">
      <c r="A5" s="108" t="s">
        <v>998</v>
      </c>
      <c r="B5" s="108" t="s">
        <v>455</v>
      </c>
      <c r="C5" s="108" t="s">
        <v>456</v>
      </c>
      <c r="D5" s="108" t="s">
        <v>457</v>
      </c>
      <c r="E5" s="108" t="s">
        <v>458</v>
      </c>
      <c r="F5" s="109" t="s">
        <v>459</v>
      </c>
      <c r="G5" s="108" t="s">
        <v>460</v>
      </c>
      <c r="H5" s="109" t="s">
        <v>461</v>
      </c>
      <c r="I5" s="109" t="s">
        <v>462</v>
      </c>
      <c r="J5" s="108" t="s">
        <v>463</v>
      </c>
    </row>
    <row r="6" ht="14.25" customHeight="1" spans="1:10">
      <c r="A6" s="108">
        <v>1</v>
      </c>
      <c r="B6" s="108">
        <v>2</v>
      </c>
      <c r="C6" s="108">
        <v>3</v>
      </c>
      <c r="D6" s="108">
        <v>4</v>
      </c>
      <c r="E6" s="108">
        <v>5</v>
      </c>
      <c r="F6" s="109">
        <v>6</v>
      </c>
      <c r="G6" s="108">
        <v>7</v>
      </c>
      <c r="H6" s="109">
        <v>8</v>
      </c>
      <c r="I6" s="109">
        <v>9</v>
      </c>
      <c r="J6" s="108">
        <v>10</v>
      </c>
    </row>
    <row r="7" ht="42" customHeight="1" spans="1:10">
      <c r="A7" s="72"/>
      <c r="B7" s="110"/>
      <c r="C7" s="110"/>
      <c r="D7" s="110"/>
      <c r="E7" s="96"/>
      <c r="F7" s="111"/>
      <c r="G7" s="96"/>
      <c r="H7" s="111"/>
      <c r="I7" s="111"/>
      <c r="J7" s="96"/>
    </row>
    <row r="8" ht="42" customHeight="1" spans="1:10">
      <c r="A8" s="72"/>
      <c r="B8" s="63"/>
      <c r="C8" s="63"/>
      <c r="D8" s="63"/>
      <c r="E8" s="72"/>
      <c r="F8" s="63"/>
      <c r="G8" s="72"/>
      <c r="H8" s="63"/>
      <c r="I8" s="63"/>
      <c r="J8" s="72"/>
    </row>
    <row r="9" customHeight="1" spans="1:1">
      <c r="A9" t="s">
        <v>1002</v>
      </c>
    </row>
  </sheetData>
  <mergeCells count="2">
    <mergeCell ref="A3:J3"/>
    <mergeCell ref="A4:H4"/>
  </mergeCells>
  <printOptions horizontalCentered="1"/>
  <pageMargins left="0.96" right="0.96" top="0.72" bottom="0.72" header="0" footer="0"/>
  <pageSetup paperSize="9" scale="6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I10"/>
  <sheetViews>
    <sheetView showZeros="0" workbookViewId="0">
      <pane ySplit="1" topLeftCell="A2" activePane="bottomLeft" state="frozen"/>
      <selection/>
      <selection pane="bottomLeft" activeCell="A10" sqref="A10"/>
    </sheetView>
  </sheetViews>
  <sheetFormatPr defaultColWidth="10.4272727272727" defaultRowHeight="14.25" customHeight="1"/>
  <cols>
    <col min="1" max="3" width="33.7090909090909" customWidth="1"/>
    <col min="4" max="4" width="45.5727272727273" customWidth="1"/>
    <col min="5" max="5" width="27.5727272727273" customWidth="1"/>
    <col min="6" max="6" width="21.7090909090909" customWidth="1"/>
    <col min="7" max="9" width="26.2818181818182" customWidth="1"/>
  </cols>
  <sheetData>
    <row r="1" customHeight="1" spans="1:9">
      <c r="A1" s="43"/>
      <c r="B1" s="43"/>
      <c r="C1" s="43"/>
      <c r="D1" s="43"/>
      <c r="E1" s="43"/>
      <c r="F1" s="43"/>
      <c r="G1" s="43"/>
      <c r="H1" s="43"/>
      <c r="I1" s="43"/>
    </row>
    <row r="2" customHeight="1" spans="1:9">
      <c r="A2" s="80" t="s">
        <v>1003</v>
      </c>
      <c r="B2" s="81"/>
      <c r="C2" s="81"/>
      <c r="D2" s="82"/>
      <c r="E2" s="82"/>
      <c r="F2" s="82"/>
      <c r="G2" s="81"/>
      <c r="H2" s="81"/>
      <c r="I2" s="82"/>
    </row>
    <row r="3" ht="41.25" customHeight="1" spans="1:9">
      <c r="A3" s="83" t="str">
        <f>"2025"&amp;"年新增资产配置预算表"</f>
        <v>2025年新增资产配置预算表</v>
      </c>
      <c r="B3" s="84"/>
      <c r="C3" s="84"/>
      <c r="D3" s="85"/>
      <c r="E3" s="85"/>
      <c r="F3" s="85"/>
      <c r="G3" s="84"/>
      <c r="H3" s="84"/>
      <c r="I3" s="85"/>
    </row>
    <row r="4" customHeight="1" spans="1:9">
      <c r="A4" s="86" t="str">
        <f>"单位名称："&amp;"昆明市东川区民政局"</f>
        <v>单位名称：昆明市东川区民政局</v>
      </c>
      <c r="B4" s="87"/>
      <c r="C4" s="87"/>
      <c r="D4" s="88"/>
      <c r="F4" s="85"/>
      <c r="G4" s="84"/>
      <c r="H4" s="84"/>
      <c r="I4" s="105" t="s">
        <v>1</v>
      </c>
    </row>
    <row r="5" ht="28.5" customHeight="1" spans="1:9">
      <c r="A5" s="89" t="s">
        <v>236</v>
      </c>
      <c r="B5" s="90" t="s">
        <v>237</v>
      </c>
      <c r="C5" s="91" t="s">
        <v>1004</v>
      </c>
      <c r="D5" s="89" t="s">
        <v>1005</v>
      </c>
      <c r="E5" s="89" t="s">
        <v>1006</v>
      </c>
      <c r="F5" s="89" t="s">
        <v>1007</v>
      </c>
      <c r="G5" s="90" t="s">
        <v>1008</v>
      </c>
      <c r="H5" s="78"/>
      <c r="I5" s="89"/>
    </row>
    <row r="6" ht="21" customHeight="1" spans="1:9">
      <c r="A6" s="91"/>
      <c r="B6" s="92"/>
      <c r="C6" s="92"/>
      <c r="D6" s="93"/>
      <c r="E6" s="92"/>
      <c r="F6" s="92"/>
      <c r="G6" s="90" t="s">
        <v>968</v>
      </c>
      <c r="H6" s="90" t="s">
        <v>1009</v>
      </c>
      <c r="I6" s="90" t="s">
        <v>1010</v>
      </c>
    </row>
    <row r="7" ht="17.25" customHeight="1" spans="1:9">
      <c r="A7" s="94" t="s">
        <v>91</v>
      </c>
      <c r="B7" s="95" t="s">
        <v>92</v>
      </c>
      <c r="C7" s="94" t="s">
        <v>93</v>
      </c>
      <c r="D7" s="96" t="s">
        <v>94</v>
      </c>
      <c r="E7" s="94" t="s">
        <v>95</v>
      </c>
      <c r="F7" s="95" t="s">
        <v>96</v>
      </c>
      <c r="G7" s="97" t="s">
        <v>97</v>
      </c>
      <c r="H7" s="96" t="s">
        <v>98</v>
      </c>
      <c r="I7" s="96">
        <v>9</v>
      </c>
    </row>
    <row r="8" ht="19.5" customHeight="1" spans="1:9">
      <c r="A8" s="98"/>
      <c r="B8" s="74"/>
      <c r="C8" s="74"/>
      <c r="D8" s="72"/>
      <c r="E8" s="63"/>
      <c r="F8" s="97"/>
      <c r="G8" s="99"/>
      <c r="H8" s="100"/>
      <c r="I8" s="100"/>
    </row>
    <row r="9" ht="19.5" customHeight="1" spans="1:9">
      <c r="A9" s="101" t="s">
        <v>55</v>
      </c>
      <c r="B9" s="102"/>
      <c r="C9" s="102"/>
      <c r="D9" s="103"/>
      <c r="E9" s="104"/>
      <c r="F9" s="104"/>
      <c r="G9" s="99"/>
      <c r="H9" s="100"/>
      <c r="I9" s="100"/>
    </row>
    <row r="10" customHeight="1" spans="1:1">
      <c r="A10" t="s">
        <v>1011</v>
      </c>
    </row>
  </sheetData>
  <mergeCells count="11">
    <mergeCell ref="A2:I2"/>
    <mergeCell ref="A3:I3"/>
    <mergeCell ref="A4:C4"/>
    <mergeCell ref="G5:I5"/>
    <mergeCell ref="A9:F9"/>
    <mergeCell ref="A5:A6"/>
    <mergeCell ref="B5:B6"/>
    <mergeCell ref="C5:C6"/>
    <mergeCell ref="D5:D6"/>
    <mergeCell ref="E5:E6"/>
    <mergeCell ref="F5:F6"/>
  </mergeCells>
  <pageMargins left="0.67" right="0.67" top="0.72" bottom="0.72" header="0.28" footer="0.28"/>
  <pageSetup paperSize="9" fitToWidth="0" fitToHeight="0"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23"/>
  <sheetViews>
    <sheetView showZeros="0" topLeftCell="B1" workbookViewId="0">
      <pane ySplit="1" topLeftCell="A2" activePane="bottomLeft" state="frozen"/>
      <selection/>
      <selection pane="bottomLeft" activeCell="G9" sqref="G9"/>
    </sheetView>
  </sheetViews>
  <sheetFormatPr defaultColWidth="9.13636363636364" defaultRowHeight="14.25" customHeight="1"/>
  <cols>
    <col min="1" max="1" width="19.2818181818182" customWidth="1"/>
    <col min="2" max="2" width="33.8545454545455" customWidth="1"/>
    <col min="3" max="3" width="23.8545454545455" customWidth="1"/>
    <col min="4" max="4" width="11.1363636363636" customWidth="1"/>
    <col min="5" max="5" width="17.7090909090909" customWidth="1"/>
    <col min="6" max="6" width="9.85454545454546" customWidth="1"/>
    <col min="7" max="7" width="17.7090909090909" customWidth="1"/>
    <col min="8" max="11" width="23.1363636363636" customWidth="1"/>
  </cols>
  <sheetData>
    <row r="1" customHeight="1" spans="1:11">
      <c r="A1" s="43"/>
      <c r="B1" s="43"/>
      <c r="C1" s="43"/>
      <c r="D1" s="43"/>
      <c r="E1" s="43"/>
      <c r="F1" s="43"/>
      <c r="G1" s="43"/>
      <c r="H1" s="43"/>
      <c r="I1" s="43"/>
      <c r="J1" s="43"/>
      <c r="K1" s="43"/>
    </row>
    <row r="2" customHeight="1" spans="4:11">
      <c r="D2" s="44"/>
      <c r="E2" s="44"/>
      <c r="F2" s="44"/>
      <c r="G2" s="44"/>
      <c r="K2" s="45" t="s">
        <v>1012</v>
      </c>
    </row>
    <row r="3" ht="41.25" customHeight="1" spans="1:11">
      <c r="A3" s="46" t="str">
        <f>"2025"&amp;"年上级补助项目支出预算表"</f>
        <v>2025年上级补助项目支出预算表</v>
      </c>
      <c r="B3" s="46"/>
      <c r="C3" s="46"/>
      <c r="D3" s="46"/>
      <c r="E3" s="46"/>
      <c r="F3" s="46"/>
      <c r="G3" s="46"/>
      <c r="H3" s="46"/>
      <c r="I3" s="46"/>
      <c r="J3" s="46"/>
      <c r="K3" s="46"/>
    </row>
    <row r="4" ht="13.5" customHeight="1" spans="1:11">
      <c r="A4" s="47" t="str">
        <f>"单位名称："&amp;"昆明市东川区民政局"</f>
        <v>单位名称：昆明市东川区民政局</v>
      </c>
      <c r="B4" s="48"/>
      <c r="C4" s="48"/>
      <c r="D4" s="48"/>
      <c r="E4" s="48"/>
      <c r="F4" s="48"/>
      <c r="G4" s="48"/>
      <c r="H4" s="49"/>
      <c r="I4" s="49"/>
      <c r="J4" s="49"/>
      <c r="K4" s="50" t="s">
        <v>1</v>
      </c>
    </row>
    <row r="5" ht="21.75" customHeight="1" spans="1:11">
      <c r="A5" s="51" t="s">
        <v>373</v>
      </c>
      <c r="B5" s="51" t="s">
        <v>239</v>
      </c>
      <c r="C5" s="51" t="s">
        <v>374</v>
      </c>
      <c r="D5" s="52" t="s">
        <v>240</v>
      </c>
      <c r="E5" s="52" t="s">
        <v>241</v>
      </c>
      <c r="F5" s="52" t="s">
        <v>375</v>
      </c>
      <c r="G5" s="52" t="s">
        <v>376</v>
      </c>
      <c r="H5" s="70" t="s">
        <v>55</v>
      </c>
      <c r="I5" s="53" t="s">
        <v>1013</v>
      </c>
      <c r="J5" s="54"/>
      <c r="K5" s="55"/>
    </row>
    <row r="6" ht="21.75" customHeight="1" spans="1:11">
      <c r="A6" s="56"/>
      <c r="B6" s="56"/>
      <c r="C6" s="56"/>
      <c r="D6" s="57"/>
      <c r="E6" s="57"/>
      <c r="F6" s="57"/>
      <c r="G6" s="57"/>
      <c r="H6" s="71"/>
      <c r="I6" s="52" t="s">
        <v>58</v>
      </c>
      <c r="J6" s="52" t="s">
        <v>59</v>
      </c>
      <c r="K6" s="52" t="s">
        <v>60</v>
      </c>
    </row>
    <row r="7" ht="40.5" customHeight="1" spans="1:11">
      <c r="A7" s="59"/>
      <c r="B7" s="59"/>
      <c r="C7" s="59"/>
      <c r="D7" s="60"/>
      <c r="E7" s="60"/>
      <c r="F7" s="60"/>
      <c r="G7" s="60"/>
      <c r="H7" s="61"/>
      <c r="I7" s="60" t="s">
        <v>57</v>
      </c>
      <c r="J7" s="60"/>
      <c r="K7" s="60"/>
    </row>
    <row r="8" ht="15" customHeight="1" spans="1:11">
      <c r="A8" s="62">
        <v>1</v>
      </c>
      <c r="B8" s="62">
        <v>2</v>
      </c>
      <c r="C8" s="62">
        <v>3</v>
      </c>
      <c r="D8" s="62">
        <v>4</v>
      </c>
      <c r="E8" s="62">
        <v>5</v>
      </c>
      <c r="F8" s="62">
        <v>6</v>
      </c>
      <c r="G8" s="62">
        <v>7</v>
      </c>
      <c r="H8" s="62">
        <v>8</v>
      </c>
      <c r="I8" s="62">
        <v>9</v>
      </c>
      <c r="J8" s="78">
        <v>10</v>
      </c>
      <c r="K8" s="78">
        <v>11</v>
      </c>
    </row>
    <row r="9" ht="18.75" customHeight="1" spans="1:11">
      <c r="A9" s="72"/>
      <c r="B9" s="63" t="s">
        <v>415</v>
      </c>
      <c r="C9" s="72"/>
      <c r="D9" s="72"/>
      <c r="E9" s="72"/>
      <c r="F9" s="72"/>
      <c r="G9" s="72"/>
      <c r="H9" s="73">
        <v>86918408</v>
      </c>
      <c r="I9" s="79">
        <v>86918408</v>
      </c>
      <c r="J9" s="79"/>
      <c r="K9" s="73"/>
    </row>
    <row r="10" ht="18.75" customHeight="1" spans="1:11">
      <c r="A10" s="74" t="s">
        <v>379</v>
      </c>
      <c r="B10" s="63" t="s">
        <v>415</v>
      </c>
      <c r="C10" s="63" t="s">
        <v>70</v>
      </c>
      <c r="D10" s="63" t="s">
        <v>148</v>
      </c>
      <c r="E10" s="63" t="s">
        <v>149</v>
      </c>
      <c r="F10" s="63" t="s">
        <v>382</v>
      </c>
      <c r="G10" s="63" t="s">
        <v>383</v>
      </c>
      <c r="H10" s="65">
        <v>86918408</v>
      </c>
      <c r="I10" s="65">
        <v>86918408</v>
      </c>
      <c r="J10" s="65"/>
      <c r="K10" s="73"/>
    </row>
    <row r="11" ht="18.75" customHeight="1" spans="1:11">
      <c r="A11" s="66"/>
      <c r="B11" s="63" t="s">
        <v>417</v>
      </c>
      <c r="C11" s="66"/>
      <c r="D11" s="66"/>
      <c r="E11" s="66"/>
      <c r="F11" s="66"/>
      <c r="G11" s="66"/>
      <c r="H11" s="73">
        <v>2150000</v>
      </c>
      <c r="I11" s="79">
        <v>2150000</v>
      </c>
      <c r="J11" s="79"/>
      <c r="K11" s="73"/>
    </row>
    <row r="12" ht="18.75" customHeight="1" spans="1:11">
      <c r="A12" s="74" t="s">
        <v>379</v>
      </c>
      <c r="B12" s="63" t="s">
        <v>417</v>
      </c>
      <c r="C12" s="63" t="s">
        <v>70</v>
      </c>
      <c r="D12" s="63" t="s">
        <v>132</v>
      </c>
      <c r="E12" s="63" t="s">
        <v>133</v>
      </c>
      <c r="F12" s="63" t="s">
        <v>382</v>
      </c>
      <c r="G12" s="63" t="s">
        <v>383</v>
      </c>
      <c r="H12" s="65">
        <v>2150000</v>
      </c>
      <c r="I12" s="65">
        <v>2150000</v>
      </c>
      <c r="J12" s="65"/>
      <c r="K12" s="73"/>
    </row>
    <row r="13" ht="18.75" customHeight="1" spans="1:11">
      <c r="A13" s="66"/>
      <c r="B13" s="63" t="s">
        <v>419</v>
      </c>
      <c r="C13" s="66"/>
      <c r="D13" s="66"/>
      <c r="E13" s="66"/>
      <c r="F13" s="66"/>
      <c r="G13" s="66"/>
      <c r="H13" s="73">
        <v>15000000</v>
      </c>
      <c r="I13" s="79">
        <v>15000000</v>
      </c>
      <c r="J13" s="79"/>
      <c r="K13" s="73"/>
    </row>
    <row r="14" ht="18.75" customHeight="1" spans="1:11">
      <c r="A14" s="74" t="s">
        <v>379</v>
      </c>
      <c r="B14" s="63" t="s">
        <v>419</v>
      </c>
      <c r="C14" s="63" t="s">
        <v>70</v>
      </c>
      <c r="D14" s="63" t="s">
        <v>154</v>
      </c>
      <c r="E14" s="63" t="s">
        <v>155</v>
      </c>
      <c r="F14" s="63" t="s">
        <v>382</v>
      </c>
      <c r="G14" s="63" t="s">
        <v>383</v>
      </c>
      <c r="H14" s="65">
        <v>15000000</v>
      </c>
      <c r="I14" s="65">
        <v>15000000</v>
      </c>
      <c r="J14" s="65"/>
      <c r="K14" s="73"/>
    </row>
    <row r="15" ht="18.75" customHeight="1" spans="1:11">
      <c r="A15" s="66"/>
      <c r="B15" s="63" t="s">
        <v>413</v>
      </c>
      <c r="C15" s="66"/>
      <c r="D15" s="66"/>
      <c r="E15" s="66"/>
      <c r="F15" s="66"/>
      <c r="G15" s="66"/>
      <c r="H15" s="73">
        <v>79723952</v>
      </c>
      <c r="I15" s="79">
        <v>79723952</v>
      </c>
      <c r="J15" s="79"/>
      <c r="K15" s="73"/>
    </row>
    <row r="16" ht="18.75" customHeight="1" spans="1:11">
      <c r="A16" s="74" t="s">
        <v>379</v>
      </c>
      <c r="B16" s="63" t="s">
        <v>413</v>
      </c>
      <c r="C16" s="63" t="s">
        <v>70</v>
      </c>
      <c r="D16" s="63" t="s">
        <v>150</v>
      </c>
      <c r="E16" s="63" t="s">
        <v>151</v>
      </c>
      <c r="F16" s="63" t="s">
        <v>382</v>
      </c>
      <c r="G16" s="63" t="s">
        <v>383</v>
      </c>
      <c r="H16" s="65">
        <v>79723952</v>
      </c>
      <c r="I16" s="65">
        <v>79723952</v>
      </c>
      <c r="J16" s="65"/>
      <c r="K16" s="73"/>
    </row>
    <row r="17" ht="18.75" customHeight="1" spans="1:11">
      <c r="A17" s="66"/>
      <c r="B17" s="63" t="s">
        <v>421</v>
      </c>
      <c r="C17" s="66"/>
      <c r="D17" s="66"/>
      <c r="E17" s="66"/>
      <c r="F17" s="66"/>
      <c r="G17" s="66"/>
      <c r="H17" s="73">
        <v>17057400</v>
      </c>
      <c r="I17" s="79">
        <v>17057400</v>
      </c>
      <c r="J17" s="79"/>
      <c r="K17" s="73"/>
    </row>
    <row r="18" ht="18.75" customHeight="1" spans="1:11">
      <c r="A18" s="74" t="s">
        <v>379</v>
      </c>
      <c r="B18" s="63" t="s">
        <v>421</v>
      </c>
      <c r="C18" s="63" t="s">
        <v>70</v>
      </c>
      <c r="D18" s="63" t="s">
        <v>160</v>
      </c>
      <c r="E18" s="63" t="s">
        <v>161</v>
      </c>
      <c r="F18" s="63" t="s">
        <v>382</v>
      </c>
      <c r="G18" s="63" t="s">
        <v>383</v>
      </c>
      <c r="H18" s="65">
        <v>2197640</v>
      </c>
      <c r="I18" s="65">
        <v>2197640</v>
      </c>
      <c r="J18" s="65"/>
      <c r="K18" s="73"/>
    </row>
    <row r="19" ht="18.75" customHeight="1" spans="1:11">
      <c r="A19" s="74" t="s">
        <v>379</v>
      </c>
      <c r="B19" s="63" t="s">
        <v>421</v>
      </c>
      <c r="C19" s="63" t="s">
        <v>70</v>
      </c>
      <c r="D19" s="63" t="s">
        <v>160</v>
      </c>
      <c r="E19" s="63" t="s">
        <v>161</v>
      </c>
      <c r="F19" s="63" t="s">
        <v>382</v>
      </c>
      <c r="G19" s="63" t="s">
        <v>383</v>
      </c>
      <c r="H19" s="65">
        <v>14859760</v>
      </c>
      <c r="I19" s="65">
        <v>14859760</v>
      </c>
      <c r="J19" s="65"/>
      <c r="K19" s="73"/>
    </row>
    <row r="20" ht="18.75" customHeight="1" spans="1:11">
      <c r="A20" s="66"/>
      <c r="B20" s="63" t="s">
        <v>446</v>
      </c>
      <c r="C20" s="66"/>
      <c r="D20" s="66"/>
      <c r="E20" s="66"/>
      <c r="F20" s="66"/>
      <c r="G20" s="66"/>
      <c r="H20" s="73">
        <v>150000</v>
      </c>
      <c r="I20" s="79">
        <v>150000</v>
      </c>
      <c r="J20" s="79"/>
      <c r="K20" s="73"/>
    </row>
    <row r="21" ht="18.75" customHeight="1" spans="1:11">
      <c r="A21" s="74" t="s">
        <v>379</v>
      </c>
      <c r="B21" s="63" t="s">
        <v>446</v>
      </c>
      <c r="C21" s="63" t="s">
        <v>75</v>
      </c>
      <c r="D21" s="63" t="s">
        <v>156</v>
      </c>
      <c r="E21" s="63" t="s">
        <v>157</v>
      </c>
      <c r="F21" s="63" t="s">
        <v>311</v>
      </c>
      <c r="G21" s="63" t="s">
        <v>312</v>
      </c>
      <c r="H21" s="65">
        <v>10000</v>
      </c>
      <c r="I21" s="65">
        <v>10000</v>
      </c>
      <c r="J21" s="65"/>
      <c r="K21" s="73"/>
    </row>
    <row r="22" ht="18.75" customHeight="1" spans="1:11">
      <c r="A22" s="74" t="s">
        <v>379</v>
      </c>
      <c r="B22" s="63" t="s">
        <v>446</v>
      </c>
      <c r="C22" s="63" t="s">
        <v>75</v>
      </c>
      <c r="D22" s="63" t="s">
        <v>156</v>
      </c>
      <c r="E22" s="63" t="s">
        <v>157</v>
      </c>
      <c r="F22" s="63" t="s">
        <v>382</v>
      </c>
      <c r="G22" s="63" t="s">
        <v>383</v>
      </c>
      <c r="H22" s="65">
        <v>140000</v>
      </c>
      <c r="I22" s="65">
        <v>140000</v>
      </c>
      <c r="J22" s="65"/>
      <c r="K22" s="73"/>
    </row>
    <row r="23" ht="18.75" customHeight="1" spans="1:11">
      <c r="A23" s="75" t="s">
        <v>227</v>
      </c>
      <c r="B23" s="76"/>
      <c r="C23" s="76"/>
      <c r="D23" s="76"/>
      <c r="E23" s="76"/>
      <c r="F23" s="76"/>
      <c r="G23" s="77"/>
      <c r="H23" s="65">
        <v>200999760</v>
      </c>
      <c r="I23" s="65">
        <v>200999760</v>
      </c>
      <c r="J23" s="65"/>
      <c r="K23" s="73"/>
    </row>
  </sheetData>
  <mergeCells count="15">
    <mergeCell ref="A3:K3"/>
    <mergeCell ref="A4:G4"/>
    <mergeCell ref="I5:K5"/>
    <mergeCell ref="A23:G23"/>
    <mergeCell ref="A5:A7"/>
    <mergeCell ref="B5:B7"/>
    <mergeCell ref="C5:C7"/>
    <mergeCell ref="D5:D7"/>
    <mergeCell ref="E5:E7"/>
    <mergeCell ref="F5:F7"/>
    <mergeCell ref="G5:G7"/>
    <mergeCell ref="H5:H7"/>
    <mergeCell ref="I6:I7"/>
    <mergeCell ref="J6:J7"/>
    <mergeCell ref="K6:K7"/>
  </mergeCells>
  <printOptions horizontalCentered="1"/>
  <pageMargins left="0.37" right="0.37" top="0.56" bottom="0.56" header="0.48" footer="0.48"/>
  <pageSetup paperSize="9" scale="56"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41"/>
  <sheetViews>
    <sheetView showZeros="0" workbookViewId="0">
      <pane ySplit="1" topLeftCell="A3" activePane="bottomLeft" state="frozen"/>
      <selection/>
      <selection pane="bottomLeft" activeCell="C13" sqref="C13"/>
    </sheetView>
  </sheetViews>
  <sheetFormatPr defaultColWidth="9.13636363636364" defaultRowHeight="14.25" customHeight="1" outlineLevelCol="6"/>
  <cols>
    <col min="1" max="1" width="35.2818181818182" customWidth="1"/>
    <col min="2" max="4" width="28" customWidth="1"/>
    <col min="5" max="7" width="23.8545454545455" customWidth="1"/>
  </cols>
  <sheetData>
    <row r="1" customHeight="1" spans="1:7">
      <c r="A1" s="43"/>
      <c r="B1" s="43"/>
      <c r="C1" s="43"/>
      <c r="D1" s="43"/>
      <c r="E1" s="43"/>
      <c r="F1" s="43"/>
      <c r="G1" s="43"/>
    </row>
    <row r="2" ht="13.5" customHeight="1" spans="4:7">
      <c r="D2" s="44"/>
      <c r="G2" s="45" t="s">
        <v>1014</v>
      </c>
    </row>
    <row r="3" ht="41.25" customHeight="1" spans="1:7">
      <c r="A3" s="46" t="str">
        <f>"2025"&amp;"年部门项目中期规划预算表"</f>
        <v>2025年部门项目中期规划预算表</v>
      </c>
      <c r="B3" s="46"/>
      <c r="C3" s="46"/>
      <c r="D3" s="46"/>
      <c r="E3" s="46"/>
      <c r="F3" s="46"/>
      <c r="G3" s="46"/>
    </row>
    <row r="4" ht="13.5" customHeight="1" spans="1:7">
      <c r="A4" s="47" t="str">
        <f>"单位名称："&amp;"昆明市东川区民政局"</f>
        <v>单位名称：昆明市东川区民政局</v>
      </c>
      <c r="B4" s="48"/>
      <c r="C4" s="48"/>
      <c r="D4" s="48"/>
      <c r="E4" s="49"/>
      <c r="F4" s="49"/>
      <c r="G4" s="50" t="s">
        <v>1</v>
      </c>
    </row>
    <row r="5" ht="21.75" customHeight="1" spans="1:7">
      <c r="A5" s="51" t="s">
        <v>374</v>
      </c>
      <c r="B5" s="51" t="s">
        <v>373</v>
      </c>
      <c r="C5" s="51" t="s">
        <v>239</v>
      </c>
      <c r="D5" s="52" t="s">
        <v>1015</v>
      </c>
      <c r="E5" s="53" t="s">
        <v>58</v>
      </c>
      <c r="F5" s="54"/>
      <c r="G5" s="55"/>
    </row>
    <row r="6" ht="21.75" customHeight="1" spans="1:7">
      <c r="A6" s="56"/>
      <c r="B6" s="56"/>
      <c r="C6" s="56"/>
      <c r="D6" s="57"/>
      <c r="E6" s="58" t="str">
        <f>"2025"&amp;"年"</f>
        <v>2025年</v>
      </c>
      <c r="F6" s="52" t="str">
        <f>("2025"+1)&amp;"年"</f>
        <v>2026年</v>
      </c>
      <c r="G6" s="52" t="str">
        <f>("2025"+2)&amp;"年"</f>
        <v>2027年</v>
      </c>
    </row>
    <row r="7" ht="40.5" customHeight="1" spans="1:7">
      <c r="A7" s="59"/>
      <c r="B7" s="59"/>
      <c r="C7" s="59"/>
      <c r="D7" s="60"/>
      <c r="E7" s="61"/>
      <c r="F7" s="60" t="s">
        <v>57</v>
      </c>
      <c r="G7" s="60"/>
    </row>
    <row r="8" ht="15" customHeight="1" spans="1:7">
      <c r="A8" s="62">
        <v>1</v>
      </c>
      <c r="B8" s="62">
        <v>2</v>
      </c>
      <c r="C8" s="62">
        <v>3</v>
      </c>
      <c r="D8" s="62">
        <v>4</v>
      </c>
      <c r="E8" s="62">
        <v>5</v>
      </c>
      <c r="F8" s="62">
        <v>6</v>
      </c>
      <c r="G8" s="62">
        <v>7</v>
      </c>
    </row>
    <row r="9" ht="17.25" customHeight="1" spans="1:7">
      <c r="A9" s="63" t="s">
        <v>70</v>
      </c>
      <c r="B9" s="64"/>
      <c r="C9" s="64"/>
      <c r="D9" s="63"/>
      <c r="E9" s="65">
        <v>229305800.54</v>
      </c>
      <c r="F9" s="65">
        <f>E9*1.05</f>
        <v>240771090.567</v>
      </c>
      <c r="G9" s="65">
        <f>E9*1.1</f>
        <v>252236380.594</v>
      </c>
    </row>
    <row r="10" ht="18.75" customHeight="1" spans="1:7">
      <c r="A10" s="63"/>
      <c r="B10" s="63" t="s">
        <v>1016</v>
      </c>
      <c r="C10" s="63" t="s">
        <v>381</v>
      </c>
      <c r="D10" s="63" t="s">
        <v>1017</v>
      </c>
      <c r="E10" s="65">
        <v>9388300</v>
      </c>
      <c r="F10" s="65">
        <f t="shared" ref="F10:F41" si="0">E10*1.05</f>
        <v>9857715</v>
      </c>
      <c r="G10" s="65">
        <f t="shared" ref="G10:G41" si="1">E10*1.1</f>
        <v>10327130</v>
      </c>
    </row>
    <row r="11" ht="18.75" customHeight="1" spans="1:7">
      <c r="A11" s="66"/>
      <c r="B11" s="63" t="s">
        <v>1016</v>
      </c>
      <c r="C11" s="63" t="s">
        <v>385</v>
      </c>
      <c r="D11" s="63" t="s">
        <v>1017</v>
      </c>
      <c r="E11" s="65">
        <v>1000000</v>
      </c>
      <c r="F11" s="65">
        <f t="shared" si="0"/>
        <v>1050000</v>
      </c>
      <c r="G11" s="65">
        <f t="shared" si="1"/>
        <v>1100000</v>
      </c>
    </row>
    <row r="12" ht="18.75" customHeight="1" spans="1:7">
      <c r="A12" s="66"/>
      <c r="B12" s="63" t="s">
        <v>1016</v>
      </c>
      <c r="C12" s="63" t="s">
        <v>387</v>
      </c>
      <c r="D12" s="63" t="s">
        <v>1017</v>
      </c>
      <c r="E12" s="65">
        <v>28000</v>
      </c>
      <c r="F12" s="65">
        <f t="shared" si="0"/>
        <v>29400</v>
      </c>
      <c r="G12" s="65">
        <f t="shared" si="1"/>
        <v>30800</v>
      </c>
    </row>
    <row r="13" ht="18.75" customHeight="1" spans="1:7">
      <c r="A13" s="66"/>
      <c r="B13" s="63" t="s">
        <v>1016</v>
      </c>
      <c r="C13" s="63" t="s">
        <v>389</v>
      </c>
      <c r="D13" s="63" t="s">
        <v>1017</v>
      </c>
      <c r="E13" s="65">
        <v>350000</v>
      </c>
      <c r="F13" s="65">
        <f t="shared" si="0"/>
        <v>367500</v>
      </c>
      <c r="G13" s="65">
        <f t="shared" si="1"/>
        <v>385000</v>
      </c>
    </row>
    <row r="14" ht="18.75" customHeight="1" spans="1:7">
      <c r="A14" s="66"/>
      <c r="B14" s="63" t="s">
        <v>1016</v>
      </c>
      <c r="C14" s="63" t="s">
        <v>393</v>
      </c>
      <c r="D14" s="63" t="s">
        <v>1017</v>
      </c>
      <c r="E14" s="65">
        <v>3246400</v>
      </c>
      <c r="F14" s="65">
        <f t="shared" si="0"/>
        <v>3408720</v>
      </c>
      <c r="G14" s="65">
        <f t="shared" si="1"/>
        <v>3571040</v>
      </c>
    </row>
    <row r="15" ht="18.75" customHeight="1" spans="1:7">
      <c r="A15" s="66"/>
      <c r="B15" s="63" t="s">
        <v>1016</v>
      </c>
      <c r="C15" s="63" t="s">
        <v>397</v>
      </c>
      <c r="D15" s="63" t="s">
        <v>1017</v>
      </c>
      <c r="E15" s="65">
        <v>20000</v>
      </c>
      <c r="F15" s="65">
        <f t="shared" si="0"/>
        <v>21000</v>
      </c>
      <c r="G15" s="65">
        <f t="shared" si="1"/>
        <v>22000</v>
      </c>
    </row>
    <row r="16" ht="18.75" customHeight="1" spans="1:7">
      <c r="A16" s="66"/>
      <c r="B16" s="63" t="s">
        <v>1016</v>
      </c>
      <c r="C16" s="63" t="s">
        <v>399</v>
      </c>
      <c r="D16" s="63" t="s">
        <v>1017</v>
      </c>
      <c r="E16" s="65">
        <v>1840000</v>
      </c>
      <c r="F16" s="65">
        <f t="shared" si="0"/>
        <v>1932000</v>
      </c>
      <c r="G16" s="65">
        <f t="shared" si="1"/>
        <v>2024000</v>
      </c>
    </row>
    <row r="17" ht="18.75" customHeight="1" spans="1:7">
      <c r="A17" s="66"/>
      <c r="B17" s="63" t="s">
        <v>1016</v>
      </c>
      <c r="C17" s="63" t="s">
        <v>401</v>
      </c>
      <c r="D17" s="63" t="s">
        <v>1017</v>
      </c>
      <c r="E17" s="65">
        <v>334512</v>
      </c>
      <c r="F17" s="65">
        <f t="shared" si="0"/>
        <v>351237.6</v>
      </c>
      <c r="G17" s="65">
        <f t="shared" si="1"/>
        <v>367963.2</v>
      </c>
    </row>
    <row r="18" ht="18.75" customHeight="1" spans="1:7">
      <c r="A18" s="66"/>
      <c r="B18" s="63" t="s">
        <v>1016</v>
      </c>
      <c r="C18" s="63" t="s">
        <v>403</v>
      </c>
      <c r="D18" s="63" t="s">
        <v>1017</v>
      </c>
      <c r="E18" s="65">
        <v>1000000</v>
      </c>
      <c r="F18" s="65">
        <f t="shared" si="0"/>
        <v>1050000</v>
      </c>
      <c r="G18" s="65">
        <f t="shared" si="1"/>
        <v>1100000</v>
      </c>
    </row>
    <row r="19" ht="18.75" customHeight="1" spans="1:7">
      <c r="A19" s="66"/>
      <c r="B19" s="63" t="s">
        <v>1016</v>
      </c>
      <c r="C19" s="63" t="s">
        <v>405</v>
      </c>
      <c r="D19" s="63" t="s">
        <v>1017</v>
      </c>
      <c r="E19" s="65">
        <v>4700000</v>
      </c>
      <c r="F19" s="65">
        <f t="shared" si="0"/>
        <v>4935000</v>
      </c>
      <c r="G19" s="65">
        <f t="shared" si="1"/>
        <v>5170000</v>
      </c>
    </row>
    <row r="20" ht="18.75" customHeight="1" spans="1:7">
      <c r="A20" s="66"/>
      <c r="B20" s="63" t="s">
        <v>1016</v>
      </c>
      <c r="C20" s="63" t="s">
        <v>409</v>
      </c>
      <c r="D20" s="63" t="s">
        <v>1017</v>
      </c>
      <c r="E20" s="65">
        <v>773080</v>
      </c>
      <c r="F20" s="65">
        <f t="shared" si="0"/>
        <v>811734</v>
      </c>
      <c r="G20" s="65">
        <f t="shared" si="1"/>
        <v>850388</v>
      </c>
    </row>
    <row r="21" ht="18.75" customHeight="1" spans="1:7">
      <c r="A21" s="66"/>
      <c r="B21" s="63" t="s">
        <v>1016</v>
      </c>
      <c r="C21" s="63" t="s">
        <v>411</v>
      </c>
      <c r="D21" s="63" t="s">
        <v>1017</v>
      </c>
      <c r="E21" s="65">
        <v>258000</v>
      </c>
      <c r="F21" s="65">
        <f t="shared" si="0"/>
        <v>270900</v>
      </c>
      <c r="G21" s="65">
        <f t="shared" si="1"/>
        <v>283800</v>
      </c>
    </row>
    <row r="22" ht="18.75" customHeight="1" spans="1:7">
      <c r="A22" s="66"/>
      <c r="B22" s="63" t="s">
        <v>1016</v>
      </c>
      <c r="C22" s="63" t="s">
        <v>413</v>
      </c>
      <c r="D22" s="63" t="s">
        <v>1017</v>
      </c>
      <c r="E22" s="65">
        <v>79723952</v>
      </c>
      <c r="F22" s="65">
        <f t="shared" si="0"/>
        <v>83710149.6</v>
      </c>
      <c r="G22" s="65">
        <f t="shared" si="1"/>
        <v>87696347.2</v>
      </c>
    </row>
    <row r="23" ht="18.75" customHeight="1" spans="1:7">
      <c r="A23" s="66"/>
      <c r="B23" s="63" t="s">
        <v>1016</v>
      </c>
      <c r="C23" s="63" t="s">
        <v>415</v>
      </c>
      <c r="D23" s="63" t="s">
        <v>1017</v>
      </c>
      <c r="E23" s="65">
        <v>86918408</v>
      </c>
      <c r="F23" s="65">
        <f t="shared" si="0"/>
        <v>91264328.4</v>
      </c>
      <c r="G23" s="65">
        <f t="shared" si="1"/>
        <v>95610248.8</v>
      </c>
    </row>
    <row r="24" ht="18.75" customHeight="1" spans="1:7">
      <c r="A24" s="66"/>
      <c r="B24" s="63" t="s">
        <v>1016</v>
      </c>
      <c r="C24" s="63" t="s">
        <v>417</v>
      </c>
      <c r="D24" s="63" t="s">
        <v>1017</v>
      </c>
      <c r="E24" s="65">
        <v>2150000</v>
      </c>
      <c r="F24" s="65">
        <f t="shared" si="0"/>
        <v>2257500</v>
      </c>
      <c r="G24" s="65">
        <f t="shared" si="1"/>
        <v>2365000</v>
      </c>
    </row>
    <row r="25" ht="18.75" customHeight="1" spans="1:7">
      <c r="A25" s="66"/>
      <c r="B25" s="63" t="s">
        <v>1016</v>
      </c>
      <c r="C25" s="63" t="s">
        <v>419</v>
      </c>
      <c r="D25" s="63" t="s">
        <v>1017</v>
      </c>
      <c r="E25" s="65">
        <v>15000000</v>
      </c>
      <c r="F25" s="65">
        <f t="shared" si="0"/>
        <v>15750000</v>
      </c>
      <c r="G25" s="65">
        <f t="shared" si="1"/>
        <v>16500000</v>
      </c>
    </row>
    <row r="26" ht="18.75" customHeight="1" spans="1:7">
      <c r="A26" s="66"/>
      <c r="B26" s="63" t="s">
        <v>1016</v>
      </c>
      <c r="C26" s="63" t="s">
        <v>421</v>
      </c>
      <c r="D26" s="63" t="s">
        <v>1017</v>
      </c>
      <c r="E26" s="65">
        <v>17057400</v>
      </c>
      <c r="F26" s="65">
        <f t="shared" si="0"/>
        <v>17910270</v>
      </c>
      <c r="G26" s="65">
        <f t="shared" si="1"/>
        <v>18763140</v>
      </c>
    </row>
    <row r="27" ht="18.75" customHeight="1" spans="1:7">
      <c r="A27" s="66"/>
      <c r="B27" s="63" t="s">
        <v>1016</v>
      </c>
      <c r="C27" s="63" t="s">
        <v>425</v>
      </c>
      <c r="D27" s="63" t="s">
        <v>1017</v>
      </c>
      <c r="E27" s="65">
        <v>49545.59</v>
      </c>
      <c r="F27" s="65">
        <f t="shared" si="0"/>
        <v>52022.8695</v>
      </c>
      <c r="G27" s="65">
        <f t="shared" si="1"/>
        <v>54500.149</v>
      </c>
    </row>
    <row r="28" ht="18.75" customHeight="1" spans="1:7">
      <c r="A28" s="66"/>
      <c r="B28" s="63" t="s">
        <v>1018</v>
      </c>
      <c r="C28" s="63" t="s">
        <v>430</v>
      </c>
      <c r="D28" s="63" t="s">
        <v>1017</v>
      </c>
      <c r="E28" s="65">
        <v>960000</v>
      </c>
      <c r="F28" s="65">
        <f t="shared" si="0"/>
        <v>1008000</v>
      </c>
      <c r="G28" s="65">
        <f t="shared" si="1"/>
        <v>1056000</v>
      </c>
    </row>
    <row r="29" ht="18.75" customHeight="1" spans="1:7">
      <c r="A29" s="66"/>
      <c r="B29" s="63" t="s">
        <v>1018</v>
      </c>
      <c r="C29" s="63" t="s">
        <v>432</v>
      </c>
      <c r="D29" s="63" t="s">
        <v>1017</v>
      </c>
      <c r="E29" s="65">
        <v>50000</v>
      </c>
      <c r="F29" s="65">
        <f t="shared" si="0"/>
        <v>52500</v>
      </c>
      <c r="G29" s="65">
        <f t="shared" si="1"/>
        <v>55000</v>
      </c>
    </row>
    <row r="30" ht="18.75" customHeight="1" spans="1:7">
      <c r="A30" s="66"/>
      <c r="B30" s="63" t="s">
        <v>1018</v>
      </c>
      <c r="C30" s="63" t="s">
        <v>434</v>
      </c>
      <c r="D30" s="63" t="s">
        <v>1017</v>
      </c>
      <c r="E30" s="65">
        <v>8000</v>
      </c>
      <c r="F30" s="65">
        <f t="shared" si="0"/>
        <v>8400</v>
      </c>
      <c r="G30" s="65">
        <f t="shared" si="1"/>
        <v>8800</v>
      </c>
    </row>
    <row r="31" ht="18.75" customHeight="1" spans="1:7">
      <c r="A31" s="66"/>
      <c r="B31" s="63" t="s">
        <v>1018</v>
      </c>
      <c r="C31" s="63" t="s">
        <v>436</v>
      </c>
      <c r="D31" s="63" t="s">
        <v>1017</v>
      </c>
      <c r="E31" s="65">
        <v>2756202.95</v>
      </c>
      <c r="F31" s="65">
        <f t="shared" si="0"/>
        <v>2894013.0975</v>
      </c>
      <c r="G31" s="65">
        <f t="shared" si="1"/>
        <v>3031823.245</v>
      </c>
    </row>
    <row r="32" ht="18.75" customHeight="1" spans="1:7">
      <c r="A32" s="66"/>
      <c r="B32" s="63" t="s">
        <v>1018</v>
      </c>
      <c r="C32" s="63" t="s">
        <v>438</v>
      </c>
      <c r="D32" s="63" t="s">
        <v>1017</v>
      </c>
      <c r="E32" s="65">
        <v>1684000</v>
      </c>
      <c r="F32" s="65">
        <f t="shared" si="0"/>
        <v>1768200</v>
      </c>
      <c r="G32" s="65">
        <f t="shared" si="1"/>
        <v>1852400</v>
      </c>
    </row>
    <row r="33" ht="18.75" customHeight="1" spans="1:7">
      <c r="A33" s="66"/>
      <c r="B33" s="63" t="s">
        <v>1018</v>
      </c>
      <c r="C33" s="63" t="s">
        <v>440</v>
      </c>
      <c r="D33" s="63" t="s">
        <v>1017</v>
      </c>
      <c r="E33" s="65">
        <v>10000</v>
      </c>
      <c r="F33" s="65">
        <f t="shared" si="0"/>
        <v>10500</v>
      </c>
      <c r="G33" s="65">
        <f t="shared" si="1"/>
        <v>11000</v>
      </c>
    </row>
    <row r="34" ht="18.75" customHeight="1" spans="1:7">
      <c r="A34" s="63" t="s">
        <v>73</v>
      </c>
      <c r="B34" s="66"/>
      <c r="C34" s="66"/>
      <c r="D34" s="66"/>
      <c r="E34" s="65">
        <v>26500</v>
      </c>
      <c r="F34" s="65">
        <f t="shared" si="0"/>
        <v>27825</v>
      </c>
      <c r="G34" s="65">
        <f t="shared" si="1"/>
        <v>29150</v>
      </c>
    </row>
    <row r="35" ht="18.75" customHeight="1" spans="1:7">
      <c r="A35" s="66"/>
      <c r="B35" s="63" t="s">
        <v>1016</v>
      </c>
      <c r="C35" s="63" t="s">
        <v>442</v>
      </c>
      <c r="D35" s="63" t="s">
        <v>1017</v>
      </c>
      <c r="E35" s="65">
        <v>26500</v>
      </c>
      <c r="F35" s="65">
        <f t="shared" si="0"/>
        <v>27825</v>
      </c>
      <c r="G35" s="65">
        <f t="shared" si="1"/>
        <v>29150</v>
      </c>
    </row>
    <row r="36" ht="18.75" customHeight="1" spans="1:7">
      <c r="A36" s="63" t="s">
        <v>75</v>
      </c>
      <c r="B36" s="66"/>
      <c r="C36" s="66"/>
      <c r="D36" s="66"/>
      <c r="E36" s="65">
        <v>200000</v>
      </c>
      <c r="F36" s="65">
        <f t="shared" si="0"/>
        <v>210000</v>
      </c>
      <c r="G36" s="65">
        <f t="shared" si="1"/>
        <v>220000</v>
      </c>
    </row>
    <row r="37" ht="18.75" customHeight="1" spans="1:7">
      <c r="A37" s="66"/>
      <c r="B37" s="63" t="s">
        <v>1016</v>
      </c>
      <c r="C37" s="63" t="s">
        <v>444</v>
      </c>
      <c r="D37" s="63" t="s">
        <v>1017</v>
      </c>
      <c r="E37" s="65">
        <v>50000</v>
      </c>
      <c r="F37" s="65">
        <f t="shared" si="0"/>
        <v>52500</v>
      </c>
      <c r="G37" s="65">
        <f t="shared" si="1"/>
        <v>55000</v>
      </c>
    </row>
    <row r="38" ht="18.75" customHeight="1" spans="1:7">
      <c r="A38" s="66"/>
      <c r="B38" s="63" t="s">
        <v>1016</v>
      </c>
      <c r="C38" s="63" t="s">
        <v>446</v>
      </c>
      <c r="D38" s="63" t="s">
        <v>1017</v>
      </c>
      <c r="E38" s="65">
        <v>150000</v>
      </c>
      <c r="F38" s="65">
        <f t="shared" si="0"/>
        <v>157500</v>
      </c>
      <c r="G38" s="65">
        <f t="shared" si="1"/>
        <v>165000</v>
      </c>
    </row>
    <row r="39" ht="18.75" customHeight="1" spans="1:7">
      <c r="A39" s="63" t="s">
        <v>79</v>
      </c>
      <c r="B39" s="66"/>
      <c r="C39" s="66"/>
      <c r="D39" s="66"/>
      <c r="E39" s="65">
        <v>378500</v>
      </c>
      <c r="F39" s="65">
        <f t="shared" si="0"/>
        <v>397425</v>
      </c>
      <c r="G39" s="65">
        <f t="shared" si="1"/>
        <v>416350</v>
      </c>
    </row>
    <row r="40" ht="18.75" customHeight="1" spans="1:7">
      <c r="A40" s="66"/>
      <c r="B40" s="63" t="s">
        <v>1019</v>
      </c>
      <c r="C40" s="63" t="s">
        <v>449</v>
      </c>
      <c r="D40" s="63" t="s">
        <v>1017</v>
      </c>
      <c r="E40" s="65">
        <v>378500</v>
      </c>
      <c r="F40" s="65">
        <f t="shared" si="0"/>
        <v>397425</v>
      </c>
      <c r="G40" s="65">
        <f t="shared" si="1"/>
        <v>416350</v>
      </c>
    </row>
    <row r="41" ht="18.75" customHeight="1" spans="1:7">
      <c r="A41" s="67" t="s">
        <v>55</v>
      </c>
      <c r="B41" s="68" t="s">
        <v>1020</v>
      </c>
      <c r="C41" s="68"/>
      <c r="D41" s="69"/>
      <c r="E41" s="65">
        <v>229910800.54</v>
      </c>
      <c r="F41" s="65">
        <f t="shared" si="0"/>
        <v>241406340.567</v>
      </c>
      <c r="G41" s="65">
        <f t="shared" si="1"/>
        <v>252901880.594</v>
      </c>
    </row>
  </sheetData>
  <mergeCells count="11">
    <mergeCell ref="A3:G3"/>
    <mergeCell ref="A4:D4"/>
    <mergeCell ref="E5:G5"/>
    <mergeCell ref="A41:D41"/>
    <mergeCell ref="A5:A7"/>
    <mergeCell ref="B5:B7"/>
    <mergeCell ref="C5:C7"/>
    <mergeCell ref="D5:D7"/>
    <mergeCell ref="E6:E7"/>
    <mergeCell ref="F6:F7"/>
    <mergeCell ref="G6:G7"/>
  </mergeCells>
  <printOptions horizontalCentered="1"/>
  <pageMargins left="0.37" right="0.37" top="0.56" bottom="0.56" header="0.48" footer="0.48"/>
  <pageSetup paperSize="9" scale="56" orientation="landscape"/>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77"/>
  <sheetViews>
    <sheetView tabSelected="1" topLeftCell="A53" workbookViewId="0">
      <selection activeCell="E63" sqref="E63"/>
    </sheetView>
  </sheetViews>
  <sheetFormatPr defaultColWidth="10.1272727272727" defaultRowHeight="14"/>
  <cols>
    <col min="1" max="1" width="17.2909090909091" style="1" customWidth="1"/>
    <col min="2" max="2" width="29.6" style="1" customWidth="1"/>
    <col min="3" max="3" width="17.4272727272727" style="1" customWidth="1"/>
    <col min="4" max="4" width="16.4272727272727" style="1" customWidth="1"/>
    <col min="5" max="5" width="18.1272727272727" style="1" customWidth="1"/>
    <col min="6" max="6" width="10.4272727272727" style="1" customWidth="1"/>
    <col min="7" max="7" width="10.2909090909091" style="1" customWidth="1"/>
    <col min="8" max="8" width="17.7090909090909" style="1" customWidth="1"/>
    <col min="9" max="9" width="17.5545454545455" style="1" customWidth="1"/>
    <col min="10" max="10" width="51.5545454545455" style="1" customWidth="1"/>
    <col min="11" max="12" width="10.1272727272727" style="1"/>
    <col min="13" max="13" width="3.78181818181818" style="1" customWidth="1"/>
    <col min="14" max="16384" width="10.1272727272727" style="1"/>
  </cols>
  <sheetData>
    <row r="1" s="1" customFormat="1" spans="10:10">
      <c r="J1" s="30" t="s">
        <v>1021</v>
      </c>
    </row>
    <row r="2" s="1" customFormat="1" ht="35" customHeight="1" spans="1:10">
      <c r="A2" s="5" t="s">
        <v>1022</v>
      </c>
      <c r="B2" s="5"/>
      <c r="C2" s="5"/>
      <c r="D2" s="5"/>
      <c r="E2" s="5"/>
      <c r="F2" s="5"/>
      <c r="G2" s="5"/>
      <c r="H2" s="5"/>
      <c r="I2" s="31"/>
      <c r="J2" s="32"/>
    </row>
    <row r="3" s="2" customFormat="1" ht="17.25" customHeight="1" spans="1:10">
      <c r="A3" s="6" t="s">
        <v>1023</v>
      </c>
      <c r="B3" s="6"/>
      <c r="C3" s="7"/>
      <c r="D3" s="8"/>
      <c r="E3" s="8"/>
      <c r="F3" s="8"/>
      <c r="G3" s="8"/>
      <c r="H3" s="8"/>
      <c r="I3" s="8"/>
      <c r="J3" s="239" t="s">
        <v>1</v>
      </c>
    </row>
    <row r="4" s="2" customFormat="1" ht="30" customHeight="1" spans="1:10">
      <c r="A4" s="9" t="s">
        <v>1024</v>
      </c>
      <c r="B4" s="10">
        <v>118</v>
      </c>
      <c r="C4" s="11"/>
      <c r="D4" s="11"/>
      <c r="E4" s="11"/>
      <c r="F4" s="9" t="s">
        <v>1025</v>
      </c>
      <c r="G4" s="11"/>
      <c r="H4" s="12" t="s">
        <v>70</v>
      </c>
      <c r="I4" s="11"/>
      <c r="J4" s="11"/>
    </row>
    <row r="5" s="1" customFormat="1" ht="32.1" customHeight="1" spans="1:10">
      <c r="A5" s="13" t="s">
        <v>1026</v>
      </c>
      <c r="B5" s="13"/>
      <c r="C5" s="13"/>
      <c r="D5" s="13"/>
      <c r="E5" s="13"/>
      <c r="F5" s="13"/>
      <c r="G5" s="13"/>
      <c r="H5" s="13"/>
      <c r="I5" s="13"/>
      <c r="J5" s="13" t="s">
        <v>1027</v>
      </c>
    </row>
    <row r="6" s="1" customFormat="1" ht="138" customHeight="1" spans="1:10">
      <c r="A6" s="13" t="s">
        <v>1028</v>
      </c>
      <c r="B6" s="14" t="s">
        <v>1029</v>
      </c>
      <c r="C6" s="15" t="s">
        <v>1030</v>
      </c>
      <c r="D6" s="15"/>
      <c r="E6" s="15"/>
      <c r="F6" s="15"/>
      <c r="G6" s="15"/>
      <c r="H6" s="15"/>
      <c r="I6" s="15"/>
      <c r="J6" s="34"/>
    </row>
    <row r="7" s="1" customFormat="1" ht="46" customHeight="1" spans="1:10">
      <c r="A7" s="13"/>
      <c r="B7" s="16" t="s">
        <v>1031</v>
      </c>
      <c r="C7" s="15" t="s">
        <v>1032</v>
      </c>
      <c r="D7" s="15"/>
      <c r="E7" s="15"/>
      <c r="F7" s="15"/>
      <c r="G7" s="15"/>
      <c r="H7" s="15"/>
      <c r="I7" s="15"/>
      <c r="J7" s="34"/>
    </row>
    <row r="8" s="1" customFormat="1" ht="76" customHeight="1" spans="1:10">
      <c r="A8" s="14" t="s">
        <v>1033</v>
      </c>
      <c r="B8" s="17" t="s">
        <v>1034</v>
      </c>
      <c r="C8" s="18" t="s">
        <v>1035</v>
      </c>
      <c r="D8" s="18"/>
      <c r="E8" s="18"/>
      <c r="F8" s="18"/>
      <c r="G8" s="18"/>
      <c r="H8" s="18"/>
      <c r="I8" s="18"/>
      <c r="J8" s="35"/>
    </row>
    <row r="9" s="1" customFormat="1" ht="24" customHeight="1" spans="1:10">
      <c r="A9" s="19" t="s">
        <v>1036</v>
      </c>
      <c r="B9" s="19"/>
      <c r="C9" s="19"/>
      <c r="D9" s="19"/>
      <c r="E9" s="19"/>
      <c r="F9" s="19"/>
      <c r="G9" s="19"/>
      <c r="H9" s="19"/>
      <c r="I9" s="36"/>
      <c r="J9" s="37"/>
    </row>
    <row r="10" s="1" customFormat="1" ht="32.1" customHeight="1" spans="1:10">
      <c r="A10" s="14" t="s">
        <v>1037</v>
      </c>
      <c r="B10" s="14"/>
      <c r="C10" s="13" t="s">
        <v>1038</v>
      </c>
      <c r="D10" s="13"/>
      <c r="E10" s="13"/>
      <c r="F10" s="13" t="s">
        <v>1039</v>
      </c>
      <c r="G10" s="13"/>
      <c r="H10" s="13" t="s">
        <v>1040</v>
      </c>
      <c r="I10" s="13"/>
      <c r="J10" s="13"/>
    </row>
    <row r="11" s="1" customFormat="1" ht="23" customHeight="1" spans="1:10">
      <c r="A11" s="14"/>
      <c r="B11" s="14"/>
      <c r="C11" s="13"/>
      <c r="D11" s="13"/>
      <c r="E11" s="13"/>
      <c r="F11" s="13"/>
      <c r="G11" s="13"/>
      <c r="H11" s="14" t="s">
        <v>1041</v>
      </c>
      <c r="I11" s="14" t="s">
        <v>1042</v>
      </c>
      <c r="J11" s="14" t="s">
        <v>1043</v>
      </c>
    </row>
    <row r="12" s="1" customFormat="1" ht="70" customHeight="1" spans="1:10">
      <c r="A12" s="15" t="s">
        <v>1044</v>
      </c>
      <c r="B12" s="15"/>
      <c r="C12" s="20" t="s">
        <v>1045</v>
      </c>
      <c r="D12" s="20"/>
      <c r="E12" s="20"/>
      <c r="F12" s="20" t="s">
        <v>401</v>
      </c>
      <c r="G12" s="20"/>
      <c r="H12" s="21">
        <v>2484512</v>
      </c>
      <c r="I12" s="21">
        <v>2484512</v>
      </c>
      <c r="J12" s="14"/>
    </row>
    <row r="13" s="1" customFormat="1" ht="70" customHeight="1" spans="1:10">
      <c r="A13" s="15" t="s">
        <v>1044</v>
      </c>
      <c r="B13" s="15"/>
      <c r="C13" s="20" t="s">
        <v>1045</v>
      </c>
      <c r="D13" s="20"/>
      <c r="E13" s="20"/>
      <c r="F13" s="20" t="s">
        <v>393</v>
      </c>
      <c r="G13" s="20"/>
      <c r="H13" s="21">
        <v>3566400</v>
      </c>
      <c r="I13" s="21">
        <v>3566400</v>
      </c>
      <c r="J13" s="14"/>
    </row>
    <row r="14" s="1" customFormat="1" ht="70" customHeight="1" spans="1:10">
      <c r="A14" s="15" t="s">
        <v>1044</v>
      </c>
      <c r="B14" s="15"/>
      <c r="C14" s="20" t="s">
        <v>1045</v>
      </c>
      <c r="D14" s="20"/>
      <c r="E14" s="20"/>
      <c r="F14" s="20" t="s">
        <v>395</v>
      </c>
      <c r="G14" s="20"/>
      <c r="H14" s="21">
        <v>1680000</v>
      </c>
      <c r="I14" s="21">
        <v>1680000</v>
      </c>
      <c r="J14" s="14"/>
    </row>
    <row r="15" s="1" customFormat="1" ht="70" customHeight="1" spans="1:10">
      <c r="A15" s="15" t="s">
        <v>1044</v>
      </c>
      <c r="B15" s="15"/>
      <c r="C15" s="20" t="s">
        <v>1045</v>
      </c>
      <c r="D15" s="20"/>
      <c r="E15" s="20"/>
      <c r="F15" s="20" t="s">
        <v>411</v>
      </c>
      <c r="G15" s="20"/>
      <c r="H15" s="21">
        <v>258000</v>
      </c>
      <c r="I15" s="21">
        <v>258000</v>
      </c>
      <c r="J15" s="14"/>
    </row>
    <row r="16" s="1" customFormat="1" ht="70" customHeight="1" spans="1:10">
      <c r="A16" s="15" t="s">
        <v>1044</v>
      </c>
      <c r="B16" s="15"/>
      <c r="C16" s="20" t="s">
        <v>1045</v>
      </c>
      <c r="D16" s="20"/>
      <c r="E16" s="20"/>
      <c r="F16" s="20" t="s">
        <v>385</v>
      </c>
      <c r="G16" s="20"/>
      <c r="H16" s="21">
        <v>87918408</v>
      </c>
      <c r="I16" s="21">
        <v>87918408</v>
      </c>
      <c r="J16" s="14"/>
    </row>
    <row r="17" s="1" customFormat="1" ht="70" customHeight="1" spans="1:10">
      <c r="A17" s="15" t="s">
        <v>1044</v>
      </c>
      <c r="B17" s="15"/>
      <c r="C17" s="20" t="s">
        <v>1045</v>
      </c>
      <c r="D17" s="20"/>
      <c r="E17" s="20"/>
      <c r="F17" s="20" t="s">
        <v>381</v>
      </c>
      <c r="G17" s="20"/>
      <c r="H17" s="21">
        <v>89112252</v>
      </c>
      <c r="I17" s="21">
        <v>89112252</v>
      </c>
      <c r="J17" s="14"/>
    </row>
    <row r="18" s="1" customFormat="1" ht="70" customHeight="1" spans="1:10">
      <c r="A18" s="15" t="s">
        <v>1044</v>
      </c>
      <c r="B18" s="15"/>
      <c r="C18" s="20" t="s">
        <v>1045</v>
      </c>
      <c r="D18" s="20"/>
      <c r="E18" s="20"/>
      <c r="F18" s="20" t="s">
        <v>409</v>
      </c>
      <c r="G18" s="20"/>
      <c r="H18" s="21">
        <v>773080</v>
      </c>
      <c r="I18" s="21">
        <v>773080</v>
      </c>
      <c r="J18" s="14"/>
    </row>
    <row r="19" s="1" customFormat="1" ht="70" customHeight="1" spans="1:10">
      <c r="A19" s="15" t="s">
        <v>1044</v>
      </c>
      <c r="B19" s="15"/>
      <c r="C19" s="20" t="s">
        <v>1045</v>
      </c>
      <c r="D19" s="20"/>
      <c r="E19" s="20"/>
      <c r="F19" s="20" t="s">
        <v>397</v>
      </c>
      <c r="G19" s="20"/>
      <c r="H19" s="21">
        <v>20000</v>
      </c>
      <c r="I19" s="21">
        <v>20000</v>
      </c>
      <c r="J19" s="14"/>
    </row>
    <row r="20" s="1" customFormat="1" ht="70" customHeight="1" spans="1:10">
      <c r="A20" s="15" t="s">
        <v>1044</v>
      </c>
      <c r="B20" s="15"/>
      <c r="C20" s="20" t="s">
        <v>1045</v>
      </c>
      <c r="D20" s="20"/>
      <c r="E20" s="20"/>
      <c r="F20" s="20" t="s">
        <v>430</v>
      </c>
      <c r="G20" s="20"/>
      <c r="H20" s="21">
        <v>960000</v>
      </c>
      <c r="I20" s="21">
        <v>960000</v>
      </c>
      <c r="J20" s="14"/>
    </row>
    <row r="21" s="1" customFormat="1" ht="70" customHeight="1" spans="1:10">
      <c r="A21" s="15" t="s">
        <v>1044</v>
      </c>
      <c r="B21" s="15"/>
      <c r="C21" s="20" t="s">
        <v>1045</v>
      </c>
      <c r="D21" s="20"/>
      <c r="E21" s="20"/>
      <c r="F21" s="20" t="s">
        <v>438</v>
      </c>
      <c r="G21" s="20"/>
      <c r="H21" s="21">
        <v>1684000</v>
      </c>
      <c r="I21" s="21">
        <v>1684000</v>
      </c>
      <c r="J21" s="14"/>
    </row>
    <row r="22" s="1" customFormat="1" ht="70" customHeight="1" spans="1:10">
      <c r="A22" s="15" t="s">
        <v>1044</v>
      </c>
      <c r="B22" s="15"/>
      <c r="C22" s="20" t="s">
        <v>1045</v>
      </c>
      <c r="D22" s="20"/>
      <c r="E22" s="20"/>
      <c r="F22" s="20" t="s">
        <v>434</v>
      </c>
      <c r="G22" s="20"/>
      <c r="H22" s="21">
        <v>8000</v>
      </c>
      <c r="I22" s="21">
        <v>8000</v>
      </c>
      <c r="J22" s="14"/>
    </row>
    <row r="23" s="1" customFormat="1" ht="70" customHeight="1" spans="1:10">
      <c r="A23" s="15" t="s">
        <v>1044</v>
      </c>
      <c r="B23" s="15"/>
      <c r="C23" s="20" t="s">
        <v>1045</v>
      </c>
      <c r="D23" s="20"/>
      <c r="E23" s="20"/>
      <c r="F23" s="20" t="s">
        <v>436</v>
      </c>
      <c r="G23" s="20"/>
      <c r="H23" s="21">
        <v>2756202.95</v>
      </c>
      <c r="I23" s="21">
        <v>2756202.95</v>
      </c>
      <c r="J23" s="14"/>
    </row>
    <row r="24" s="1" customFormat="1" ht="70" customHeight="1" spans="1:10">
      <c r="A24" s="15" t="s">
        <v>1044</v>
      </c>
      <c r="B24" s="15"/>
      <c r="C24" s="20" t="s">
        <v>1045</v>
      </c>
      <c r="D24" s="20"/>
      <c r="E24" s="20"/>
      <c r="F24" s="20" t="s">
        <v>419</v>
      </c>
      <c r="G24" s="20"/>
      <c r="H24" s="21">
        <v>15000000</v>
      </c>
      <c r="I24" s="21">
        <v>15000000</v>
      </c>
      <c r="J24" s="14"/>
    </row>
    <row r="25" s="1" customFormat="1" ht="70" customHeight="1" spans="1:10">
      <c r="A25" s="15" t="s">
        <v>1044</v>
      </c>
      <c r="B25" s="15"/>
      <c r="C25" s="20" t="s">
        <v>1045</v>
      </c>
      <c r="D25" s="20"/>
      <c r="E25" s="20"/>
      <c r="F25" s="20" t="s">
        <v>432</v>
      </c>
      <c r="G25" s="20"/>
      <c r="H25" s="21">
        <v>50000</v>
      </c>
      <c r="I25" s="21">
        <v>50000</v>
      </c>
      <c r="J25" s="14"/>
    </row>
    <row r="26" s="1" customFormat="1" ht="70" customHeight="1" spans="1:10">
      <c r="A26" s="15" t="s">
        <v>1044</v>
      </c>
      <c r="B26" s="15"/>
      <c r="C26" s="20" t="s">
        <v>1045</v>
      </c>
      <c r="D26" s="20"/>
      <c r="E26" s="20"/>
      <c r="F26" s="20" t="s">
        <v>425</v>
      </c>
      <c r="G26" s="20"/>
      <c r="H26" s="21">
        <v>49545.59</v>
      </c>
      <c r="I26" s="21">
        <v>49545.59</v>
      </c>
      <c r="J26" s="14"/>
    </row>
    <row r="27" s="1" customFormat="1" ht="70" customHeight="1" spans="1:10">
      <c r="A27" s="15" t="s">
        <v>1044</v>
      </c>
      <c r="B27" s="15"/>
      <c r="C27" s="20" t="s">
        <v>1045</v>
      </c>
      <c r="D27" s="20"/>
      <c r="E27" s="20"/>
      <c r="F27" s="20" t="s">
        <v>389</v>
      </c>
      <c r="G27" s="20"/>
      <c r="H27" s="21">
        <v>350000</v>
      </c>
      <c r="I27" s="21">
        <v>350000</v>
      </c>
      <c r="J27" s="14"/>
    </row>
    <row r="28" s="1" customFormat="1" ht="70" customHeight="1" spans="1:10">
      <c r="A28" s="15" t="s">
        <v>1044</v>
      </c>
      <c r="B28" s="15"/>
      <c r="C28" s="20" t="s">
        <v>1045</v>
      </c>
      <c r="D28" s="20"/>
      <c r="E28" s="20"/>
      <c r="F28" s="20" t="s">
        <v>387</v>
      </c>
      <c r="G28" s="20"/>
      <c r="H28" s="21">
        <v>28000</v>
      </c>
      <c r="I28" s="21">
        <v>28000</v>
      </c>
      <c r="J28" s="14"/>
    </row>
    <row r="29" s="1" customFormat="1" ht="70" customHeight="1" spans="1:10">
      <c r="A29" s="15" t="s">
        <v>1044</v>
      </c>
      <c r="B29" s="15"/>
      <c r="C29" s="20" t="s">
        <v>1045</v>
      </c>
      <c r="D29" s="20"/>
      <c r="E29" s="20"/>
      <c r="F29" s="20" t="s">
        <v>405</v>
      </c>
      <c r="G29" s="20"/>
      <c r="H29" s="21">
        <v>4700000</v>
      </c>
      <c r="I29" s="21">
        <v>4700000</v>
      </c>
      <c r="J29" s="14"/>
    </row>
    <row r="30" s="1" customFormat="1" ht="70" customHeight="1" spans="1:10">
      <c r="A30" s="15" t="s">
        <v>1044</v>
      </c>
      <c r="B30" s="15"/>
      <c r="C30" s="20" t="s">
        <v>1045</v>
      </c>
      <c r="D30" s="20"/>
      <c r="E30" s="20"/>
      <c r="F30" s="20" t="s">
        <v>440</v>
      </c>
      <c r="G30" s="20"/>
      <c r="H30" s="21">
        <v>10000</v>
      </c>
      <c r="I30" s="21">
        <v>10000</v>
      </c>
      <c r="J30" s="14"/>
    </row>
    <row r="31" s="1" customFormat="1" ht="70" customHeight="1" spans="1:10">
      <c r="A31" s="15" t="s">
        <v>1044</v>
      </c>
      <c r="B31" s="15"/>
      <c r="C31" s="20" t="s">
        <v>1045</v>
      </c>
      <c r="D31" s="20"/>
      <c r="E31" s="20"/>
      <c r="F31" s="20" t="s">
        <v>403</v>
      </c>
      <c r="G31" s="20"/>
      <c r="H31" s="21">
        <v>1000000</v>
      </c>
      <c r="I31" s="21">
        <v>1000000</v>
      </c>
      <c r="J31" s="14"/>
    </row>
    <row r="32" s="1" customFormat="1" ht="70" customHeight="1" spans="1:10">
      <c r="A32" s="15" t="s">
        <v>1044</v>
      </c>
      <c r="B32" s="15"/>
      <c r="C32" s="20" t="s">
        <v>1045</v>
      </c>
      <c r="D32" s="20"/>
      <c r="E32" s="20"/>
      <c r="F32" s="20" t="s">
        <v>399</v>
      </c>
      <c r="G32" s="20"/>
      <c r="H32" s="21">
        <v>18897400</v>
      </c>
      <c r="I32" s="21">
        <v>18897400</v>
      </c>
      <c r="J32" s="14"/>
    </row>
    <row r="33" s="1" customFormat="1" ht="70" customHeight="1" spans="1:10">
      <c r="A33" s="15" t="s">
        <v>1044</v>
      </c>
      <c r="B33" s="15"/>
      <c r="C33" s="20" t="s">
        <v>1045</v>
      </c>
      <c r="D33" s="20"/>
      <c r="E33" s="20"/>
      <c r="F33" s="20" t="s">
        <v>442</v>
      </c>
      <c r="G33" s="20"/>
      <c r="H33" s="21">
        <v>26500</v>
      </c>
      <c r="I33" s="21">
        <v>26500</v>
      </c>
      <c r="J33" s="14"/>
    </row>
    <row r="34" s="1" customFormat="1" ht="70" customHeight="1" spans="1:10">
      <c r="A34" s="15" t="s">
        <v>1044</v>
      </c>
      <c r="B34" s="15"/>
      <c r="C34" s="20" t="s">
        <v>1045</v>
      </c>
      <c r="D34" s="20"/>
      <c r="E34" s="20"/>
      <c r="F34" s="20" t="s">
        <v>444</v>
      </c>
      <c r="G34" s="20"/>
      <c r="H34" s="21">
        <v>200000</v>
      </c>
      <c r="I34" s="21">
        <v>200000</v>
      </c>
      <c r="J34" s="14"/>
    </row>
    <row r="35" s="1" customFormat="1" ht="70" customHeight="1" spans="1:10">
      <c r="A35" s="15" t="s">
        <v>1044</v>
      </c>
      <c r="B35" s="15"/>
      <c r="C35" s="20" t="s">
        <v>1045</v>
      </c>
      <c r="D35" s="20"/>
      <c r="E35" s="20"/>
      <c r="F35" s="20" t="s">
        <v>453</v>
      </c>
      <c r="G35" s="20"/>
      <c r="H35" s="21">
        <v>1600000</v>
      </c>
      <c r="I35" s="21"/>
      <c r="J35" s="38">
        <v>1600000</v>
      </c>
    </row>
    <row r="36" s="1" customFormat="1" ht="70" customHeight="1" spans="1:10">
      <c r="A36" s="15" t="s">
        <v>1044</v>
      </c>
      <c r="B36" s="15"/>
      <c r="C36" s="20" t="s">
        <v>1045</v>
      </c>
      <c r="D36" s="20"/>
      <c r="E36" s="20"/>
      <c r="F36" s="20" t="s">
        <v>449</v>
      </c>
      <c r="G36" s="20"/>
      <c r="H36" s="21">
        <v>378500</v>
      </c>
      <c r="I36" s="21">
        <v>378500</v>
      </c>
      <c r="J36" s="14"/>
    </row>
    <row r="37" s="1" customFormat="1" ht="70" customHeight="1" spans="1:10">
      <c r="A37" s="15" t="s">
        <v>1044</v>
      </c>
      <c r="B37" s="15"/>
      <c r="C37" s="20" t="s">
        <v>1045</v>
      </c>
      <c r="D37" s="20"/>
      <c r="E37" s="20"/>
      <c r="F37" s="20" t="s">
        <v>296</v>
      </c>
      <c r="G37" s="20"/>
      <c r="H37" s="21">
        <v>25800</v>
      </c>
      <c r="I37" s="21">
        <v>25800</v>
      </c>
      <c r="J37" s="14"/>
    </row>
    <row r="38" s="1" customFormat="1" ht="70" customHeight="1" spans="1:10">
      <c r="A38" s="15" t="s">
        <v>1044</v>
      </c>
      <c r="B38" s="15"/>
      <c r="C38" s="20" t="s">
        <v>1045</v>
      </c>
      <c r="D38" s="20"/>
      <c r="E38" s="20"/>
      <c r="F38" s="20" t="s">
        <v>324</v>
      </c>
      <c r="G38" s="20"/>
      <c r="H38" s="21">
        <v>554400</v>
      </c>
      <c r="I38" s="21">
        <v>554400</v>
      </c>
      <c r="J38" s="14"/>
    </row>
    <row r="39" s="1" customFormat="1" ht="70" customHeight="1" spans="1:10">
      <c r="A39" s="15" t="s">
        <v>1044</v>
      </c>
      <c r="B39" s="15"/>
      <c r="C39" s="20" t="s">
        <v>1045</v>
      </c>
      <c r="D39" s="20"/>
      <c r="E39" s="20"/>
      <c r="F39" s="20" t="s">
        <v>256</v>
      </c>
      <c r="G39" s="20"/>
      <c r="H39" s="21">
        <v>1573755</v>
      </c>
      <c r="I39" s="21">
        <v>1573755</v>
      </c>
      <c r="J39" s="14"/>
    </row>
    <row r="40" s="1" customFormat="1" ht="70" customHeight="1" spans="1:10">
      <c r="A40" s="15" t="s">
        <v>1044</v>
      </c>
      <c r="B40" s="15"/>
      <c r="C40" s="20" t="s">
        <v>1045</v>
      </c>
      <c r="D40" s="20"/>
      <c r="E40" s="20"/>
      <c r="F40" s="20" t="s">
        <v>264</v>
      </c>
      <c r="G40" s="20"/>
      <c r="H40" s="21">
        <v>3050597.8</v>
      </c>
      <c r="I40" s="21">
        <v>3050597.8</v>
      </c>
      <c r="J40" s="14"/>
    </row>
    <row r="41" s="1" customFormat="1" ht="70" customHeight="1" spans="1:10">
      <c r="A41" s="15" t="s">
        <v>1044</v>
      </c>
      <c r="B41" s="15"/>
      <c r="C41" s="20" t="s">
        <v>1045</v>
      </c>
      <c r="D41" s="20"/>
      <c r="E41" s="20"/>
      <c r="F41" s="20" t="s">
        <v>268</v>
      </c>
      <c r="G41" s="20"/>
      <c r="H41" s="22">
        <v>1761864</v>
      </c>
      <c r="I41" s="22">
        <v>1761864</v>
      </c>
      <c r="J41" s="14"/>
    </row>
    <row r="42" s="1" customFormat="1" ht="70" customHeight="1" spans="1:10">
      <c r="A42" s="15" t="s">
        <v>1044</v>
      </c>
      <c r="B42" s="15"/>
      <c r="C42" s="20" t="s">
        <v>1045</v>
      </c>
      <c r="D42" s="20"/>
      <c r="E42" s="20"/>
      <c r="F42" s="20" t="s">
        <v>328</v>
      </c>
      <c r="G42" s="20"/>
      <c r="H42" s="21">
        <v>219360</v>
      </c>
      <c r="I42" s="21">
        <v>219360</v>
      </c>
      <c r="J42" s="14"/>
    </row>
    <row r="43" s="1" customFormat="1" ht="70" customHeight="1" spans="1:10">
      <c r="A43" s="15" t="s">
        <v>1044</v>
      </c>
      <c r="B43" s="15"/>
      <c r="C43" s="20" t="s">
        <v>1045</v>
      </c>
      <c r="D43" s="20"/>
      <c r="E43" s="20"/>
      <c r="F43" s="20" t="s">
        <v>330</v>
      </c>
      <c r="G43" s="20"/>
      <c r="H43" s="21">
        <v>258720</v>
      </c>
      <c r="I43" s="21">
        <v>258720</v>
      </c>
      <c r="J43" s="14"/>
    </row>
    <row r="44" s="1" customFormat="1" ht="70" customHeight="1" spans="1:10">
      <c r="A44" s="15" t="s">
        <v>1044</v>
      </c>
      <c r="B44" s="15"/>
      <c r="C44" s="20" t="s">
        <v>1045</v>
      </c>
      <c r="D44" s="20"/>
      <c r="E44" s="20"/>
      <c r="F44" s="20" t="s">
        <v>280</v>
      </c>
      <c r="G44" s="20"/>
      <c r="H44" s="21">
        <v>117674</v>
      </c>
      <c r="I44" s="21">
        <v>117674</v>
      </c>
      <c r="J44" s="14"/>
    </row>
    <row r="45" s="1" customFormat="1" ht="70" customHeight="1" spans="1:10">
      <c r="A45" s="15" t="s">
        <v>1044</v>
      </c>
      <c r="B45" s="15"/>
      <c r="C45" s="20" t="s">
        <v>1045</v>
      </c>
      <c r="D45" s="20"/>
      <c r="E45" s="20"/>
      <c r="F45" s="20" t="s">
        <v>283</v>
      </c>
      <c r="G45" s="20"/>
      <c r="H45" s="21">
        <v>48000</v>
      </c>
      <c r="I45" s="21">
        <v>48000</v>
      </c>
      <c r="J45" s="14"/>
    </row>
    <row r="46" s="1" customFormat="1" ht="70" customHeight="1" spans="1:10">
      <c r="A46" s="15" t="s">
        <v>1044</v>
      </c>
      <c r="B46" s="15"/>
      <c r="C46" s="20" t="s">
        <v>1045</v>
      </c>
      <c r="D46" s="20"/>
      <c r="E46" s="20"/>
      <c r="F46" s="20" t="s">
        <v>293</v>
      </c>
      <c r="G46" s="20"/>
      <c r="H46" s="21">
        <v>12600</v>
      </c>
      <c r="I46" s="21">
        <v>12600</v>
      </c>
      <c r="J46" s="14"/>
    </row>
    <row r="47" s="1" customFormat="1" ht="70" customHeight="1" spans="1:10">
      <c r="A47" s="15" t="s">
        <v>1044</v>
      </c>
      <c r="B47" s="15"/>
      <c r="C47" s="20" t="s">
        <v>1045</v>
      </c>
      <c r="D47" s="20"/>
      <c r="E47" s="20"/>
      <c r="F47" s="20" t="s">
        <v>289</v>
      </c>
      <c r="G47" s="20"/>
      <c r="H47" s="21">
        <v>120000</v>
      </c>
      <c r="I47" s="21">
        <v>120000</v>
      </c>
      <c r="J47" s="14"/>
    </row>
    <row r="48" s="1" customFormat="1" ht="70" customHeight="1" spans="1:10">
      <c r="A48" s="15" t="s">
        <v>1044</v>
      </c>
      <c r="B48" s="15"/>
      <c r="C48" s="20" t="s">
        <v>1045</v>
      </c>
      <c r="D48" s="20"/>
      <c r="E48" s="20"/>
      <c r="F48" s="20" t="s">
        <v>232</v>
      </c>
      <c r="G48" s="20"/>
      <c r="H48" s="21">
        <v>8400</v>
      </c>
      <c r="I48" s="21">
        <v>8400</v>
      </c>
      <c r="J48" s="14"/>
    </row>
    <row r="49" s="1" customFormat="1" ht="70" customHeight="1" spans="1:10">
      <c r="A49" s="15" t="s">
        <v>1044</v>
      </c>
      <c r="B49" s="15"/>
      <c r="C49" s="20" t="s">
        <v>1045</v>
      </c>
      <c r="D49" s="20"/>
      <c r="E49" s="20"/>
      <c r="F49" s="20" t="s">
        <v>183</v>
      </c>
      <c r="G49" s="20"/>
      <c r="H49" s="21">
        <v>612086</v>
      </c>
      <c r="I49" s="21">
        <v>612086</v>
      </c>
      <c r="J49" s="14"/>
    </row>
    <row r="50" s="1" customFormat="1" ht="70" customHeight="1" spans="1:10">
      <c r="A50" s="15" t="s">
        <v>1044</v>
      </c>
      <c r="B50" s="15"/>
      <c r="C50" s="20" t="s">
        <v>1045</v>
      </c>
      <c r="D50" s="20"/>
      <c r="E50" s="20"/>
      <c r="F50" s="20" t="s">
        <v>300</v>
      </c>
      <c r="G50" s="20"/>
      <c r="H50" s="21">
        <v>249060</v>
      </c>
      <c r="I50" s="21">
        <v>249060</v>
      </c>
      <c r="J50" s="14"/>
    </row>
    <row r="51" s="1" customFormat="1" ht="70" customHeight="1" spans="1:10">
      <c r="A51" s="15" t="s">
        <v>1044</v>
      </c>
      <c r="B51" s="15"/>
      <c r="C51" s="20" t="s">
        <v>1045</v>
      </c>
      <c r="D51" s="20"/>
      <c r="E51" s="20"/>
      <c r="F51" s="20" t="s">
        <v>320</v>
      </c>
      <c r="G51" s="20"/>
      <c r="H51" s="21">
        <v>12000</v>
      </c>
      <c r="I51" s="21">
        <v>12000</v>
      </c>
      <c r="J51" s="14"/>
    </row>
    <row r="52" s="1" customFormat="1" ht="70" customHeight="1" spans="1:10">
      <c r="A52" s="15" t="s">
        <v>1044</v>
      </c>
      <c r="B52" s="15"/>
      <c r="C52" s="20" t="s">
        <v>1045</v>
      </c>
      <c r="D52" s="20"/>
      <c r="E52" s="20"/>
      <c r="F52" s="20" t="s">
        <v>335</v>
      </c>
      <c r="G52" s="20"/>
      <c r="H52" s="21">
        <v>1344.48</v>
      </c>
      <c r="I52" s="21">
        <v>1344.48</v>
      </c>
      <c r="J52" s="14"/>
    </row>
    <row r="53" s="1" customFormat="1" ht="70" customHeight="1" spans="1:10">
      <c r="A53" s="15" t="s">
        <v>1044</v>
      </c>
      <c r="B53" s="15"/>
      <c r="C53" s="20" t="s">
        <v>1045</v>
      </c>
      <c r="D53" s="20"/>
      <c r="E53" s="20"/>
      <c r="F53" s="20" t="s">
        <v>344</v>
      </c>
      <c r="G53" s="20"/>
      <c r="H53" s="21">
        <v>414604.8</v>
      </c>
      <c r="I53" s="21">
        <v>414604.8</v>
      </c>
      <c r="J53" s="14"/>
    </row>
    <row r="54" s="1" customFormat="1" ht="27" customHeight="1" spans="1:10">
      <c r="A54" s="23" t="s">
        <v>1046</v>
      </c>
      <c r="B54" s="23"/>
      <c r="C54" s="23"/>
      <c r="D54" s="23"/>
      <c r="E54" s="23"/>
      <c r="F54" s="23"/>
      <c r="G54" s="23"/>
      <c r="H54" s="23"/>
      <c r="I54" s="23"/>
      <c r="J54" s="23"/>
    </row>
    <row r="55" s="1" customFormat="1" ht="32.1" customHeight="1" spans="1:10">
      <c r="A55" s="24" t="s">
        <v>1047</v>
      </c>
      <c r="B55" s="24"/>
      <c r="C55" s="24"/>
      <c r="D55" s="24"/>
      <c r="E55" s="24"/>
      <c r="F55" s="24"/>
      <c r="G55" s="24"/>
      <c r="H55" s="25" t="s">
        <v>1048</v>
      </c>
      <c r="I55" s="26" t="s">
        <v>463</v>
      </c>
      <c r="J55" s="25" t="s">
        <v>1049</v>
      </c>
    </row>
    <row r="56" s="3" customFormat="1" ht="32.1" customHeight="1" spans="1:14">
      <c r="A56" s="26" t="s">
        <v>456</v>
      </c>
      <c r="B56" s="26" t="s">
        <v>1050</v>
      </c>
      <c r="C56" s="25" t="s">
        <v>458</v>
      </c>
      <c r="D56" s="25" t="s">
        <v>459</v>
      </c>
      <c r="E56" s="25" t="s">
        <v>460</v>
      </c>
      <c r="F56" s="27" t="s">
        <v>461</v>
      </c>
      <c r="G56" s="27" t="s">
        <v>462</v>
      </c>
      <c r="H56" s="25"/>
      <c r="I56" s="26"/>
      <c r="J56" s="25"/>
      <c r="K56" s="39"/>
      <c r="L56" s="39"/>
      <c r="M56" s="39"/>
      <c r="N56" s="39"/>
    </row>
    <row r="57" s="4" customFormat="1" ht="32.1" customHeight="1" spans="1:14">
      <c r="A57" s="28" t="s">
        <v>466</v>
      </c>
      <c r="B57" s="28" t="s">
        <v>1020</v>
      </c>
      <c r="C57" s="28" t="s">
        <v>1020</v>
      </c>
      <c r="D57" s="28" t="s">
        <v>1020</v>
      </c>
      <c r="E57" s="28" t="s">
        <v>1020</v>
      </c>
      <c r="F57" s="29" t="s">
        <v>1020</v>
      </c>
      <c r="G57" s="29" t="s">
        <v>1020</v>
      </c>
      <c r="H57" s="29" t="s">
        <v>1020</v>
      </c>
      <c r="I57" s="29" t="s">
        <v>1020</v>
      </c>
      <c r="J57" s="29" t="s">
        <v>1020</v>
      </c>
      <c r="K57" s="40"/>
      <c r="L57" s="40"/>
      <c r="M57" s="40"/>
      <c r="N57" s="41"/>
    </row>
    <row r="58" spans="1:13">
      <c r="A58" s="28" t="s">
        <v>1020</v>
      </c>
      <c r="B58" s="28" t="s">
        <v>467</v>
      </c>
      <c r="C58" s="28" t="s">
        <v>1020</v>
      </c>
      <c r="D58" s="28" t="s">
        <v>1020</v>
      </c>
      <c r="E58" s="28" t="s">
        <v>1020</v>
      </c>
      <c r="F58" s="29" t="s">
        <v>1020</v>
      </c>
      <c r="G58" s="29" t="s">
        <v>1020</v>
      </c>
      <c r="H58" s="29" t="s">
        <v>1020</v>
      </c>
      <c r="I58" s="29" t="s">
        <v>1020</v>
      </c>
      <c r="J58" s="29" t="s">
        <v>1020</v>
      </c>
      <c r="K58" s="42"/>
      <c r="L58" s="42"/>
      <c r="M58" s="42"/>
    </row>
    <row r="59" ht="56" spans="1:13">
      <c r="A59" s="28" t="s">
        <v>1020</v>
      </c>
      <c r="B59" s="28" t="s">
        <v>1020</v>
      </c>
      <c r="C59" s="28" t="s">
        <v>1051</v>
      </c>
      <c r="D59" s="28" t="s">
        <v>1052</v>
      </c>
      <c r="E59" s="28" t="s">
        <v>1053</v>
      </c>
      <c r="F59" s="29" t="s">
        <v>522</v>
      </c>
      <c r="G59" s="29" t="s">
        <v>1054</v>
      </c>
      <c r="H59" s="29" t="s">
        <v>1055</v>
      </c>
      <c r="I59" s="29" t="s">
        <v>1056</v>
      </c>
      <c r="J59" s="29" t="s">
        <v>1057</v>
      </c>
      <c r="K59" s="42"/>
      <c r="L59" s="42"/>
      <c r="M59" s="42"/>
    </row>
    <row r="60" ht="56" spans="1:13">
      <c r="A60" s="28" t="s">
        <v>1020</v>
      </c>
      <c r="B60" s="28" t="s">
        <v>1020</v>
      </c>
      <c r="C60" s="28" t="s">
        <v>1058</v>
      </c>
      <c r="D60" s="28" t="s">
        <v>1052</v>
      </c>
      <c r="E60" s="28" t="s">
        <v>1059</v>
      </c>
      <c r="F60" s="29" t="s">
        <v>522</v>
      </c>
      <c r="G60" s="29" t="s">
        <v>1054</v>
      </c>
      <c r="H60" s="29" t="s">
        <v>1055</v>
      </c>
      <c r="I60" s="29" t="s">
        <v>1060</v>
      </c>
      <c r="J60" s="29" t="s">
        <v>1061</v>
      </c>
      <c r="K60" s="42"/>
      <c r="L60" s="42"/>
      <c r="M60" s="42"/>
    </row>
    <row r="61" ht="56" spans="1:13">
      <c r="A61" s="28" t="s">
        <v>1020</v>
      </c>
      <c r="B61" s="28" t="s">
        <v>1020</v>
      </c>
      <c r="C61" s="28" t="s">
        <v>1062</v>
      </c>
      <c r="D61" s="28" t="s">
        <v>1052</v>
      </c>
      <c r="E61" s="28" t="s">
        <v>1063</v>
      </c>
      <c r="F61" s="29" t="s">
        <v>522</v>
      </c>
      <c r="G61" s="29" t="s">
        <v>1054</v>
      </c>
      <c r="H61" s="29" t="s">
        <v>1055</v>
      </c>
      <c r="I61" s="29" t="s">
        <v>1064</v>
      </c>
      <c r="J61" s="29" t="s">
        <v>1065</v>
      </c>
      <c r="K61" s="42"/>
      <c r="L61" s="42"/>
      <c r="M61" s="42"/>
    </row>
    <row r="62" ht="56" spans="1:13">
      <c r="A62" s="28" t="s">
        <v>1020</v>
      </c>
      <c r="B62" s="28" t="s">
        <v>1020</v>
      </c>
      <c r="C62" s="28" t="s">
        <v>1066</v>
      </c>
      <c r="D62" s="28" t="s">
        <v>1052</v>
      </c>
      <c r="E62" s="28" t="s">
        <v>1067</v>
      </c>
      <c r="F62" s="29" t="s">
        <v>522</v>
      </c>
      <c r="G62" s="29" t="s">
        <v>1054</v>
      </c>
      <c r="H62" s="29" t="s">
        <v>1068</v>
      </c>
      <c r="I62" s="29" t="s">
        <v>1069</v>
      </c>
      <c r="J62" s="29" t="s">
        <v>1070</v>
      </c>
      <c r="K62" s="42"/>
      <c r="L62" s="42"/>
      <c r="M62" s="42"/>
    </row>
    <row r="63" ht="56" spans="1:13">
      <c r="A63" s="28" t="s">
        <v>1020</v>
      </c>
      <c r="B63" s="28" t="s">
        <v>1020</v>
      </c>
      <c r="C63" s="28" t="s">
        <v>1071</v>
      </c>
      <c r="D63" s="28" t="s">
        <v>1052</v>
      </c>
      <c r="E63" s="28" t="s">
        <v>1072</v>
      </c>
      <c r="F63" s="29" t="s">
        <v>522</v>
      </c>
      <c r="G63" s="29" t="s">
        <v>1054</v>
      </c>
      <c r="H63" s="29" t="s">
        <v>1073</v>
      </c>
      <c r="I63" s="29" t="s">
        <v>1074</v>
      </c>
      <c r="J63" s="29" t="s">
        <v>1075</v>
      </c>
      <c r="K63" s="42"/>
      <c r="L63" s="42"/>
      <c r="M63" s="42"/>
    </row>
    <row r="64" spans="1:13">
      <c r="A64" s="28" t="s">
        <v>1020</v>
      </c>
      <c r="B64" s="28" t="s">
        <v>490</v>
      </c>
      <c r="C64" s="28" t="s">
        <v>1020</v>
      </c>
      <c r="D64" s="28" t="s">
        <v>1020</v>
      </c>
      <c r="E64" s="28" t="s">
        <v>1020</v>
      </c>
      <c r="F64" s="29" t="s">
        <v>1020</v>
      </c>
      <c r="G64" s="29" t="s">
        <v>1020</v>
      </c>
      <c r="H64" s="29" t="s">
        <v>1020</v>
      </c>
      <c r="I64" s="29" t="s">
        <v>1020</v>
      </c>
      <c r="J64" s="29" t="s">
        <v>1020</v>
      </c>
      <c r="K64" s="42"/>
      <c r="L64" s="42"/>
      <c r="M64" s="42"/>
    </row>
    <row r="65" ht="56" spans="1:13">
      <c r="A65" s="28" t="s">
        <v>1020</v>
      </c>
      <c r="B65" s="28" t="s">
        <v>1020</v>
      </c>
      <c r="C65" s="28" t="s">
        <v>1076</v>
      </c>
      <c r="D65" s="28" t="s">
        <v>1077</v>
      </c>
      <c r="E65" s="28" t="s">
        <v>492</v>
      </c>
      <c r="F65" s="29" t="s">
        <v>483</v>
      </c>
      <c r="G65" s="29" t="s">
        <v>1054</v>
      </c>
      <c r="H65" s="29" t="s">
        <v>1073</v>
      </c>
      <c r="I65" s="29" t="s">
        <v>1078</v>
      </c>
      <c r="J65" s="29" t="s">
        <v>1079</v>
      </c>
      <c r="K65" s="42"/>
      <c r="L65" s="42"/>
      <c r="M65" s="42"/>
    </row>
    <row r="66" ht="56" spans="1:13">
      <c r="A66" s="28" t="s">
        <v>1020</v>
      </c>
      <c r="B66" s="28" t="s">
        <v>1020</v>
      </c>
      <c r="C66" s="28" t="s">
        <v>1080</v>
      </c>
      <c r="D66" s="28" t="s">
        <v>1077</v>
      </c>
      <c r="E66" s="28" t="s">
        <v>492</v>
      </c>
      <c r="F66" s="29" t="s">
        <v>483</v>
      </c>
      <c r="G66" s="29" t="s">
        <v>1054</v>
      </c>
      <c r="H66" s="29" t="s">
        <v>1073</v>
      </c>
      <c r="I66" s="29" t="s">
        <v>1081</v>
      </c>
      <c r="J66" s="29" t="s">
        <v>1082</v>
      </c>
      <c r="K66" s="42"/>
      <c r="L66" s="42"/>
      <c r="M66" s="42"/>
    </row>
    <row r="67" ht="56" spans="1:13">
      <c r="A67" s="28" t="s">
        <v>1020</v>
      </c>
      <c r="B67" s="28" t="s">
        <v>1020</v>
      </c>
      <c r="C67" s="28" t="s">
        <v>1083</v>
      </c>
      <c r="D67" s="28" t="s">
        <v>1077</v>
      </c>
      <c r="E67" s="28" t="s">
        <v>547</v>
      </c>
      <c r="F67" s="29" t="s">
        <v>483</v>
      </c>
      <c r="G67" s="29" t="s">
        <v>1054</v>
      </c>
      <c r="H67" s="29" t="s">
        <v>1073</v>
      </c>
      <c r="I67" s="29" t="s">
        <v>1084</v>
      </c>
      <c r="J67" s="29" t="s">
        <v>1085</v>
      </c>
      <c r="K67" s="42"/>
      <c r="L67" s="42"/>
      <c r="M67" s="42"/>
    </row>
    <row r="68" spans="1:13">
      <c r="A68" s="28" t="s">
        <v>1020</v>
      </c>
      <c r="B68" s="28" t="s">
        <v>494</v>
      </c>
      <c r="C68" s="28" t="s">
        <v>1020</v>
      </c>
      <c r="D68" s="28" t="s">
        <v>1020</v>
      </c>
      <c r="E68" s="28" t="s">
        <v>1020</v>
      </c>
      <c r="F68" s="29" t="s">
        <v>1020</v>
      </c>
      <c r="G68" s="29" t="s">
        <v>1020</v>
      </c>
      <c r="H68" s="29" t="s">
        <v>1020</v>
      </c>
      <c r="I68" s="29" t="s">
        <v>1020</v>
      </c>
      <c r="J68" s="29" t="s">
        <v>1020</v>
      </c>
      <c r="K68" s="42"/>
      <c r="L68" s="42"/>
      <c r="M68" s="42"/>
    </row>
    <row r="69" ht="56" spans="1:13">
      <c r="A69" s="28" t="s">
        <v>1020</v>
      </c>
      <c r="B69" s="28" t="s">
        <v>1020</v>
      </c>
      <c r="C69" s="28" t="s">
        <v>1086</v>
      </c>
      <c r="D69" s="28" t="s">
        <v>1077</v>
      </c>
      <c r="E69" s="28" t="s">
        <v>482</v>
      </c>
      <c r="F69" s="29" t="s">
        <v>483</v>
      </c>
      <c r="G69" s="29" t="s">
        <v>1054</v>
      </c>
      <c r="H69" s="29" t="s">
        <v>1073</v>
      </c>
      <c r="I69" s="29" t="s">
        <v>1087</v>
      </c>
      <c r="J69" s="29" t="s">
        <v>1088</v>
      </c>
      <c r="K69" s="42"/>
      <c r="L69" s="42"/>
      <c r="M69" s="42"/>
    </row>
    <row r="70" spans="1:13">
      <c r="A70" s="28" t="s">
        <v>473</v>
      </c>
      <c r="B70" s="28" t="s">
        <v>1020</v>
      </c>
      <c r="C70" s="28" t="s">
        <v>1020</v>
      </c>
      <c r="D70" s="28" t="s">
        <v>1020</v>
      </c>
      <c r="E70" s="28" t="s">
        <v>1020</v>
      </c>
      <c r="F70" s="29" t="s">
        <v>1020</v>
      </c>
      <c r="G70" s="29" t="s">
        <v>1020</v>
      </c>
      <c r="H70" s="29" t="s">
        <v>1020</v>
      </c>
      <c r="I70" s="29" t="s">
        <v>1020</v>
      </c>
      <c r="J70" s="29" t="s">
        <v>1020</v>
      </c>
      <c r="K70" s="42"/>
      <c r="L70" s="42"/>
      <c r="M70" s="42"/>
    </row>
    <row r="71" spans="1:13">
      <c r="A71" s="28" t="s">
        <v>1020</v>
      </c>
      <c r="B71" s="28" t="s">
        <v>502</v>
      </c>
      <c r="C71" s="28" t="s">
        <v>1020</v>
      </c>
      <c r="D71" s="28" t="s">
        <v>1020</v>
      </c>
      <c r="E71" s="28" t="s">
        <v>1020</v>
      </c>
      <c r="F71" s="29" t="s">
        <v>1020</v>
      </c>
      <c r="G71" s="29" t="s">
        <v>1020</v>
      </c>
      <c r="H71" s="29" t="s">
        <v>1020</v>
      </c>
      <c r="I71" s="29" t="s">
        <v>1020</v>
      </c>
      <c r="J71" s="29" t="s">
        <v>1020</v>
      </c>
      <c r="K71" s="42"/>
      <c r="L71" s="42"/>
      <c r="M71" s="42"/>
    </row>
    <row r="72" ht="70" spans="1:13">
      <c r="A72" s="28" t="s">
        <v>1020</v>
      </c>
      <c r="B72" s="28" t="s">
        <v>1020</v>
      </c>
      <c r="C72" s="28" t="s">
        <v>1089</v>
      </c>
      <c r="D72" s="28" t="s">
        <v>1077</v>
      </c>
      <c r="E72" s="28" t="s">
        <v>565</v>
      </c>
      <c r="F72" s="29" t="s">
        <v>483</v>
      </c>
      <c r="G72" s="29" t="s">
        <v>1054</v>
      </c>
      <c r="H72" s="29" t="s">
        <v>1090</v>
      </c>
      <c r="I72" s="29" t="s">
        <v>1091</v>
      </c>
      <c r="J72" s="29" t="s">
        <v>1088</v>
      </c>
      <c r="K72" s="42"/>
      <c r="L72" s="42"/>
      <c r="M72" s="42"/>
    </row>
    <row r="73" ht="56" spans="1:13">
      <c r="A73" s="28" t="s">
        <v>1020</v>
      </c>
      <c r="B73" s="28" t="s">
        <v>1020</v>
      </c>
      <c r="C73" s="28" t="s">
        <v>1092</v>
      </c>
      <c r="D73" s="28" t="s">
        <v>1077</v>
      </c>
      <c r="E73" s="28" t="s">
        <v>1093</v>
      </c>
      <c r="F73" s="29" t="s">
        <v>483</v>
      </c>
      <c r="G73" s="29" t="s">
        <v>1054</v>
      </c>
      <c r="H73" s="29" t="s">
        <v>1090</v>
      </c>
      <c r="I73" s="29" t="s">
        <v>1094</v>
      </c>
      <c r="J73" s="29" t="s">
        <v>1088</v>
      </c>
      <c r="K73" s="42"/>
      <c r="L73" s="42"/>
      <c r="M73" s="42"/>
    </row>
    <row r="74" ht="56" spans="1:13">
      <c r="A74" s="28" t="s">
        <v>1020</v>
      </c>
      <c r="B74" s="28" t="s">
        <v>1020</v>
      </c>
      <c r="C74" s="28" t="s">
        <v>1095</v>
      </c>
      <c r="D74" s="28" t="s">
        <v>1096</v>
      </c>
      <c r="E74" s="28" t="s">
        <v>482</v>
      </c>
      <c r="F74" s="29" t="s">
        <v>483</v>
      </c>
      <c r="G74" s="29" t="s">
        <v>1054</v>
      </c>
      <c r="H74" s="29" t="s">
        <v>1090</v>
      </c>
      <c r="I74" s="29" t="s">
        <v>1097</v>
      </c>
      <c r="J74" s="29" t="s">
        <v>1088</v>
      </c>
      <c r="K74" s="42"/>
      <c r="L74" s="42"/>
      <c r="M74" s="42"/>
    </row>
    <row r="75" spans="1:13">
      <c r="A75" s="28" t="s">
        <v>478</v>
      </c>
      <c r="B75" s="28" t="s">
        <v>1020</v>
      </c>
      <c r="C75" s="28" t="s">
        <v>1020</v>
      </c>
      <c r="D75" s="28" t="s">
        <v>1020</v>
      </c>
      <c r="E75" s="28" t="s">
        <v>1020</v>
      </c>
      <c r="F75" s="29" t="s">
        <v>1020</v>
      </c>
      <c r="G75" s="29" t="s">
        <v>1020</v>
      </c>
      <c r="H75" s="29" t="s">
        <v>1020</v>
      </c>
      <c r="I75" s="29" t="s">
        <v>1020</v>
      </c>
      <c r="J75" s="29" t="s">
        <v>1020</v>
      </c>
      <c r="K75" s="42"/>
      <c r="L75" s="42"/>
      <c r="M75" s="42"/>
    </row>
    <row r="76" spans="1:13">
      <c r="A76" s="28" t="s">
        <v>1020</v>
      </c>
      <c r="B76" s="28" t="s">
        <v>479</v>
      </c>
      <c r="C76" s="28" t="s">
        <v>1020</v>
      </c>
      <c r="D76" s="28" t="s">
        <v>1020</v>
      </c>
      <c r="E76" s="28" t="s">
        <v>1020</v>
      </c>
      <c r="F76" s="29" t="s">
        <v>1020</v>
      </c>
      <c r="G76" s="29" t="s">
        <v>1020</v>
      </c>
      <c r="H76" s="29" t="s">
        <v>1020</v>
      </c>
      <c r="I76" s="29" t="s">
        <v>1020</v>
      </c>
      <c r="J76" s="29" t="s">
        <v>1020</v>
      </c>
      <c r="K76" s="42"/>
      <c r="L76" s="42"/>
      <c r="M76" s="42"/>
    </row>
    <row r="77" ht="56" spans="1:13">
      <c r="A77" s="28" t="s">
        <v>1020</v>
      </c>
      <c r="B77" s="28" t="s">
        <v>1020</v>
      </c>
      <c r="C77" s="28" t="s">
        <v>618</v>
      </c>
      <c r="D77" s="28" t="s">
        <v>1096</v>
      </c>
      <c r="E77" s="28" t="s">
        <v>482</v>
      </c>
      <c r="F77" s="29" t="s">
        <v>483</v>
      </c>
      <c r="G77" s="29" t="s">
        <v>1054</v>
      </c>
      <c r="H77" s="29" t="s">
        <v>1090</v>
      </c>
      <c r="I77" s="29" t="s">
        <v>1098</v>
      </c>
      <c r="J77" s="29" t="s">
        <v>1088</v>
      </c>
      <c r="K77" s="42"/>
      <c r="L77" s="42"/>
      <c r="M77" s="42"/>
    </row>
  </sheetData>
  <mergeCells count="146">
    <mergeCell ref="A2:J2"/>
    <mergeCell ref="A3:C3"/>
    <mergeCell ref="B4:E4"/>
    <mergeCell ref="F4:G4"/>
    <mergeCell ref="H4:J4"/>
    <mergeCell ref="A5:I5"/>
    <mergeCell ref="C6:I6"/>
    <mergeCell ref="C7:I7"/>
    <mergeCell ref="C8:I8"/>
    <mergeCell ref="A9:J9"/>
    <mergeCell ref="H10:J10"/>
    <mergeCell ref="A12:B12"/>
    <mergeCell ref="C12:E12"/>
    <mergeCell ref="F12:G12"/>
    <mergeCell ref="A13:B13"/>
    <mergeCell ref="C13:E13"/>
    <mergeCell ref="F13:G13"/>
    <mergeCell ref="A14:B14"/>
    <mergeCell ref="C14:E14"/>
    <mergeCell ref="F14:G14"/>
    <mergeCell ref="A15:B15"/>
    <mergeCell ref="C15:E15"/>
    <mergeCell ref="F15:G15"/>
    <mergeCell ref="A16:B16"/>
    <mergeCell ref="C16:E16"/>
    <mergeCell ref="F16:G16"/>
    <mergeCell ref="A17:B17"/>
    <mergeCell ref="C17:E17"/>
    <mergeCell ref="F17:G17"/>
    <mergeCell ref="A18:B18"/>
    <mergeCell ref="C18:E18"/>
    <mergeCell ref="F18:G18"/>
    <mergeCell ref="A19:B19"/>
    <mergeCell ref="C19:E19"/>
    <mergeCell ref="F19:G19"/>
    <mergeCell ref="A20:B20"/>
    <mergeCell ref="C20:E20"/>
    <mergeCell ref="F20:G20"/>
    <mergeCell ref="A21:B21"/>
    <mergeCell ref="C21:E21"/>
    <mergeCell ref="F21:G21"/>
    <mergeCell ref="A22:B22"/>
    <mergeCell ref="C22:E22"/>
    <mergeCell ref="F22:G22"/>
    <mergeCell ref="A23:B23"/>
    <mergeCell ref="C23:E23"/>
    <mergeCell ref="F23:G23"/>
    <mergeCell ref="A24:B24"/>
    <mergeCell ref="C24:E24"/>
    <mergeCell ref="F24:G24"/>
    <mergeCell ref="A25:B25"/>
    <mergeCell ref="C25:E25"/>
    <mergeCell ref="F25:G25"/>
    <mergeCell ref="A26:B26"/>
    <mergeCell ref="C26:E26"/>
    <mergeCell ref="F26:G26"/>
    <mergeCell ref="A27:B27"/>
    <mergeCell ref="C27:E27"/>
    <mergeCell ref="F27:G27"/>
    <mergeCell ref="A28:B28"/>
    <mergeCell ref="C28:E28"/>
    <mergeCell ref="F28:G28"/>
    <mergeCell ref="A29:B29"/>
    <mergeCell ref="C29:E29"/>
    <mergeCell ref="F29:G29"/>
    <mergeCell ref="A30:B30"/>
    <mergeCell ref="C30:E30"/>
    <mergeCell ref="F30:G30"/>
    <mergeCell ref="A31:B31"/>
    <mergeCell ref="C31:E31"/>
    <mergeCell ref="F31:G31"/>
    <mergeCell ref="A32:B32"/>
    <mergeCell ref="C32:E32"/>
    <mergeCell ref="F32:G32"/>
    <mergeCell ref="A33:B33"/>
    <mergeCell ref="C33:E33"/>
    <mergeCell ref="F33:G33"/>
    <mergeCell ref="A34:B34"/>
    <mergeCell ref="C34:E34"/>
    <mergeCell ref="F34:G34"/>
    <mergeCell ref="A35:B35"/>
    <mergeCell ref="C35:E35"/>
    <mergeCell ref="F35:G35"/>
    <mergeCell ref="A36:B36"/>
    <mergeCell ref="C36:E36"/>
    <mergeCell ref="F36:G36"/>
    <mergeCell ref="A37:B37"/>
    <mergeCell ref="C37:E37"/>
    <mergeCell ref="F37:G37"/>
    <mergeCell ref="A38:B38"/>
    <mergeCell ref="C38:E38"/>
    <mergeCell ref="F38:G38"/>
    <mergeCell ref="A39:B39"/>
    <mergeCell ref="C39:E39"/>
    <mergeCell ref="F39:G39"/>
    <mergeCell ref="A40:B40"/>
    <mergeCell ref="C40:E40"/>
    <mergeCell ref="F40:G40"/>
    <mergeCell ref="A41:B41"/>
    <mergeCell ref="C41:E41"/>
    <mergeCell ref="F41:G41"/>
    <mergeCell ref="A42:B42"/>
    <mergeCell ref="C42:E42"/>
    <mergeCell ref="F42:G42"/>
    <mergeCell ref="A43:B43"/>
    <mergeCell ref="C43:E43"/>
    <mergeCell ref="F43:G43"/>
    <mergeCell ref="A44:B44"/>
    <mergeCell ref="C44:E44"/>
    <mergeCell ref="F44:G44"/>
    <mergeCell ref="A45:B45"/>
    <mergeCell ref="C45:E45"/>
    <mergeCell ref="F45:G45"/>
    <mergeCell ref="A46:B46"/>
    <mergeCell ref="C46:E46"/>
    <mergeCell ref="F46:G46"/>
    <mergeCell ref="A47:B47"/>
    <mergeCell ref="C47:E47"/>
    <mergeCell ref="F47:G47"/>
    <mergeCell ref="A48:B48"/>
    <mergeCell ref="C48:E48"/>
    <mergeCell ref="F48:G48"/>
    <mergeCell ref="A49:B49"/>
    <mergeCell ref="C49:E49"/>
    <mergeCell ref="F49:G49"/>
    <mergeCell ref="A50:B50"/>
    <mergeCell ref="C50:E50"/>
    <mergeCell ref="F50:G50"/>
    <mergeCell ref="A51:B51"/>
    <mergeCell ref="C51:E51"/>
    <mergeCell ref="F51:G51"/>
    <mergeCell ref="A52:B52"/>
    <mergeCell ref="C52:E52"/>
    <mergeCell ref="F52:G52"/>
    <mergeCell ref="A53:B53"/>
    <mergeCell ref="C53:E53"/>
    <mergeCell ref="F53:G53"/>
    <mergeCell ref="A54:J54"/>
    <mergeCell ref="A55:G55"/>
    <mergeCell ref="A6:A7"/>
    <mergeCell ref="H55:H56"/>
    <mergeCell ref="I55:I56"/>
    <mergeCell ref="J55:J56"/>
    <mergeCell ref="A10:B11"/>
    <mergeCell ref="C10:E11"/>
    <mergeCell ref="F10:G11"/>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5"/>
  <sheetViews>
    <sheetView showGridLines="0" showZeros="0" topLeftCell="K1" workbookViewId="0">
      <pane ySplit="1" topLeftCell="A2" activePane="bottomLeft" state="frozen"/>
      <selection/>
      <selection pane="bottomLeft" activeCell="A2" sqref="A2:S2"/>
    </sheetView>
  </sheetViews>
  <sheetFormatPr defaultColWidth="8.57272727272727" defaultRowHeight="12.75" customHeight="1"/>
  <cols>
    <col min="1" max="1" width="15.8909090909091" customWidth="1"/>
    <col min="2" max="2" width="35" customWidth="1"/>
    <col min="3" max="19" width="22" customWidth="1"/>
  </cols>
  <sheetData>
    <row r="1" customHeight="1" spans="1:19">
      <c r="A1" s="43"/>
      <c r="B1" s="43"/>
      <c r="C1" s="43"/>
      <c r="D1" s="43"/>
      <c r="E1" s="43"/>
      <c r="F1" s="43"/>
      <c r="G1" s="43"/>
      <c r="H1" s="43"/>
      <c r="I1" s="43"/>
      <c r="J1" s="43"/>
      <c r="K1" s="43"/>
      <c r="L1" s="43"/>
      <c r="M1" s="43"/>
      <c r="N1" s="43"/>
      <c r="O1" s="43"/>
      <c r="P1" s="43"/>
      <c r="Q1" s="43"/>
      <c r="R1" s="43"/>
      <c r="S1" s="43"/>
    </row>
    <row r="2" ht="17.25" customHeight="1" spans="1:1">
      <c r="A2" s="105" t="s">
        <v>52</v>
      </c>
    </row>
    <row r="3" ht="41.25" customHeight="1" spans="1:1">
      <c r="A3" s="83" t="str">
        <f>"2025"&amp;"年部门收入预算表"</f>
        <v>2025年部门收入预算表</v>
      </c>
    </row>
    <row r="4" ht="17.25" customHeight="1" spans="1:19">
      <c r="A4" s="86" t="str">
        <f>"单位名称："&amp;"昆明市东川区民政局"</f>
        <v>单位名称：昆明市东川区民政局</v>
      </c>
      <c r="S4" s="88" t="s">
        <v>1</v>
      </c>
    </row>
    <row r="5" ht="21.75" customHeight="1" spans="1:19">
      <c r="A5" s="225" t="s">
        <v>53</v>
      </c>
      <c r="B5" s="226" t="s">
        <v>54</v>
      </c>
      <c r="C5" s="226" t="s">
        <v>55</v>
      </c>
      <c r="D5" s="227" t="s">
        <v>56</v>
      </c>
      <c r="E5" s="227"/>
      <c r="F5" s="227"/>
      <c r="G5" s="227"/>
      <c r="H5" s="227"/>
      <c r="I5" s="173"/>
      <c r="J5" s="227"/>
      <c r="K5" s="227"/>
      <c r="L5" s="227"/>
      <c r="M5" s="227"/>
      <c r="N5" s="233"/>
      <c r="O5" s="227" t="s">
        <v>45</v>
      </c>
      <c r="P5" s="227"/>
      <c r="Q5" s="227"/>
      <c r="R5" s="227"/>
      <c r="S5" s="233"/>
    </row>
    <row r="6" ht="27" customHeight="1" spans="1:19">
      <c r="A6" s="228"/>
      <c r="B6" s="229"/>
      <c r="C6" s="229"/>
      <c r="D6" s="229" t="s">
        <v>57</v>
      </c>
      <c r="E6" s="229" t="s">
        <v>58</v>
      </c>
      <c r="F6" s="229" t="s">
        <v>59</v>
      </c>
      <c r="G6" s="229" t="s">
        <v>60</v>
      </c>
      <c r="H6" s="229" t="s">
        <v>61</v>
      </c>
      <c r="I6" s="234" t="s">
        <v>62</v>
      </c>
      <c r="J6" s="235"/>
      <c r="K6" s="235"/>
      <c r="L6" s="235"/>
      <c r="M6" s="235"/>
      <c r="N6" s="236"/>
      <c r="O6" s="229" t="s">
        <v>57</v>
      </c>
      <c r="P6" s="229" t="s">
        <v>58</v>
      </c>
      <c r="Q6" s="229" t="s">
        <v>59</v>
      </c>
      <c r="R6" s="229" t="s">
        <v>60</v>
      </c>
      <c r="S6" s="229" t="s">
        <v>63</v>
      </c>
    </row>
    <row r="7" ht="30" customHeight="1" spans="1:19">
      <c r="A7" s="230"/>
      <c r="B7" s="145"/>
      <c r="C7" s="155"/>
      <c r="D7" s="155"/>
      <c r="E7" s="155"/>
      <c r="F7" s="155"/>
      <c r="G7" s="155"/>
      <c r="H7" s="155"/>
      <c r="I7" s="111" t="s">
        <v>57</v>
      </c>
      <c r="J7" s="236" t="s">
        <v>64</v>
      </c>
      <c r="K7" s="236" t="s">
        <v>65</v>
      </c>
      <c r="L7" s="236" t="s">
        <v>66</v>
      </c>
      <c r="M7" s="236" t="s">
        <v>67</v>
      </c>
      <c r="N7" s="236" t="s">
        <v>68</v>
      </c>
      <c r="O7" s="237"/>
      <c r="P7" s="237"/>
      <c r="Q7" s="237"/>
      <c r="R7" s="237"/>
      <c r="S7" s="155"/>
    </row>
    <row r="8" ht="15" customHeight="1" spans="1:19">
      <c r="A8" s="231">
        <v>1</v>
      </c>
      <c r="B8" s="231">
        <v>2</v>
      </c>
      <c r="C8" s="231">
        <v>3</v>
      </c>
      <c r="D8" s="231">
        <v>4</v>
      </c>
      <c r="E8" s="231">
        <v>5</v>
      </c>
      <c r="F8" s="231">
        <v>6</v>
      </c>
      <c r="G8" s="231">
        <v>7</v>
      </c>
      <c r="H8" s="231">
        <v>8</v>
      </c>
      <c r="I8" s="111">
        <v>9</v>
      </c>
      <c r="J8" s="231">
        <v>10</v>
      </c>
      <c r="K8" s="231">
        <v>11</v>
      </c>
      <c r="L8" s="231">
        <v>12</v>
      </c>
      <c r="M8" s="231">
        <v>13</v>
      </c>
      <c r="N8" s="231">
        <v>14</v>
      </c>
      <c r="O8" s="231">
        <v>15</v>
      </c>
      <c r="P8" s="231">
        <v>16</v>
      </c>
      <c r="Q8" s="231">
        <v>17</v>
      </c>
      <c r="R8" s="231">
        <v>18</v>
      </c>
      <c r="S8" s="231">
        <v>19</v>
      </c>
    </row>
    <row r="9" ht="18" customHeight="1" spans="1:19">
      <c r="A9" s="63" t="s">
        <v>69</v>
      </c>
      <c r="B9" s="63" t="s">
        <v>70</v>
      </c>
      <c r="C9" s="120">
        <v>242551066.62</v>
      </c>
      <c r="D9" s="120">
        <v>242551066.62</v>
      </c>
      <c r="E9" s="120">
        <v>238951066.62</v>
      </c>
      <c r="F9" s="120">
        <v>2000000</v>
      </c>
      <c r="G9" s="120"/>
      <c r="H9" s="120"/>
      <c r="I9" s="120">
        <v>1600000</v>
      </c>
      <c r="J9" s="120"/>
      <c r="K9" s="120">
        <v>1600000</v>
      </c>
      <c r="L9" s="120"/>
      <c r="M9" s="120"/>
      <c r="N9" s="120"/>
      <c r="O9" s="120"/>
      <c r="P9" s="120"/>
      <c r="Q9" s="120"/>
      <c r="R9" s="120"/>
      <c r="S9" s="120"/>
    </row>
    <row r="10" ht="18" customHeight="1" spans="1:19">
      <c r="A10" s="171" t="s">
        <v>71</v>
      </c>
      <c r="B10" s="171" t="s">
        <v>70</v>
      </c>
      <c r="C10" s="120">
        <v>235497902.54</v>
      </c>
      <c r="D10" s="120">
        <v>235497902.54</v>
      </c>
      <c r="E10" s="120">
        <v>233497902.54</v>
      </c>
      <c r="F10" s="120">
        <v>2000000</v>
      </c>
      <c r="G10" s="120"/>
      <c r="H10" s="120"/>
      <c r="I10" s="120"/>
      <c r="J10" s="120"/>
      <c r="K10" s="120"/>
      <c r="L10" s="120"/>
      <c r="M10" s="120"/>
      <c r="N10" s="120"/>
      <c r="O10" s="120"/>
      <c r="P10" s="120"/>
      <c r="Q10" s="120"/>
      <c r="R10" s="120"/>
      <c r="S10" s="120"/>
    </row>
    <row r="11" ht="18" customHeight="1" spans="1:19">
      <c r="A11" s="171" t="s">
        <v>72</v>
      </c>
      <c r="B11" s="171" t="s">
        <v>73</v>
      </c>
      <c r="C11" s="120">
        <v>1693767.08</v>
      </c>
      <c r="D11" s="120">
        <v>1693767.08</v>
      </c>
      <c r="E11" s="120">
        <v>1693767.08</v>
      </c>
      <c r="F11" s="120"/>
      <c r="G11" s="120"/>
      <c r="H11" s="120"/>
      <c r="I11" s="120"/>
      <c r="J11" s="120"/>
      <c r="K11" s="120"/>
      <c r="L11" s="120"/>
      <c r="M11" s="120"/>
      <c r="N11" s="120"/>
      <c r="O11" s="120"/>
      <c r="P11" s="120"/>
      <c r="Q11" s="120"/>
      <c r="R11" s="120"/>
      <c r="S11" s="120"/>
    </row>
    <row r="12" ht="18" customHeight="1" spans="1:19">
      <c r="A12" s="171" t="s">
        <v>74</v>
      </c>
      <c r="B12" s="171" t="s">
        <v>75</v>
      </c>
      <c r="C12" s="120">
        <v>1080384.2</v>
      </c>
      <c r="D12" s="120">
        <v>1080384.2</v>
      </c>
      <c r="E12" s="120">
        <v>1080384.2</v>
      </c>
      <c r="F12" s="120"/>
      <c r="G12" s="120"/>
      <c r="H12" s="120"/>
      <c r="I12" s="120"/>
      <c r="J12" s="120"/>
      <c r="K12" s="120"/>
      <c r="L12" s="120"/>
      <c r="M12" s="120"/>
      <c r="N12" s="120"/>
      <c r="O12" s="120"/>
      <c r="P12" s="120"/>
      <c r="Q12" s="120"/>
      <c r="R12" s="120"/>
      <c r="S12" s="120"/>
    </row>
    <row r="13" ht="18" customHeight="1" spans="1:19">
      <c r="A13" s="171" t="s">
        <v>76</v>
      </c>
      <c r="B13" s="171" t="s">
        <v>77</v>
      </c>
      <c r="C13" s="120">
        <v>1962662</v>
      </c>
      <c r="D13" s="120">
        <v>1962662</v>
      </c>
      <c r="E13" s="120">
        <v>1962662</v>
      </c>
      <c r="F13" s="120"/>
      <c r="G13" s="120"/>
      <c r="H13" s="120"/>
      <c r="I13" s="120"/>
      <c r="J13" s="120"/>
      <c r="K13" s="120"/>
      <c r="L13" s="120"/>
      <c r="M13" s="120"/>
      <c r="N13" s="120"/>
      <c r="O13" s="120"/>
      <c r="P13" s="120"/>
      <c r="Q13" s="120"/>
      <c r="R13" s="120"/>
      <c r="S13" s="120"/>
    </row>
    <row r="14" ht="18" customHeight="1" spans="1:19">
      <c r="A14" s="171" t="s">
        <v>78</v>
      </c>
      <c r="B14" s="171" t="s">
        <v>79</v>
      </c>
      <c r="C14" s="120">
        <v>2316350.8</v>
      </c>
      <c r="D14" s="120">
        <v>2316350.8</v>
      </c>
      <c r="E14" s="120">
        <v>716350.8</v>
      </c>
      <c r="F14" s="120"/>
      <c r="G14" s="120"/>
      <c r="H14" s="120"/>
      <c r="I14" s="120">
        <v>1600000</v>
      </c>
      <c r="J14" s="120"/>
      <c r="K14" s="120">
        <v>1600000</v>
      </c>
      <c r="L14" s="120"/>
      <c r="M14" s="120"/>
      <c r="N14" s="120"/>
      <c r="O14" s="120"/>
      <c r="P14" s="120"/>
      <c r="Q14" s="120"/>
      <c r="R14" s="120"/>
      <c r="S14" s="120"/>
    </row>
    <row r="15" ht="18" customHeight="1" spans="1:19">
      <c r="A15" s="91" t="s">
        <v>55</v>
      </c>
      <c r="B15" s="232"/>
      <c r="C15" s="120">
        <v>242551066.62</v>
      </c>
      <c r="D15" s="120">
        <v>242551066.62</v>
      </c>
      <c r="E15" s="120">
        <v>238951066.62</v>
      </c>
      <c r="F15" s="120">
        <v>2000000</v>
      </c>
      <c r="G15" s="120"/>
      <c r="H15" s="120"/>
      <c r="I15" s="120">
        <v>1600000</v>
      </c>
      <c r="J15" s="120"/>
      <c r="K15" s="120">
        <v>1600000</v>
      </c>
      <c r="L15" s="120"/>
      <c r="M15" s="120"/>
      <c r="N15" s="120"/>
      <c r="O15" s="120"/>
      <c r="P15" s="120"/>
      <c r="Q15" s="120"/>
      <c r="R15" s="120"/>
      <c r="S15" s="120"/>
    </row>
  </sheetData>
  <mergeCells count="20">
    <mergeCell ref="A2:S2"/>
    <mergeCell ref="A3:S3"/>
    <mergeCell ref="A4:B4"/>
    <mergeCell ref="D5:N5"/>
    <mergeCell ref="O5:S5"/>
    <mergeCell ref="I6:N6"/>
    <mergeCell ref="A15:B15"/>
    <mergeCell ref="A5:A7"/>
    <mergeCell ref="B5:B7"/>
    <mergeCell ref="C5:C7"/>
    <mergeCell ref="D6:D7"/>
    <mergeCell ref="E6:E7"/>
    <mergeCell ref="F6:F7"/>
    <mergeCell ref="G6:G7"/>
    <mergeCell ref="H6:H7"/>
    <mergeCell ref="O6:O7"/>
    <mergeCell ref="P6:P7"/>
    <mergeCell ref="Q6:Q7"/>
    <mergeCell ref="R6:R7"/>
    <mergeCell ref="S6:S7"/>
  </mergeCells>
  <printOptions horizontalCentered="1"/>
  <pageMargins left="0.96" right="0.96" top="0.72" bottom="0.72" header="0" footer="0"/>
  <pageSetup paperSize="9" orientation="landscape"/>
  <headerFooter>
    <oddFooter>&amp;C第&amp;P页，共&amp;N页&amp;R&amp;N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O50"/>
  <sheetViews>
    <sheetView showGridLines="0" showZeros="0" topLeftCell="H1" workbookViewId="0">
      <pane ySplit="1" topLeftCell="A2" activePane="bottomLeft" state="frozen"/>
      <selection/>
      <selection pane="bottomLeft" activeCell="A2" sqref="A2:O2"/>
    </sheetView>
  </sheetViews>
  <sheetFormatPr defaultColWidth="8.57272727272727" defaultRowHeight="12.75" customHeight="1"/>
  <cols>
    <col min="1" max="1" width="14.2818181818182" customWidth="1"/>
    <col min="2" max="2" width="37.5727272727273" customWidth="1"/>
    <col min="3" max="8" width="24.5727272727273" customWidth="1"/>
    <col min="9" max="9" width="26.7090909090909" customWidth="1"/>
    <col min="10" max="11" width="24.4272727272727" customWidth="1"/>
    <col min="12" max="15" width="24.5727272727273" customWidth="1"/>
  </cols>
  <sheetData>
    <row r="1" customHeight="1" spans="1:15">
      <c r="A1" s="43"/>
      <c r="B1" s="43"/>
      <c r="C1" s="43"/>
      <c r="D1" s="43"/>
      <c r="E1" s="43"/>
      <c r="F1" s="43"/>
      <c r="G1" s="43"/>
      <c r="H1" s="43"/>
      <c r="I1" s="43"/>
      <c r="J1" s="43"/>
      <c r="K1" s="43"/>
      <c r="L1" s="43"/>
      <c r="M1" s="43"/>
      <c r="N1" s="43"/>
      <c r="O1" s="43"/>
    </row>
    <row r="2" ht="17.25" customHeight="1" spans="1:1">
      <c r="A2" s="88" t="s">
        <v>80</v>
      </c>
    </row>
    <row r="3" ht="41.25" customHeight="1" spans="1:1">
      <c r="A3" s="83" t="str">
        <f>"2025"&amp;"年部门支出预算表"</f>
        <v>2025年部门支出预算表</v>
      </c>
    </row>
    <row r="4" ht="17.25" customHeight="1" spans="1:15">
      <c r="A4" s="86" t="str">
        <f>"单位名称："&amp;"昆明市东川区民政局"</f>
        <v>单位名称：昆明市东川区民政局</v>
      </c>
      <c r="O4" s="88" t="s">
        <v>1</v>
      </c>
    </row>
    <row r="5" ht="27" customHeight="1" spans="1:15">
      <c r="A5" s="211" t="s">
        <v>81</v>
      </c>
      <c r="B5" s="211" t="s">
        <v>82</v>
      </c>
      <c r="C5" s="211" t="s">
        <v>55</v>
      </c>
      <c r="D5" s="212" t="s">
        <v>58</v>
      </c>
      <c r="E5" s="213"/>
      <c r="F5" s="214"/>
      <c r="G5" s="215" t="s">
        <v>59</v>
      </c>
      <c r="H5" s="215" t="s">
        <v>60</v>
      </c>
      <c r="I5" s="215" t="s">
        <v>83</v>
      </c>
      <c r="J5" s="212" t="s">
        <v>62</v>
      </c>
      <c r="K5" s="213"/>
      <c r="L5" s="213"/>
      <c r="M5" s="213"/>
      <c r="N5" s="222"/>
      <c r="O5" s="223"/>
    </row>
    <row r="6" ht="42" customHeight="1" spans="1:15">
      <c r="A6" s="216"/>
      <c r="B6" s="216"/>
      <c r="C6" s="217"/>
      <c r="D6" s="218" t="s">
        <v>57</v>
      </c>
      <c r="E6" s="218" t="s">
        <v>84</v>
      </c>
      <c r="F6" s="218" t="s">
        <v>85</v>
      </c>
      <c r="G6" s="217"/>
      <c r="H6" s="217"/>
      <c r="I6" s="224"/>
      <c r="J6" s="218" t="s">
        <v>57</v>
      </c>
      <c r="K6" s="205" t="s">
        <v>86</v>
      </c>
      <c r="L6" s="205" t="s">
        <v>87</v>
      </c>
      <c r="M6" s="205" t="s">
        <v>88</v>
      </c>
      <c r="N6" s="205" t="s">
        <v>89</v>
      </c>
      <c r="O6" s="205" t="s">
        <v>90</v>
      </c>
    </row>
    <row r="7" ht="18" customHeight="1" spans="1:15">
      <c r="A7" s="94" t="s">
        <v>91</v>
      </c>
      <c r="B7" s="94" t="s">
        <v>92</v>
      </c>
      <c r="C7" s="94" t="s">
        <v>93</v>
      </c>
      <c r="D7" s="97" t="s">
        <v>94</v>
      </c>
      <c r="E7" s="97" t="s">
        <v>95</v>
      </c>
      <c r="F7" s="97" t="s">
        <v>96</v>
      </c>
      <c r="G7" s="97" t="s">
        <v>97</v>
      </c>
      <c r="H7" s="97" t="s">
        <v>98</v>
      </c>
      <c r="I7" s="97" t="s">
        <v>99</v>
      </c>
      <c r="J7" s="97" t="s">
        <v>100</v>
      </c>
      <c r="K7" s="97" t="s">
        <v>101</v>
      </c>
      <c r="L7" s="97" t="s">
        <v>102</v>
      </c>
      <c r="M7" s="97" t="s">
        <v>103</v>
      </c>
      <c r="N7" s="94" t="s">
        <v>104</v>
      </c>
      <c r="O7" s="97" t="s">
        <v>105</v>
      </c>
    </row>
    <row r="8" ht="21" customHeight="1" spans="1:15">
      <c r="A8" s="98" t="s">
        <v>106</v>
      </c>
      <c r="B8" s="98" t="s">
        <v>107</v>
      </c>
      <c r="C8" s="120">
        <v>239103839.62</v>
      </c>
      <c r="D8" s="120">
        <v>237503839.62</v>
      </c>
      <c r="E8" s="120">
        <v>7593039.08</v>
      </c>
      <c r="F8" s="120">
        <v>229910800.54</v>
      </c>
      <c r="G8" s="120"/>
      <c r="H8" s="120"/>
      <c r="I8" s="120"/>
      <c r="J8" s="120">
        <v>1600000</v>
      </c>
      <c r="K8" s="120"/>
      <c r="L8" s="120">
        <v>1600000</v>
      </c>
      <c r="M8" s="120"/>
      <c r="N8" s="120"/>
      <c r="O8" s="120"/>
    </row>
    <row r="9" ht="21" customHeight="1" spans="1:15">
      <c r="A9" s="219" t="s">
        <v>108</v>
      </c>
      <c r="B9" s="219" t="s">
        <v>109</v>
      </c>
      <c r="C9" s="120">
        <v>4122362.75</v>
      </c>
      <c r="D9" s="120">
        <v>4122362.75</v>
      </c>
      <c r="E9" s="120">
        <v>2436949.8</v>
      </c>
      <c r="F9" s="120">
        <v>1685412.95</v>
      </c>
      <c r="G9" s="120"/>
      <c r="H9" s="120"/>
      <c r="I9" s="120"/>
      <c r="J9" s="120"/>
      <c r="K9" s="120"/>
      <c r="L9" s="120"/>
      <c r="M9" s="120"/>
      <c r="N9" s="120"/>
      <c r="O9" s="120"/>
    </row>
    <row r="10" ht="21" customHeight="1" spans="1:15">
      <c r="A10" s="220" t="s">
        <v>110</v>
      </c>
      <c r="B10" s="220" t="s">
        <v>111</v>
      </c>
      <c r="C10" s="120">
        <v>2022345</v>
      </c>
      <c r="D10" s="120">
        <v>2022345</v>
      </c>
      <c r="E10" s="120">
        <v>2022345</v>
      </c>
      <c r="F10" s="120"/>
      <c r="G10" s="120"/>
      <c r="H10" s="120"/>
      <c r="I10" s="120"/>
      <c r="J10" s="120"/>
      <c r="K10" s="120"/>
      <c r="L10" s="120"/>
      <c r="M10" s="120"/>
      <c r="N10" s="120"/>
      <c r="O10" s="120"/>
    </row>
    <row r="11" ht="21" customHeight="1" spans="1:15">
      <c r="A11" s="220" t="s">
        <v>112</v>
      </c>
      <c r="B11" s="220" t="s">
        <v>113</v>
      </c>
      <c r="C11" s="120">
        <v>50000</v>
      </c>
      <c r="D11" s="120">
        <v>50000</v>
      </c>
      <c r="E11" s="120"/>
      <c r="F11" s="120">
        <v>50000</v>
      </c>
      <c r="G11" s="120"/>
      <c r="H11" s="120"/>
      <c r="I11" s="120"/>
      <c r="J11" s="120"/>
      <c r="K11" s="120"/>
      <c r="L11" s="120"/>
      <c r="M11" s="120"/>
      <c r="N11" s="120"/>
      <c r="O11" s="120"/>
    </row>
    <row r="12" ht="21" customHeight="1" spans="1:15">
      <c r="A12" s="220" t="s">
        <v>114</v>
      </c>
      <c r="B12" s="220" t="s">
        <v>115</v>
      </c>
      <c r="C12" s="120">
        <v>2050017.75</v>
      </c>
      <c r="D12" s="120">
        <v>2050017.75</v>
      </c>
      <c r="E12" s="120">
        <v>414604.8</v>
      </c>
      <c r="F12" s="120">
        <v>1635412.95</v>
      </c>
      <c r="G12" s="120"/>
      <c r="H12" s="120"/>
      <c r="I12" s="120"/>
      <c r="J12" s="120"/>
      <c r="K12" s="120"/>
      <c r="L12" s="120"/>
      <c r="M12" s="120"/>
      <c r="N12" s="120"/>
      <c r="O12" s="120"/>
    </row>
    <row r="13" ht="21" customHeight="1" spans="1:15">
      <c r="A13" s="219" t="s">
        <v>116</v>
      </c>
      <c r="B13" s="219" t="s">
        <v>117</v>
      </c>
      <c r="C13" s="120">
        <v>1601619</v>
      </c>
      <c r="D13" s="120">
        <v>1601619</v>
      </c>
      <c r="E13" s="120">
        <v>1601619</v>
      </c>
      <c r="F13" s="120"/>
      <c r="G13" s="120"/>
      <c r="H13" s="120"/>
      <c r="I13" s="120"/>
      <c r="J13" s="120"/>
      <c r="K13" s="120"/>
      <c r="L13" s="120"/>
      <c r="M13" s="120"/>
      <c r="N13" s="120"/>
      <c r="O13" s="120"/>
    </row>
    <row r="14" ht="21" customHeight="1" spans="1:15">
      <c r="A14" s="220" t="s">
        <v>118</v>
      </c>
      <c r="B14" s="220" t="s">
        <v>119</v>
      </c>
      <c r="C14" s="120">
        <v>337200</v>
      </c>
      <c r="D14" s="120">
        <v>337200</v>
      </c>
      <c r="E14" s="120">
        <v>337200</v>
      </c>
      <c r="F14" s="120"/>
      <c r="G14" s="120"/>
      <c r="H14" s="120"/>
      <c r="I14" s="120"/>
      <c r="J14" s="120"/>
      <c r="K14" s="120"/>
      <c r="L14" s="120"/>
      <c r="M14" s="120"/>
      <c r="N14" s="120"/>
      <c r="O14" s="120"/>
    </row>
    <row r="15" ht="21" customHeight="1" spans="1:15">
      <c r="A15" s="220" t="s">
        <v>120</v>
      </c>
      <c r="B15" s="220" t="s">
        <v>121</v>
      </c>
      <c r="C15" s="120">
        <v>360674</v>
      </c>
      <c r="D15" s="120">
        <v>360674</v>
      </c>
      <c r="E15" s="120">
        <v>360674</v>
      </c>
      <c r="F15" s="120"/>
      <c r="G15" s="120"/>
      <c r="H15" s="120"/>
      <c r="I15" s="120"/>
      <c r="J15" s="120"/>
      <c r="K15" s="120"/>
      <c r="L15" s="120"/>
      <c r="M15" s="120"/>
      <c r="N15" s="120"/>
      <c r="O15" s="120"/>
    </row>
    <row r="16" ht="21" customHeight="1" spans="1:15">
      <c r="A16" s="220" t="s">
        <v>122</v>
      </c>
      <c r="B16" s="220" t="s">
        <v>123</v>
      </c>
      <c r="C16" s="120">
        <v>788733</v>
      </c>
      <c r="D16" s="120">
        <v>788733</v>
      </c>
      <c r="E16" s="120">
        <v>788733</v>
      </c>
      <c r="F16" s="120"/>
      <c r="G16" s="120"/>
      <c r="H16" s="120"/>
      <c r="I16" s="120"/>
      <c r="J16" s="120"/>
      <c r="K16" s="120"/>
      <c r="L16" s="120"/>
      <c r="M16" s="120"/>
      <c r="N16" s="120"/>
      <c r="O16" s="120"/>
    </row>
    <row r="17" ht="21" customHeight="1" spans="1:15">
      <c r="A17" s="220" t="s">
        <v>124</v>
      </c>
      <c r="B17" s="220" t="s">
        <v>125</v>
      </c>
      <c r="C17" s="120">
        <v>115012</v>
      </c>
      <c r="D17" s="120">
        <v>115012</v>
      </c>
      <c r="E17" s="120">
        <v>115012</v>
      </c>
      <c r="F17" s="120"/>
      <c r="G17" s="120"/>
      <c r="H17" s="120"/>
      <c r="I17" s="120"/>
      <c r="J17" s="120"/>
      <c r="K17" s="120"/>
      <c r="L17" s="120"/>
      <c r="M17" s="120"/>
      <c r="N17" s="120"/>
      <c r="O17" s="120"/>
    </row>
    <row r="18" ht="21" customHeight="1" spans="1:15">
      <c r="A18" s="219" t="s">
        <v>126</v>
      </c>
      <c r="B18" s="219" t="s">
        <v>127</v>
      </c>
      <c r="C18" s="120">
        <v>1344.48</v>
      </c>
      <c r="D18" s="120">
        <v>1344.48</v>
      </c>
      <c r="E18" s="120">
        <v>1344.48</v>
      </c>
      <c r="F18" s="120"/>
      <c r="G18" s="120"/>
      <c r="H18" s="120"/>
      <c r="I18" s="120"/>
      <c r="J18" s="120"/>
      <c r="K18" s="120"/>
      <c r="L18" s="120"/>
      <c r="M18" s="120"/>
      <c r="N18" s="120"/>
      <c r="O18" s="120"/>
    </row>
    <row r="19" ht="21" customHeight="1" spans="1:15">
      <c r="A19" s="220" t="s">
        <v>128</v>
      </c>
      <c r="B19" s="220" t="s">
        <v>129</v>
      </c>
      <c r="C19" s="120">
        <v>1344.48</v>
      </c>
      <c r="D19" s="120">
        <v>1344.48</v>
      </c>
      <c r="E19" s="120">
        <v>1344.48</v>
      </c>
      <c r="F19" s="120"/>
      <c r="G19" s="120"/>
      <c r="H19" s="120"/>
      <c r="I19" s="120"/>
      <c r="J19" s="120"/>
      <c r="K19" s="120"/>
      <c r="L19" s="120"/>
      <c r="M19" s="120"/>
      <c r="N19" s="120"/>
      <c r="O19" s="120"/>
    </row>
    <row r="20" ht="21" customHeight="1" spans="1:15">
      <c r="A20" s="219" t="s">
        <v>130</v>
      </c>
      <c r="B20" s="219" t="s">
        <v>131</v>
      </c>
      <c r="C20" s="120">
        <v>16663418.39</v>
      </c>
      <c r="D20" s="120">
        <v>15063418.39</v>
      </c>
      <c r="E20" s="120">
        <v>3013570.8</v>
      </c>
      <c r="F20" s="120">
        <v>12049847.59</v>
      </c>
      <c r="G20" s="120"/>
      <c r="H20" s="120"/>
      <c r="I20" s="120"/>
      <c r="J20" s="120">
        <v>1600000</v>
      </c>
      <c r="K20" s="120"/>
      <c r="L20" s="120">
        <v>1600000</v>
      </c>
      <c r="M20" s="120"/>
      <c r="N20" s="120"/>
      <c r="O20" s="120"/>
    </row>
    <row r="21" ht="21" customHeight="1" spans="1:15">
      <c r="A21" s="220" t="s">
        <v>132</v>
      </c>
      <c r="B21" s="220" t="s">
        <v>133</v>
      </c>
      <c r="C21" s="120">
        <v>2484512</v>
      </c>
      <c r="D21" s="120">
        <v>2484512</v>
      </c>
      <c r="E21" s="120"/>
      <c r="F21" s="120">
        <v>2484512</v>
      </c>
      <c r="G21" s="120"/>
      <c r="H21" s="120"/>
      <c r="I21" s="120"/>
      <c r="J21" s="120"/>
      <c r="K21" s="120"/>
      <c r="L21" s="120"/>
      <c r="M21" s="120"/>
      <c r="N21" s="120"/>
      <c r="O21" s="120"/>
    </row>
    <row r="22" ht="21" customHeight="1" spans="1:15">
      <c r="A22" s="220" t="s">
        <v>134</v>
      </c>
      <c r="B22" s="220" t="s">
        <v>135</v>
      </c>
      <c r="C22" s="120">
        <v>1899335.59</v>
      </c>
      <c r="D22" s="120">
        <v>1899335.59</v>
      </c>
      <c r="E22" s="120"/>
      <c r="F22" s="120">
        <v>1899335.59</v>
      </c>
      <c r="G22" s="120"/>
      <c r="H22" s="120"/>
      <c r="I22" s="120"/>
      <c r="J22" s="120"/>
      <c r="K22" s="120"/>
      <c r="L22" s="120"/>
      <c r="M22" s="120"/>
      <c r="N22" s="120"/>
      <c r="O22" s="120"/>
    </row>
    <row r="23" ht="21" customHeight="1" spans="1:15">
      <c r="A23" s="220" t="s">
        <v>136</v>
      </c>
      <c r="B23" s="220" t="s">
        <v>137</v>
      </c>
      <c r="C23" s="120">
        <v>6849348.8</v>
      </c>
      <c r="D23" s="120">
        <v>5249348.8</v>
      </c>
      <c r="E23" s="120">
        <v>170848.8</v>
      </c>
      <c r="F23" s="120">
        <v>5078500</v>
      </c>
      <c r="G23" s="120"/>
      <c r="H23" s="120"/>
      <c r="I23" s="120"/>
      <c r="J23" s="120">
        <v>1600000</v>
      </c>
      <c r="K23" s="120"/>
      <c r="L23" s="120">
        <v>1600000</v>
      </c>
      <c r="M23" s="120"/>
      <c r="N23" s="120"/>
      <c r="O23" s="120"/>
    </row>
    <row r="24" ht="21" customHeight="1" spans="1:15">
      <c r="A24" s="220" t="s">
        <v>138</v>
      </c>
      <c r="B24" s="220" t="s">
        <v>139</v>
      </c>
      <c r="C24" s="120">
        <v>2869222</v>
      </c>
      <c r="D24" s="120">
        <v>2869222</v>
      </c>
      <c r="E24" s="120">
        <v>2842722</v>
      </c>
      <c r="F24" s="120">
        <v>26500</v>
      </c>
      <c r="G24" s="120"/>
      <c r="H24" s="120"/>
      <c r="I24" s="120"/>
      <c r="J24" s="120"/>
      <c r="K24" s="120"/>
      <c r="L24" s="120"/>
      <c r="M24" s="120"/>
      <c r="N24" s="120"/>
      <c r="O24" s="120"/>
    </row>
    <row r="25" ht="21" customHeight="1" spans="1:15">
      <c r="A25" s="220" t="s">
        <v>140</v>
      </c>
      <c r="B25" s="220" t="s">
        <v>141</v>
      </c>
      <c r="C25" s="120">
        <v>2561000</v>
      </c>
      <c r="D25" s="120">
        <v>2561000</v>
      </c>
      <c r="E25" s="120"/>
      <c r="F25" s="120">
        <v>2561000</v>
      </c>
      <c r="G25" s="120"/>
      <c r="H25" s="120"/>
      <c r="I25" s="120"/>
      <c r="J25" s="120"/>
      <c r="K25" s="120"/>
      <c r="L25" s="120"/>
      <c r="M25" s="120"/>
      <c r="N25" s="120"/>
      <c r="O25" s="120"/>
    </row>
    <row r="26" ht="21" customHeight="1" spans="1:15">
      <c r="A26" s="219" t="s">
        <v>142</v>
      </c>
      <c r="B26" s="219" t="s">
        <v>143</v>
      </c>
      <c r="C26" s="120">
        <v>3246400</v>
      </c>
      <c r="D26" s="120">
        <v>3246400</v>
      </c>
      <c r="E26" s="120"/>
      <c r="F26" s="120">
        <v>3246400</v>
      </c>
      <c r="G26" s="120"/>
      <c r="H26" s="120"/>
      <c r="I26" s="120"/>
      <c r="J26" s="120"/>
      <c r="K26" s="120"/>
      <c r="L26" s="120"/>
      <c r="M26" s="120"/>
      <c r="N26" s="120"/>
      <c r="O26" s="120"/>
    </row>
    <row r="27" ht="21" customHeight="1" spans="1:15">
      <c r="A27" s="220" t="s">
        <v>144</v>
      </c>
      <c r="B27" s="220" t="s">
        <v>145</v>
      </c>
      <c r="C27" s="120">
        <v>3246400</v>
      </c>
      <c r="D27" s="120">
        <v>3246400</v>
      </c>
      <c r="E27" s="120"/>
      <c r="F27" s="120">
        <v>3246400</v>
      </c>
      <c r="G27" s="120"/>
      <c r="H27" s="120"/>
      <c r="I27" s="120"/>
      <c r="J27" s="120"/>
      <c r="K27" s="120"/>
      <c r="L27" s="120"/>
      <c r="M27" s="120"/>
      <c r="N27" s="120"/>
      <c r="O27" s="120"/>
    </row>
    <row r="28" ht="21" customHeight="1" spans="1:15">
      <c r="A28" s="219" t="s">
        <v>146</v>
      </c>
      <c r="B28" s="219" t="s">
        <v>147</v>
      </c>
      <c r="C28" s="120">
        <v>177803740</v>
      </c>
      <c r="D28" s="120">
        <v>177803740</v>
      </c>
      <c r="E28" s="120"/>
      <c r="F28" s="120">
        <v>177803740</v>
      </c>
      <c r="G28" s="120"/>
      <c r="H28" s="120"/>
      <c r="I28" s="120"/>
      <c r="J28" s="120"/>
      <c r="K28" s="120"/>
      <c r="L28" s="120"/>
      <c r="M28" s="120"/>
      <c r="N28" s="120"/>
      <c r="O28" s="120"/>
    </row>
    <row r="29" ht="21" customHeight="1" spans="1:15">
      <c r="A29" s="220" t="s">
        <v>148</v>
      </c>
      <c r="B29" s="220" t="s">
        <v>149</v>
      </c>
      <c r="C29" s="120">
        <v>88283568</v>
      </c>
      <c r="D29" s="120">
        <v>88283568</v>
      </c>
      <c r="E29" s="120"/>
      <c r="F29" s="120">
        <v>88283568</v>
      </c>
      <c r="G29" s="120"/>
      <c r="H29" s="120"/>
      <c r="I29" s="120"/>
      <c r="J29" s="120"/>
      <c r="K29" s="120"/>
      <c r="L29" s="120"/>
      <c r="M29" s="120"/>
      <c r="N29" s="120"/>
      <c r="O29" s="120"/>
    </row>
    <row r="30" ht="21" customHeight="1" spans="1:15">
      <c r="A30" s="220" t="s">
        <v>150</v>
      </c>
      <c r="B30" s="220" t="s">
        <v>151</v>
      </c>
      <c r="C30" s="120">
        <v>89520172</v>
      </c>
      <c r="D30" s="120">
        <v>89520172</v>
      </c>
      <c r="E30" s="120"/>
      <c r="F30" s="120">
        <v>89520172</v>
      </c>
      <c r="G30" s="120"/>
      <c r="H30" s="120"/>
      <c r="I30" s="120"/>
      <c r="J30" s="120"/>
      <c r="K30" s="120"/>
      <c r="L30" s="120"/>
      <c r="M30" s="120"/>
      <c r="N30" s="120"/>
      <c r="O30" s="120"/>
    </row>
    <row r="31" ht="21" customHeight="1" spans="1:15">
      <c r="A31" s="219" t="s">
        <v>152</v>
      </c>
      <c r="B31" s="219" t="s">
        <v>153</v>
      </c>
      <c r="C31" s="120">
        <v>16739555</v>
      </c>
      <c r="D31" s="120">
        <v>16739555</v>
      </c>
      <c r="E31" s="120">
        <v>539555</v>
      </c>
      <c r="F31" s="120">
        <v>16200000</v>
      </c>
      <c r="G31" s="120"/>
      <c r="H31" s="120"/>
      <c r="I31" s="120"/>
      <c r="J31" s="120"/>
      <c r="K31" s="120"/>
      <c r="L31" s="120"/>
      <c r="M31" s="120"/>
      <c r="N31" s="120"/>
      <c r="O31" s="120"/>
    </row>
    <row r="32" ht="21" customHeight="1" spans="1:15">
      <c r="A32" s="220" t="s">
        <v>154</v>
      </c>
      <c r="B32" s="220" t="s">
        <v>155</v>
      </c>
      <c r="C32" s="120">
        <v>16000000</v>
      </c>
      <c r="D32" s="120">
        <v>16000000</v>
      </c>
      <c r="E32" s="120"/>
      <c r="F32" s="120">
        <v>16000000</v>
      </c>
      <c r="G32" s="120"/>
      <c r="H32" s="120"/>
      <c r="I32" s="120"/>
      <c r="J32" s="120"/>
      <c r="K32" s="120"/>
      <c r="L32" s="120"/>
      <c r="M32" s="120"/>
      <c r="N32" s="120"/>
      <c r="O32" s="120"/>
    </row>
    <row r="33" ht="21" customHeight="1" spans="1:15">
      <c r="A33" s="220" t="s">
        <v>156</v>
      </c>
      <c r="B33" s="220" t="s">
        <v>157</v>
      </c>
      <c r="C33" s="120">
        <v>739555</v>
      </c>
      <c r="D33" s="120">
        <v>739555</v>
      </c>
      <c r="E33" s="120">
        <v>539555</v>
      </c>
      <c r="F33" s="120">
        <v>200000</v>
      </c>
      <c r="G33" s="120"/>
      <c r="H33" s="120"/>
      <c r="I33" s="120"/>
      <c r="J33" s="120"/>
      <c r="K33" s="120"/>
      <c r="L33" s="120"/>
      <c r="M33" s="120"/>
      <c r="N33" s="120"/>
      <c r="O33" s="120"/>
    </row>
    <row r="34" ht="21" customHeight="1" spans="1:15">
      <c r="A34" s="219" t="s">
        <v>158</v>
      </c>
      <c r="B34" s="219" t="s">
        <v>159</v>
      </c>
      <c r="C34" s="120">
        <v>18897400</v>
      </c>
      <c r="D34" s="120">
        <v>18897400</v>
      </c>
      <c r="E34" s="120"/>
      <c r="F34" s="120">
        <v>18897400</v>
      </c>
      <c r="G34" s="120"/>
      <c r="H34" s="120"/>
      <c r="I34" s="120"/>
      <c r="J34" s="120"/>
      <c r="K34" s="120"/>
      <c r="L34" s="120"/>
      <c r="M34" s="120"/>
      <c r="N34" s="120"/>
      <c r="O34" s="120"/>
    </row>
    <row r="35" ht="21" customHeight="1" spans="1:15">
      <c r="A35" s="220" t="s">
        <v>160</v>
      </c>
      <c r="B35" s="220" t="s">
        <v>161</v>
      </c>
      <c r="C35" s="120">
        <v>18897400</v>
      </c>
      <c r="D35" s="120">
        <v>18897400</v>
      </c>
      <c r="E35" s="120"/>
      <c r="F35" s="120">
        <v>18897400</v>
      </c>
      <c r="G35" s="120"/>
      <c r="H35" s="120"/>
      <c r="I35" s="120"/>
      <c r="J35" s="120"/>
      <c r="K35" s="120"/>
      <c r="L35" s="120"/>
      <c r="M35" s="120"/>
      <c r="N35" s="120"/>
      <c r="O35" s="120"/>
    </row>
    <row r="36" ht="21" customHeight="1" spans="1:15">
      <c r="A36" s="219" t="s">
        <v>162</v>
      </c>
      <c r="B36" s="219" t="s">
        <v>163</v>
      </c>
      <c r="C36" s="120">
        <v>28000</v>
      </c>
      <c r="D36" s="120">
        <v>28000</v>
      </c>
      <c r="E36" s="120"/>
      <c r="F36" s="120">
        <v>28000</v>
      </c>
      <c r="G36" s="120"/>
      <c r="H36" s="120"/>
      <c r="I36" s="120"/>
      <c r="J36" s="120"/>
      <c r="K36" s="120"/>
      <c r="L36" s="120"/>
      <c r="M36" s="120"/>
      <c r="N36" s="120"/>
      <c r="O36" s="120"/>
    </row>
    <row r="37" ht="21" customHeight="1" spans="1:15">
      <c r="A37" s="220" t="s">
        <v>164</v>
      </c>
      <c r="B37" s="220" t="s">
        <v>165</v>
      </c>
      <c r="C37" s="120">
        <v>28000</v>
      </c>
      <c r="D37" s="120">
        <v>28000</v>
      </c>
      <c r="E37" s="120"/>
      <c r="F37" s="120">
        <v>28000</v>
      </c>
      <c r="G37" s="120"/>
      <c r="H37" s="120"/>
      <c r="I37" s="120"/>
      <c r="J37" s="120"/>
      <c r="K37" s="120"/>
      <c r="L37" s="120"/>
      <c r="M37" s="120"/>
      <c r="N37" s="120"/>
      <c r="O37" s="120"/>
    </row>
    <row r="38" ht="21" customHeight="1" spans="1:15">
      <c r="A38" s="98" t="s">
        <v>166</v>
      </c>
      <c r="B38" s="98" t="s">
        <v>167</v>
      </c>
      <c r="C38" s="120">
        <v>835141</v>
      </c>
      <c r="D38" s="120">
        <v>835141</v>
      </c>
      <c r="E38" s="120">
        <v>835141</v>
      </c>
      <c r="F38" s="120"/>
      <c r="G38" s="120"/>
      <c r="H38" s="120"/>
      <c r="I38" s="120"/>
      <c r="J38" s="120"/>
      <c r="K38" s="120"/>
      <c r="L38" s="120"/>
      <c r="M38" s="120"/>
      <c r="N38" s="120"/>
      <c r="O38" s="120"/>
    </row>
    <row r="39" ht="21" customHeight="1" spans="1:15">
      <c r="A39" s="219" t="s">
        <v>168</v>
      </c>
      <c r="B39" s="219" t="s">
        <v>169</v>
      </c>
      <c r="C39" s="120">
        <v>835141</v>
      </c>
      <c r="D39" s="120">
        <v>835141</v>
      </c>
      <c r="E39" s="120">
        <v>835141</v>
      </c>
      <c r="F39" s="120"/>
      <c r="G39" s="120"/>
      <c r="H39" s="120"/>
      <c r="I39" s="120"/>
      <c r="J39" s="120"/>
      <c r="K39" s="120"/>
      <c r="L39" s="120"/>
      <c r="M39" s="120"/>
      <c r="N39" s="120"/>
      <c r="O39" s="120"/>
    </row>
    <row r="40" ht="21" customHeight="1" spans="1:15">
      <c r="A40" s="220" t="s">
        <v>170</v>
      </c>
      <c r="B40" s="220" t="s">
        <v>171</v>
      </c>
      <c r="C40" s="120">
        <v>146574</v>
      </c>
      <c r="D40" s="120">
        <v>146574</v>
      </c>
      <c r="E40" s="120">
        <v>146574</v>
      </c>
      <c r="F40" s="120"/>
      <c r="G40" s="120"/>
      <c r="H40" s="120"/>
      <c r="I40" s="120"/>
      <c r="J40" s="120"/>
      <c r="K40" s="120"/>
      <c r="L40" s="120"/>
      <c r="M40" s="120"/>
      <c r="N40" s="120"/>
      <c r="O40" s="120"/>
    </row>
    <row r="41" ht="21" customHeight="1" spans="1:15">
      <c r="A41" s="220" t="s">
        <v>172</v>
      </c>
      <c r="B41" s="220" t="s">
        <v>173</v>
      </c>
      <c r="C41" s="120">
        <v>268873</v>
      </c>
      <c r="D41" s="120">
        <v>268873</v>
      </c>
      <c r="E41" s="120">
        <v>268873</v>
      </c>
      <c r="F41" s="120"/>
      <c r="G41" s="120"/>
      <c r="H41" s="120"/>
      <c r="I41" s="120"/>
      <c r="J41" s="120"/>
      <c r="K41" s="120"/>
      <c r="L41" s="120"/>
      <c r="M41" s="120"/>
      <c r="N41" s="120"/>
      <c r="O41" s="120"/>
    </row>
    <row r="42" ht="21" customHeight="1" spans="1:15">
      <c r="A42" s="220" t="s">
        <v>174</v>
      </c>
      <c r="B42" s="220" t="s">
        <v>175</v>
      </c>
      <c r="C42" s="120">
        <v>410630</v>
      </c>
      <c r="D42" s="120">
        <v>410630</v>
      </c>
      <c r="E42" s="120">
        <v>410630</v>
      </c>
      <c r="F42" s="120"/>
      <c r="G42" s="120"/>
      <c r="H42" s="120"/>
      <c r="I42" s="120"/>
      <c r="J42" s="120"/>
      <c r="K42" s="120"/>
      <c r="L42" s="120"/>
      <c r="M42" s="120"/>
      <c r="N42" s="120"/>
      <c r="O42" s="120"/>
    </row>
    <row r="43" ht="21" customHeight="1" spans="1:15">
      <c r="A43" s="220" t="s">
        <v>176</v>
      </c>
      <c r="B43" s="220" t="s">
        <v>177</v>
      </c>
      <c r="C43" s="120">
        <v>9064</v>
      </c>
      <c r="D43" s="120">
        <v>9064</v>
      </c>
      <c r="E43" s="120">
        <v>9064</v>
      </c>
      <c r="F43" s="120"/>
      <c r="G43" s="120"/>
      <c r="H43" s="120"/>
      <c r="I43" s="120"/>
      <c r="J43" s="120"/>
      <c r="K43" s="120"/>
      <c r="L43" s="120"/>
      <c r="M43" s="120"/>
      <c r="N43" s="120"/>
      <c r="O43" s="120"/>
    </row>
    <row r="44" ht="21" customHeight="1" spans="1:15">
      <c r="A44" s="98" t="s">
        <v>178</v>
      </c>
      <c r="B44" s="98" t="s">
        <v>179</v>
      </c>
      <c r="C44" s="120">
        <v>612086</v>
      </c>
      <c r="D44" s="120">
        <v>612086</v>
      </c>
      <c r="E44" s="120">
        <v>612086</v>
      </c>
      <c r="F44" s="120"/>
      <c r="G44" s="120"/>
      <c r="H44" s="120"/>
      <c r="I44" s="120"/>
      <c r="J44" s="120"/>
      <c r="K44" s="120"/>
      <c r="L44" s="120"/>
      <c r="M44" s="120"/>
      <c r="N44" s="120"/>
      <c r="O44" s="120"/>
    </row>
    <row r="45" ht="21" customHeight="1" spans="1:15">
      <c r="A45" s="219" t="s">
        <v>180</v>
      </c>
      <c r="B45" s="219" t="s">
        <v>181</v>
      </c>
      <c r="C45" s="120">
        <v>612086</v>
      </c>
      <c r="D45" s="120">
        <v>612086</v>
      </c>
      <c r="E45" s="120">
        <v>612086</v>
      </c>
      <c r="F45" s="120"/>
      <c r="G45" s="120"/>
      <c r="H45" s="120"/>
      <c r="I45" s="120"/>
      <c r="J45" s="120"/>
      <c r="K45" s="120"/>
      <c r="L45" s="120"/>
      <c r="M45" s="120"/>
      <c r="N45" s="120"/>
      <c r="O45" s="120"/>
    </row>
    <row r="46" ht="21" customHeight="1" spans="1:15">
      <c r="A46" s="220" t="s">
        <v>182</v>
      </c>
      <c r="B46" s="220" t="s">
        <v>183</v>
      </c>
      <c r="C46" s="120">
        <v>612086</v>
      </c>
      <c r="D46" s="120">
        <v>612086</v>
      </c>
      <c r="E46" s="120">
        <v>612086</v>
      </c>
      <c r="F46" s="120"/>
      <c r="G46" s="120"/>
      <c r="H46" s="120"/>
      <c r="I46" s="120"/>
      <c r="J46" s="120"/>
      <c r="K46" s="120"/>
      <c r="L46" s="120"/>
      <c r="M46" s="120"/>
      <c r="N46" s="120"/>
      <c r="O46" s="120"/>
    </row>
    <row r="47" ht="21" customHeight="1" spans="1:15">
      <c r="A47" s="98" t="s">
        <v>184</v>
      </c>
      <c r="B47" s="98" t="s">
        <v>90</v>
      </c>
      <c r="C47" s="120">
        <v>2000000</v>
      </c>
      <c r="D47" s="120"/>
      <c r="E47" s="120"/>
      <c r="F47" s="120"/>
      <c r="G47" s="120">
        <v>2000000</v>
      </c>
      <c r="H47" s="120"/>
      <c r="I47" s="120"/>
      <c r="J47" s="120"/>
      <c r="K47" s="120"/>
      <c r="L47" s="120"/>
      <c r="M47" s="120"/>
      <c r="N47" s="120"/>
      <c r="O47" s="120"/>
    </row>
    <row r="48" ht="21" customHeight="1" spans="1:15">
      <c r="A48" s="219" t="s">
        <v>185</v>
      </c>
      <c r="B48" s="219" t="s">
        <v>186</v>
      </c>
      <c r="C48" s="120">
        <v>2000000</v>
      </c>
      <c r="D48" s="120"/>
      <c r="E48" s="120"/>
      <c r="F48" s="120"/>
      <c r="G48" s="120">
        <v>2000000</v>
      </c>
      <c r="H48" s="120"/>
      <c r="I48" s="120"/>
      <c r="J48" s="120"/>
      <c r="K48" s="120"/>
      <c r="L48" s="120"/>
      <c r="M48" s="120"/>
      <c r="N48" s="120"/>
      <c r="O48" s="120"/>
    </row>
    <row r="49" ht="21" customHeight="1" spans="1:15">
      <c r="A49" s="220" t="s">
        <v>187</v>
      </c>
      <c r="B49" s="220" t="s">
        <v>188</v>
      </c>
      <c r="C49" s="120">
        <v>2000000</v>
      </c>
      <c r="D49" s="120"/>
      <c r="E49" s="120"/>
      <c r="F49" s="120"/>
      <c r="G49" s="120">
        <v>2000000</v>
      </c>
      <c r="H49" s="120"/>
      <c r="I49" s="120"/>
      <c r="J49" s="120"/>
      <c r="K49" s="120"/>
      <c r="L49" s="120"/>
      <c r="M49" s="120"/>
      <c r="N49" s="120"/>
      <c r="O49" s="120"/>
    </row>
    <row r="50" ht="21" customHeight="1" spans="1:15">
      <c r="A50" s="221" t="s">
        <v>55</v>
      </c>
      <c r="B50" s="77"/>
      <c r="C50" s="120">
        <v>242551066.62</v>
      </c>
      <c r="D50" s="120">
        <v>238951066.62</v>
      </c>
      <c r="E50" s="120">
        <v>9040266.08</v>
      </c>
      <c r="F50" s="120">
        <v>229910800.54</v>
      </c>
      <c r="G50" s="120">
        <v>2000000</v>
      </c>
      <c r="H50" s="120"/>
      <c r="I50" s="120"/>
      <c r="J50" s="120">
        <v>1600000</v>
      </c>
      <c r="K50" s="120"/>
      <c r="L50" s="120">
        <v>1600000</v>
      </c>
      <c r="M50" s="120"/>
      <c r="N50" s="120"/>
      <c r="O50" s="120"/>
    </row>
  </sheetData>
  <mergeCells count="12">
    <mergeCell ref="A2:O2"/>
    <mergeCell ref="A3:O3"/>
    <mergeCell ref="A4:B4"/>
    <mergeCell ref="D5:F5"/>
    <mergeCell ref="J5:O5"/>
    <mergeCell ref="A50:B50"/>
    <mergeCell ref="A5:A6"/>
    <mergeCell ref="B5:B6"/>
    <mergeCell ref="C5:C6"/>
    <mergeCell ref="G5:G6"/>
    <mergeCell ref="H5:H6"/>
    <mergeCell ref="I5:I6"/>
  </mergeCells>
  <printOptions horizontalCentered="1"/>
  <pageMargins left="0.96" right="0.96" top="0.72" bottom="0.72" header="0" footer="0"/>
  <pageSetup paperSize="9" orientation="landscape"/>
  <headerFooter>
    <oddFooter>&amp;C第&amp;P页，共&amp;N页&amp;R&amp;N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5"/>
  <sheetViews>
    <sheetView showGridLines="0" showZeros="0" workbookViewId="0">
      <pane ySplit="1" topLeftCell="A10" activePane="bottomLeft" state="frozen"/>
      <selection/>
      <selection pane="bottomLeft" activeCell="D2" sqref="D2"/>
    </sheetView>
  </sheetViews>
  <sheetFormatPr defaultColWidth="8.57272727272727" defaultRowHeight="12.75" customHeight="1" outlineLevelCol="3"/>
  <cols>
    <col min="1" max="4" width="35.5727272727273" customWidth="1"/>
  </cols>
  <sheetData>
    <row r="1" customHeight="1" spans="1:4">
      <c r="A1" s="43"/>
      <c r="B1" s="43"/>
      <c r="C1" s="43"/>
      <c r="D1" s="43"/>
    </row>
    <row r="2" ht="15" customHeight="1" spans="1:4">
      <c r="A2" s="84"/>
      <c r="B2" s="88"/>
      <c r="C2" s="88"/>
      <c r="D2" s="88" t="s">
        <v>189</v>
      </c>
    </row>
    <row r="3" ht="41.25" customHeight="1" spans="1:1">
      <c r="A3" s="83" t="str">
        <f>"2025"&amp;"年部门财政拨款收支预算总表"</f>
        <v>2025年部门财政拨款收支预算总表</v>
      </c>
    </row>
    <row r="4" ht="17.25" customHeight="1" spans="1:4">
      <c r="A4" s="86" t="str">
        <f>"单位名称："&amp;"昆明市东川区民政局"</f>
        <v>单位名称：昆明市东川区民政局</v>
      </c>
      <c r="B4" s="204"/>
      <c r="D4" s="88" t="s">
        <v>1</v>
      </c>
    </row>
    <row r="5" ht="17.25" customHeight="1" spans="1:4">
      <c r="A5" s="205" t="s">
        <v>2</v>
      </c>
      <c r="B5" s="206"/>
      <c r="C5" s="205" t="s">
        <v>3</v>
      </c>
      <c r="D5" s="206"/>
    </row>
    <row r="6" ht="18.75" customHeight="1" spans="1:4">
      <c r="A6" s="205" t="s">
        <v>4</v>
      </c>
      <c r="B6" s="205" t="s">
        <v>5</v>
      </c>
      <c r="C6" s="205" t="s">
        <v>6</v>
      </c>
      <c r="D6" s="205" t="s">
        <v>5</v>
      </c>
    </row>
    <row r="7" ht="16.5" customHeight="1" spans="1:4">
      <c r="A7" s="207" t="s">
        <v>190</v>
      </c>
      <c r="B7" s="120">
        <v>240951066.62</v>
      </c>
      <c r="C7" s="207" t="s">
        <v>191</v>
      </c>
      <c r="D7" s="120">
        <v>240951066.62</v>
      </c>
    </row>
    <row r="8" ht="16.5" customHeight="1" spans="1:4">
      <c r="A8" s="207" t="s">
        <v>192</v>
      </c>
      <c r="B8" s="120">
        <v>238951066.62</v>
      </c>
      <c r="C8" s="207" t="s">
        <v>193</v>
      </c>
      <c r="D8" s="120"/>
    </row>
    <row r="9" ht="16.5" customHeight="1" spans="1:4">
      <c r="A9" s="207" t="s">
        <v>194</v>
      </c>
      <c r="B9" s="120">
        <v>2000000</v>
      </c>
      <c r="C9" s="207" t="s">
        <v>195</v>
      </c>
      <c r="D9" s="120"/>
    </row>
    <row r="10" ht="16.5" customHeight="1" spans="1:4">
      <c r="A10" s="207" t="s">
        <v>196</v>
      </c>
      <c r="B10" s="120"/>
      <c r="C10" s="207" t="s">
        <v>197</v>
      </c>
      <c r="D10" s="120"/>
    </row>
    <row r="11" ht="16.5" customHeight="1" spans="1:4">
      <c r="A11" s="207" t="s">
        <v>198</v>
      </c>
      <c r="B11" s="120"/>
      <c r="C11" s="207" t="s">
        <v>199</v>
      </c>
      <c r="D11" s="120"/>
    </row>
    <row r="12" ht="16.5" customHeight="1" spans="1:4">
      <c r="A12" s="207" t="s">
        <v>192</v>
      </c>
      <c r="B12" s="120"/>
      <c r="C12" s="207" t="s">
        <v>200</v>
      </c>
      <c r="D12" s="120"/>
    </row>
    <row r="13" ht="16.5" customHeight="1" spans="1:4">
      <c r="A13" s="188" t="s">
        <v>194</v>
      </c>
      <c r="B13" s="120"/>
      <c r="C13" s="110" t="s">
        <v>201</v>
      </c>
      <c r="D13" s="120"/>
    </row>
    <row r="14" ht="16.5" customHeight="1" spans="1:4">
      <c r="A14" s="188" t="s">
        <v>196</v>
      </c>
      <c r="B14" s="120"/>
      <c r="C14" s="110" t="s">
        <v>202</v>
      </c>
      <c r="D14" s="120"/>
    </row>
    <row r="15" ht="16.5" customHeight="1" spans="1:4">
      <c r="A15" s="208"/>
      <c r="B15" s="120"/>
      <c r="C15" s="110" t="s">
        <v>203</v>
      </c>
      <c r="D15" s="120">
        <v>237503839.62</v>
      </c>
    </row>
    <row r="16" ht="16.5" customHeight="1" spans="1:4">
      <c r="A16" s="208"/>
      <c r="B16" s="120"/>
      <c r="C16" s="110" t="s">
        <v>204</v>
      </c>
      <c r="D16" s="120">
        <v>835141</v>
      </c>
    </row>
    <row r="17" ht="16.5" customHeight="1" spans="1:4">
      <c r="A17" s="208"/>
      <c r="B17" s="120"/>
      <c r="C17" s="110" t="s">
        <v>205</v>
      </c>
      <c r="D17" s="120"/>
    </row>
    <row r="18" ht="16.5" customHeight="1" spans="1:4">
      <c r="A18" s="208"/>
      <c r="B18" s="120"/>
      <c r="C18" s="110" t="s">
        <v>206</v>
      </c>
      <c r="D18" s="120"/>
    </row>
    <row r="19" ht="16.5" customHeight="1" spans="1:4">
      <c r="A19" s="208"/>
      <c r="B19" s="120"/>
      <c r="C19" s="110" t="s">
        <v>207</v>
      </c>
      <c r="D19" s="120"/>
    </row>
    <row r="20" ht="16.5" customHeight="1" spans="1:4">
      <c r="A20" s="208"/>
      <c r="B20" s="120"/>
      <c r="C20" s="110" t="s">
        <v>208</v>
      </c>
      <c r="D20" s="120"/>
    </row>
    <row r="21" ht="16.5" customHeight="1" spans="1:4">
      <c r="A21" s="208"/>
      <c r="B21" s="120"/>
      <c r="C21" s="110" t="s">
        <v>209</v>
      </c>
      <c r="D21" s="120"/>
    </row>
    <row r="22" ht="16.5" customHeight="1" spans="1:4">
      <c r="A22" s="208"/>
      <c r="B22" s="120"/>
      <c r="C22" s="110" t="s">
        <v>210</v>
      </c>
      <c r="D22" s="120"/>
    </row>
    <row r="23" ht="16.5" customHeight="1" spans="1:4">
      <c r="A23" s="208"/>
      <c r="B23" s="120"/>
      <c r="C23" s="110" t="s">
        <v>211</v>
      </c>
      <c r="D23" s="120"/>
    </row>
    <row r="24" ht="16.5" customHeight="1" spans="1:4">
      <c r="A24" s="208"/>
      <c r="B24" s="120"/>
      <c r="C24" s="110" t="s">
        <v>212</v>
      </c>
      <c r="D24" s="120"/>
    </row>
    <row r="25" ht="16.5" customHeight="1" spans="1:4">
      <c r="A25" s="208"/>
      <c r="B25" s="120"/>
      <c r="C25" s="110" t="s">
        <v>213</v>
      </c>
      <c r="D25" s="120"/>
    </row>
    <row r="26" ht="16.5" customHeight="1" spans="1:4">
      <c r="A26" s="208"/>
      <c r="B26" s="120"/>
      <c r="C26" s="110" t="s">
        <v>214</v>
      </c>
      <c r="D26" s="120">
        <v>612086</v>
      </c>
    </row>
    <row r="27" ht="16.5" customHeight="1" spans="1:4">
      <c r="A27" s="208"/>
      <c r="B27" s="120"/>
      <c r="C27" s="110" t="s">
        <v>215</v>
      </c>
      <c r="D27" s="120"/>
    </row>
    <row r="28" ht="16.5" customHeight="1" spans="1:4">
      <c r="A28" s="208"/>
      <c r="B28" s="120"/>
      <c r="C28" s="110" t="s">
        <v>216</v>
      </c>
      <c r="D28" s="120"/>
    </row>
    <row r="29" ht="16.5" customHeight="1" spans="1:4">
      <c r="A29" s="208"/>
      <c r="B29" s="120"/>
      <c r="C29" s="110" t="s">
        <v>217</v>
      </c>
      <c r="D29" s="120"/>
    </row>
    <row r="30" ht="16.5" customHeight="1" spans="1:4">
      <c r="A30" s="208"/>
      <c r="B30" s="120"/>
      <c r="C30" s="110" t="s">
        <v>218</v>
      </c>
      <c r="D30" s="120"/>
    </row>
    <row r="31" ht="16.5" customHeight="1" spans="1:4">
      <c r="A31" s="208"/>
      <c r="B31" s="120"/>
      <c r="C31" s="110" t="s">
        <v>219</v>
      </c>
      <c r="D31" s="120">
        <v>2000000</v>
      </c>
    </row>
    <row r="32" ht="16.5" customHeight="1" spans="1:4">
      <c r="A32" s="208"/>
      <c r="B32" s="120"/>
      <c r="C32" s="188" t="s">
        <v>220</v>
      </c>
      <c r="D32" s="120"/>
    </row>
    <row r="33" ht="16.5" customHeight="1" spans="1:4">
      <c r="A33" s="208"/>
      <c r="B33" s="120"/>
      <c r="C33" s="188" t="s">
        <v>221</v>
      </c>
      <c r="D33" s="120"/>
    </row>
    <row r="34" ht="16.5" customHeight="1" spans="1:4">
      <c r="A34" s="208"/>
      <c r="B34" s="120"/>
      <c r="C34" s="72" t="s">
        <v>222</v>
      </c>
      <c r="D34" s="120"/>
    </row>
    <row r="35" ht="15" customHeight="1" spans="1:4">
      <c r="A35" s="209" t="s">
        <v>50</v>
      </c>
      <c r="B35" s="210">
        <v>240951066.62</v>
      </c>
      <c r="C35" s="209" t="s">
        <v>51</v>
      </c>
      <c r="D35" s="210">
        <v>240951066.62</v>
      </c>
    </row>
  </sheetData>
  <mergeCells count="4">
    <mergeCell ref="A3:D3"/>
    <mergeCell ref="A4:B4"/>
    <mergeCell ref="A5:B5"/>
    <mergeCell ref="C5:D5"/>
  </mergeCells>
  <printOptions horizontalCentered="1"/>
  <pageMargins left="0.96" right="0.96" top="0.72" bottom="0.72" header="0" footer="0"/>
  <pageSetup paperSize="9" orientation="landscape"/>
  <headerFooter>
    <oddFooter>&amp;C第&amp;P页，共&amp;N页&amp;R&amp;N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47"/>
  <sheetViews>
    <sheetView showZeros="0" workbookViewId="0">
      <pane ySplit="1" topLeftCell="A2" activePane="bottomLeft" state="frozen"/>
      <selection/>
      <selection pane="bottomLeft" activeCell="G2" sqref="G2"/>
    </sheetView>
  </sheetViews>
  <sheetFormatPr defaultColWidth="9.13636363636364" defaultRowHeight="14.25" customHeight="1" outlineLevelCol="6"/>
  <cols>
    <col min="1" max="1" width="20.1363636363636" customWidth="1"/>
    <col min="2" max="2" width="44" customWidth="1"/>
    <col min="3" max="7" width="24.1363636363636" customWidth="1"/>
  </cols>
  <sheetData>
    <row r="1" customHeight="1" spans="1:7">
      <c r="A1" s="43"/>
      <c r="B1" s="43"/>
      <c r="C1" s="43"/>
      <c r="D1" s="43"/>
      <c r="E1" s="43"/>
      <c r="F1" s="43"/>
      <c r="G1" s="43"/>
    </row>
    <row r="2" customHeight="1" spans="4:7">
      <c r="D2" s="178"/>
      <c r="F2" s="112"/>
      <c r="G2" s="183" t="s">
        <v>223</v>
      </c>
    </row>
    <row r="3" ht="41.25" customHeight="1" spans="1:7">
      <c r="A3" s="164" t="str">
        <f>"2025"&amp;"年一般公共预算支出预算表（按功能科目分类）"</f>
        <v>2025年一般公共预算支出预算表（按功能科目分类）</v>
      </c>
      <c r="B3" s="164"/>
      <c r="C3" s="164"/>
      <c r="D3" s="164"/>
      <c r="E3" s="164"/>
      <c r="F3" s="164"/>
      <c r="G3" s="164"/>
    </row>
    <row r="4" ht="18" customHeight="1" spans="1:7">
      <c r="A4" s="47" t="str">
        <f>"单位名称："&amp;"昆明市东川区民政局"</f>
        <v>单位名称：昆明市东川区民政局</v>
      </c>
      <c r="F4" s="161"/>
      <c r="G4" s="183" t="s">
        <v>1</v>
      </c>
    </row>
    <row r="5" ht="20.25" customHeight="1" spans="1:7">
      <c r="A5" s="200" t="s">
        <v>224</v>
      </c>
      <c r="B5" s="201"/>
      <c r="C5" s="165" t="s">
        <v>55</v>
      </c>
      <c r="D5" s="189" t="s">
        <v>84</v>
      </c>
      <c r="E5" s="54"/>
      <c r="F5" s="55"/>
      <c r="G5" s="180" t="s">
        <v>85</v>
      </c>
    </row>
    <row r="6" ht="20.25" customHeight="1" spans="1:7">
      <c r="A6" s="202" t="s">
        <v>81</v>
      </c>
      <c r="B6" s="202" t="s">
        <v>82</v>
      </c>
      <c r="C6" s="61"/>
      <c r="D6" s="170" t="s">
        <v>57</v>
      </c>
      <c r="E6" s="170" t="s">
        <v>225</v>
      </c>
      <c r="F6" s="170" t="s">
        <v>226</v>
      </c>
      <c r="G6" s="182"/>
    </row>
    <row r="7" ht="15" customHeight="1" spans="1:7">
      <c r="A7" s="101" t="s">
        <v>91</v>
      </c>
      <c r="B7" s="101" t="s">
        <v>92</v>
      </c>
      <c r="C7" s="101" t="s">
        <v>93</v>
      </c>
      <c r="D7" s="101" t="s">
        <v>94</v>
      </c>
      <c r="E7" s="101" t="s">
        <v>95</v>
      </c>
      <c r="F7" s="101" t="s">
        <v>96</v>
      </c>
      <c r="G7" s="101" t="s">
        <v>97</v>
      </c>
    </row>
    <row r="8" ht="18" customHeight="1" spans="1:7">
      <c r="A8" s="72" t="s">
        <v>106</v>
      </c>
      <c r="B8" s="72" t="s">
        <v>107</v>
      </c>
      <c r="C8" s="120">
        <v>237503839.62</v>
      </c>
      <c r="D8" s="120">
        <v>7593039.08</v>
      </c>
      <c r="E8" s="120">
        <v>7117179.08</v>
      </c>
      <c r="F8" s="120">
        <v>475860</v>
      </c>
      <c r="G8" s="120">
        <v>229910800.54</v>
      </c>
    </row>
    <row r="9" ht="18" customHeight="1" spans="1:7">
      <c r="A9" s="176" t="s">
        <v>108</v>
      </c>
      <c r="B9" s="176" t="s">
        <v>109</v>
      </c>
      <c r="C9" s="120">
        <v>4122362.75</v>
      </c>
      <c r="D9" s="120">
        <v>2436949.8</v>
      </c>
      <c r="E9" s="120">
        <v>2209359.8</v>
      </c>
      <c r="F9" s="120">
        <v>227590</v>
      </c>
      <c r="G9" s="120">
        <v>1685412.95</v>
      </c>
    </row>
    <row r="10" ht="18" customHeight="1" spans="1:7">
      <c r="A10" s="177" t="s">
        <v>110</v>
      </c>
      <c r="B10" s="177" t="s">
        <v>111</v>
      </c>
      <c r="C10" s="120">
        <v>2022345</v>
      </c>
      <c r="D10" s="120">
        <v>2022345</v>
      </c>
      <c r="E10" s="120">
        <v>1794755</v>
      </c>
      <c r="F10" s="120">
        <v>227590</v>
      </c>
      <c r="G10" s="120"/>
    </row>
    <row r="11" ht="18" customHeight="1" spans="1:7">
      <c r="A11" s="177" t="s">
        <v>112</v>
      </c>
      <c r="B11" s="177" t="s">
        <v>113</v>
      </c>
      <c r="C11" s="120">
        <v>50000</v>
      </c>
      <c r="D11" s="120"/>
      <c r="E11" s="120"/>
      <c r="F11" s="120"/>
      <c r="G11" s="120">
        <v>50000</v>
      </c>
    </row>
    <row r="12" ht="18" customHeight="1" spans="1:7">
      <c r="A12" s="177" t="s">
        <v>114</v>
      </c>
      <c r="B12" s="177" t="s">
        <v>115</v>
      </c>
      <c r="C12" s="120">
        <v>2050017.75</v>
      </c>
      <c r="D12" s="120">
        <v>414604.8</v>
      </c>
      <c r="E12" s="120">
        <v>414604.8</v>
      </c>
      <c r="F12" s="120"/>
      <c r="G12" s="120">
        <v>1635412.95</v>
      </c>
    </row>
    <row r="13" ht="18" customHeight="1" spans="1:7">
      <c r="A13" s="176" t="s">
        <v>116</v>
      </c>
      <c r="B13" s="176" t="s">
        <v>117</v>
      </c>
      <c r="C13" s="120">
        <v>1601619</v>
      </c>
      <c r="D13" s="120">
        <v>1601619</v>
      </c>
      <c r="E13" s="120">
        <v>1575819</v>
      </c>
      <c r="F13" s="120">
        <v>25800</v>
      </c>
      <c r="G13" s="120"/>
    </row>
    <row r="14" ht="18" customHeight="1" spans="1:7">
      <c r="A14" s="177" t="s">
        <v>118</v>
      </c>
      <c r="B14" s="177" t="s">
        <v>119</v>
      </c>
      <c r="C14" s="120">
        <v>337200</v>
      </c>
      <c r="D14" s="120">
        <v>337200</v>
      </c>
      <c r="E14" s="120">
        <v>324000</v>
      </c>
      <c r="F14" s="120">
        <v>13200</v>
      </c>
      <c r="G14" s="120"/>
    </row>
    <row r="15" ht="18" customHeight="1" spans="1:7">
      <c r="A15" s="177" t="s">
        <v>120</v>
      </c>
      <c r="B15" s="177" t="s">
        <v>121</v>
      </c>
      <c r="C15" s="120">
        <v>360674</v>
      </c>
      <c r="D15" s="120">
        <v>360674</v>
      </c>
      <c r="E15" s="120">
        <v>348074</v>
      </c>
      <c r="F15" s="120">
        <v>12600</v>
      </c>
      <c r="G15" s="120"/>
    </row>
    <row r="16" ht="18" customHeight="1" spans="1:7">
      <c r="A16" s="177" t="s">
        <v>122</v>
      </c>
      <c r="B16" s="177" t="s">
        <v>123</v>
      </c>
      <c r="C16" s="120">
        <v>788733</v>
      </c>
      <c r="D16" s="120">
        <v>788733</v>
      </c>
      <c r="E16" s="120">
        <v>788733</v>
      </c>
      <c r="F16" s="120"/>
      <c r="G16" s="120"/>
    </row>
    <row r="17" ht="18" customHeight="1" spans="1:7">
      <c r="A17" s="177" t="s">
        <v>124</v>
      </c>
      <c r="B17" s="177" t="s">
        <v>125</v>
      </c>
      <c r="C17" s="120">
        <v>115012</v>
      </c>
      <c r="D17" s="120">
        <v>115012</v>
      </c>
      <c r="E17" s="120">
        <v>115012</v>
      </c>
      <c r="F17" s="120"/>
      <c r="G17" s="120"/>
    </row>
    <row r="18" ht="18" customHeight="1" spans="1:7">
      <c r="A18" s="176" t="s">
        <v>126</v>
      </c>
      <c r="B18" s="176" t="s">
        <v>127</v>
      </c>
      <c r="C18" s="120">
        <v>1344.48</v>
      </c>
      <c r="D18" s="120">
        <v>1344.48</v>
      </c>
      <c r="E18" s="120">
        <v>1344.48</v>
      </c>
      <c r="F18" s="120"/>
      <c r="G18" s="120"/>
    </row>
    <row r="19" ht="18" customHeight="1" spans="1:7">
      <c r="A19" s="177" t="s">
        <v>128</v>
      </c>
      <c r="B19" s="177" t="s">
        <v>129</v>
      </c>
      <c r="C19" s="120">
        <v>1344.48</v>
      </c>
      <c r="D19" s="120">
        <v>1344.48</v>
      </c>
      <c r="E19" s="120">
        <v>1344.48</v>
      </c>
      <c r="F19" s="120"/>
      <c r="G19" s="120"/>
    </row>
    <row r="20" ht="18" customHeight="1" spans="1:7">
      <c r="A20" s="176" t="s">
        <v>130</v>
      </c>
      <c r="B20" s="176" t="s">
        <v>131</v>
      </c>
      <c r="C20" s="120">
        <v>15063418.39</v>
      </c>
      <c r="D20" s="120">
        <v>3013570.8</v>
      </c>
      <c r="E20" s="120">
        <v>2847250.8</v>
      </c>
      <c r="F20" s="120">
        <v>166320</v>
      </c>
      <c r="G20" s="120">
        <v>12049847.59</v>
      </c>
    </row>
    <row r="21" ht="18" customHeight="1" spans="1:7">
      <c r="A21" s="177" t="s">
        <v>132</v>
      </c>
      <c r="B21" s="177" t="s">
        <v>133</v>
      </c>
      <c r="C21" s="120">
        <v>2484512</v>
      </c>
      <c r="D21" s="120"/>
      <c r="E21" s="120"/>
      <c r="F21" s="120"/>
      <c r="G21" s="120">
        <v>2484512</v>
      </c>
    </row>
    <row r="22" ht="18" customHeight="1" spans="1:7">
      <c r="A22" s="177" t="s">
        <v>134</v>
      </c>
      <c r="B22" s="177" t="s">
        <v>135</v>
      </c>
      <c r="C22" s="120">
        <v>1899335.59</v>
      </c>
      <c r="D22" s="120"/>
      <c r="E22" s="120"/>
      <c r="F22" s="120"/>
      <c r="G22" s="120">
        <v>1899335.59</v>
      </c>
    </row>
    <row r="23" ht="18" customHeight="1" spans="1:7">
      <c r="A23" s="177" t="s">
        <v>136</v>
      </c>
      <c r="B23" s="177" t="s">
        <v>137</v>
      </c>
      <c r="C23" s="120">
        <v>5249348.8</v>
      </c>
      <c r="D23" s="120">
        <v>170848.8</v>
      </c>
      <c r="E23" s="120">
        <v>170848.8</v>
      </c>
      <c r="F23" s="120"/>
      <c r="G23" s="120">
        <v>5078500</v>
      </c>
    </row>
    <row r="24" ht="18" customHeight="1" spans="1:7">
      <c r="A24" s="177" t="s">
        <v>138</v>
      </c>
      <c r="B24" s="177" t="s">
        <v>139</v>
      </c>
      <c r="C24" s="120">
        <v>2869222</v>
      </c>
      <c r="D24" s="120">
        <v>2842722</v>
      </c>
      <c r="E24" s="120">
        <v>2676402</v>
      </c>
      <c r="F24" s="120">
        <v>166320</v>
      </c>
      <c r="G24" s="120">
        <v>26500</v>
      </c>
    </row>
    <row r="25" ht="18" customHeight="1" spans="1:7">
      <c r="A25" s="177" t="s">
        <v>140</v>
      </c>
      <c r="B25" s="177" t="s">
        <v>141</v>
      </c>
      <c r="C25" s="120">
        <v>2561000</v>
      </c>
      <c r="D25" s="120"/>
      <c r="E25" s="120"/>
      <c r="F25" s="120"/>
      <c r="G25" s="120">
        <v>2561000</v>
      </c>
    </row>
    <row r="26" ht="18" customHeight="1" spans="1:7">
      <c r="A26" s="176" t="s">
        <v>142</v>
      </c>
      <c r="B26" s="176" t="s">
        <v>143</v>
      </c>
      <c r="C26" s="120">
        <v>3246400</v>
      </c>
      <c r="D26" s="120"/>
      <c r="E26" s="120"/>
      <c r="F26" s="120"/>
      <c r="G26" s="120">
        <v>3246400</v>
      </c>
    </row>
    <row r="27" ht="18" customHeight="1" spans="1:7">
      <c r="A27" s="177" t="s">
        <v>144</v>
      </c>
      <c r="B27" s="177" t="s">
        <v>145</v>
      </c>
      <c r="C27" s="120">
        <v>3246400</v>
      </c>
      <c r="D27" s="120"/>
      <c r="E27" s="120"/>
      <c r="F27" s="120"/>
      <c r="G27" s="120">
        <v>3246400</v>
      </c>
    </row>
    <row r="28" ht="18" customHeight="1" spans="1:7">
      <c r="A28" s="176" t="s">
        <v>146</v>
      </c>
      <c r="B28" s="176" t="s">
        <v>147</v>
      </c>
      <c r="C28" s="120">
        <v>177803740</v>
      </c>
      <c r="D28" s="120"/>
      <c r="E28" s="120"/>
      <c r="F28" s="120"/>
      <c r="G28" s="120">
        <v>177803740</v>
      </c>
    </row>
    <row r="29" ht="18" customHeight="1" spans="1:7">
      <c r="A29" s="177" t="s">
        <v>148</v>
      </c>
      <c r="B29" s="177" t="s">
        <v>149</v>
      </c>
      <c r="C29" s="120">
        <v>88283568</v>
      </c>
      <c r="D29" s="120"/>
      <c r="E29" s="120"/>
      <c r="F29" s="120"/>
      <c r="G29" s="120">
        <v>88283568</v>
      </c>
    </row>
    <row r="30" ht="18" customHeight="1" spans="1:7">
      <c r="A30" s="177" t="s">
        <v>150</v>
      </c>
      <c r="B30" s="177" t="s">
        <v>151</v>
      </c>
      <c r="C30" s="120">
        <v>89520172</v>
      </c>
      <c r="D30" s="120"/>
      <c r="E30" s="120"/>
      <c r="F30" s="120"/>
      <c r="G30" s="120">
        <v>89520172</v>
      </c>
    </row>
    <row r="31" ht="18" customHeight="1" spans="1:7">
      <c r="A31" s="176" t="s">
        <v>152</v>
      </c>
      <c r="B31" s="176" t="s">
        <v>153</v>
      </c>
      <c r="C31" s="120">
        <v>16739555</v>
      </c>
      <c r="D31" s="120">
        <v>539555</v>
      </c>
      <c r="E31" s="120">
        <v>483405</v>
      </c>
      <c r="F31" s="120">
        <v>56150</v>
      </c>
      <c r="G31" s="120">
        <v>16200000</v>
      </c>
    </row>
    <row r="32" ht="18" customHeight="1" spans="1:7">
      <c r="A32" s="177" t="s">
        <v>154</v>
      </c>
      <c r="B32" s="177" t="s">
        <v>155</v>
      </c>
      <c r="C32" s="120">
        <v>16000000</v>
      </c>
      <c r="D32" s="120"/>
      <c r="E32" s="120"/>
      <c r="F32" s="120"/>
      <c r="G32" s="120">
        <v>16000000</v>
      </c>
    </row>
    <row r="33" ht="18" customHeight="1" spans="1:7">
      <c r="A33" s="177" t="s">
        <v>156</v>
      </c>
      <c r="B33" s="177" t="s">
        <v>157</v>
      </c>
      <c r="C33" s="120">
        <v>739555</v>
      </c>
      <c r="D33" s="120">
        <v>539555</v>
      </c>
      <c r="E33" s="120">
        <v>483405</v>
      </c>
      <c r="F33" s="120">
        <v>56150</v>
      </c>
      <c r="G33" s="120">
        <v>200000</v>
      </c>
    </row>
    <row r="34" ht="18" customHeight="1" spans="1:7">
      <c r="A34" s="176" t="s">
        <v>158</v>
      </c>
      <c r="B34" s="176" t="s">
        <v>159</v>
      </c>
      <c r="C34" s="120">
        <v>18897400</v>
      </c>
      <c r="D34" s="120"/>
      <c r="E34" s="120"/>
      <c r="F34" s="120"/>
      <c r="G34" s="120">
        <v>18897400</v>
      </c>
    </row>
    <row r="35" ht="18" customHeight="1" spans="1:7">
      <c r="A35" s="177" t="s">
        <v>160</v>
      </c>
      <c r="B35" s="177" t="s">
        <v>161</v>
      </c>
      <c r="C35" s="120">
        <v>18897400</v>
      </c>
      <c r="D35" s="120"/>
      <c r="E35" s="120"/>
      <c r="F35" s="120"/>
      <c r="G35" s="120">
        <v>18897400</v>
      </c>
    </row>
    <row r="36" ht="18" customHeight="1" spans="1:7">
      <c r="A36" s="176" t="s">
        <v>162</v>
      </c>
      <c r="B36" s="176" t="s">
        <v>163</v>
      </c>
      <c r="C36" s="120">
        <v>28000</v>
      </c>
      <c r="D36" s="120"/>
      <c r="E36" s="120"/>
      <c r="F36" s="120"/>
      <c r="G36" s="120">
        <v>28000</v>
      </c>
    </row>
    <row r="37" ht="18" customHeight="1" spans="1:7">
      <c r="A37" s="177" t="s">
        <v>164</v>
      </c>
      <c r="B37" s="177" t="s">
        <v>165</v>
      </c>
      <c r="C37" s="120">
        <v>28000</v>
      </c>
      <c r="D37" s="120"/>
      <c r="E37" s="120"/>
      <c r="F37" s="120"/>
      <c r="G37" s="120">
        <v>28000</v>
      </c>
    </row>
    <row r="38" ht="18" customHeight="1" spans="1:7">
      <c r="A38" s="72" t="s">
        <v>166</v>
      </c>
      <c r="B38" s="72" t="s">
        <v>167</v>
      </c>
      <c r="C38" s="120">
        <v>835141</v>
      </c>
      <c r="D38" s="120">
        <v>835141</v>
      </c>
      <c r="E38" s="120">
        <v>835141</v>
      </c>
      <c r="F38" s="120"/>
      <c r="G38" s="120"/>
    </row>
    <row r="39" ht="18" customHeight="1" spans="1:7">
      <c r="A39" s="176" t="s">
        <v>168</v>
      </c>
      <c r="B39" s="176" t="s">
        <v>169</v>
      </c>
      <c r="C39" s="120">
        <v>835141</v>
      </c>
      <c r="D39" s="120">
        <v>835141</v>
      </c>
      <c r="E39" s="120">
        <v>835141</v>
      </c>
      <c r="F39" s="120"/>
      <c r="G39" s="120"/>
    </row>
    <row r="40" ht="18" customHeight="1" spans="1:7">
      <c r="A40" s="177" t="s">
        <v>170</v>
      </c>
      <c r="B40" s="177" t="s">
        <v>171</v>
      </c>
      <c r="C40" s="120">
        <v>146574</v>
      </c>
      <c r="D40" s="120">
        <v>146574</v>
      </c>
      <c r="E40" s="120">
        <v>146574</v>
      </c>
      <c r="F40" s="120"/>
      <c r="G40" s="120"/>
    </row>
    <row r="41" ht="18" customHeight="1" spans="1:7">
      <c r="A41" s="177" t="s">
        <v>172</v>
      </c>
      <c r="B41" s="177" t="s">
        <v>173</v>
      </c>
      <c r="C41" s="120">
        <v>268873</v>
      </c>
      <c r="D41" s="120">
        <v>268873</v>
      </c>
      <c r="E41" s="120">
        <v>268873</v>
      </c>
      <c r="F41" s="120"/>
      <c r="G41" s="120"/>
    </row>
    <row r="42" ht="18" customHeight="1" spans="1:7">
      <c r="A42" s="177" t="s">
        <v>174</v>
      </c>
      <c r="B42" s="177" t="s">
        <v>175</v>
      </c>
      <c r="C42" s="120">
        <v>410630</v>
      </c>
      <c r="D42" s="120">
        <v>410630</v>
      </c>
      <c r="E42" s="120">
        <v>410630</v>
      </c>
      <c r="F42" s="120"/>
      <c r="G42" s="120"/>
    </row>
    <row r="43" ht="18" customHeight="1" spans="1:7">
      <c r="A43" s="177" t="s">
        <v>176</v>
      </c>
      <c r="B43" s="177" t="s">
        <v>177</v>
      </c>
      <c r="C43" s="120">
        <v>9064</v>
      </c>
      <c r="D43" s="120">
        <v>9064</v>
      </c>
      <c r="E43" s="120">
        <v>9064</v>
      </c>
      <c r="F43" s="120"/>
      <c r="G43" s="120"/>
    </row>
    <row r="44" ht="18" customHeight="1" spans="1:7">
      <c r="A44" s="72" t="s">
        <v>178</v>
      </c>
      <c r="B44" s="72" t="s">
        <v>179</v>
      </c>
      <c r="C44" s="120">
        <v>612086</v>
      </c>
      <c r="D44" s="120">
        <v>612086</v>
      </c>
      <c r="E44" s="120">
        <v>612086</v>
      </c>
      <c r="F44" s="120"/>
      <c r="G44" s="120"/>
    </row>
    <row r="45" ht="18" customHeight="1" spans="1:7">
      <c r="A45" s="176" t="s">
        <v>180</v>
      </c>
      <c r="B45" s="176" t="s">
        <v>181</v>
      </c>
      <c r="C45" s="120">
        <v>612086</v>
      </c>
      <c r="D45" s="120">
        <v>612086</v>
      </c>
      <c r="E45" s="120">
        <v>612086</v>
      </c>
      <c r="F45" s="120"/>
      <c r="G45" s="120"/>
    </row>
    <row r="46" ht="18" customHeight="1" spans="1:7">
      <c r="A46" s="177" t="s">
        <v>182</v>
      </c>
      <c r="B46" s="177" t="s">
        <v>183</v>
      </c>
      <c r="C46" s="120">
        <v>612086</v>
      </c>
      <c r="D46" s="120">
        <v>612086</v>
      </c>
      <c r="E46" s="120">
        <v>612086</v>
      </c>
      <c r="F46" s="120"/>
      <c r="G46" s="120"/>
    </row>
    <row r="47" ht="18" customHeight="1" spans="1:7">
      <c r="A47" s="119" t="s">
        <v>227</v>
      </c>
      <c r="B47" s="203" t="s">
        <v>227</v>
      </c>
      <c r="C47" s="120">
        <v>238951066.62</v>
      </c>
      <c r="D47" s="120">
        <v>9040266.08</v>
      </c>
      <c r="E47" s="120">
        <v>8564406.08</v>
      </c>
      <c r="F47" s="120">
        <v>475860</v>
      </c>
      <c r="G47" s="120">
        <v>229910800.54</v>
      </c>
    </row>
  </sheetData>
  <mergeCells count="6">
    <mergeCell ref="A3:G3"/>
    <mergeCell ref="A5:B5"/>
    <mergeCell ref="D5:F5"/>
    <mergeCell ref="A47:B47"/>
    <mergeCell ref="C5:C6"/>
    <mergeCell ref="G5:G6"/>
  </mergeCells>
  <printOptions horizontalCentered="1"/>
  <pageMargins left="0.37" right="0.37" top="0.56" bottom="0.56" header="0.48" footer="0.48"/>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8"/>
  <sheetViews>
    <sheetView showZeros="0" topLeftCell="B1" workbookViewId="0">
      <pane ySplit="1" topLeftCell="A2" activePane="bottomLeft" state="frozen"/>
      <selection/>
      <selection pane="bottomLeft" activeCell="F2" sqref="F2"/>
    </sheetView>
  </sheetViews>
  <sheetFormatPr defaultColWidth="10.4272727272727" defaultRowHeight="14.25" customHeight="1" outlineLevelRow="7" outlineLevelCol="5"/>
  <cols>
    <col min="1" max="6" width="28.1363636363636" customWidth="1"/>
  </cols>
  <sheetData>
    <row r="1" customHeight="1" spans="1:6">
      <c r="A1" s="43"/>
      <c r="B1" s="43"/>
      <c r="C1" s="43"/>
      <c r="D1" s="43"/>
      <c r="E1" s="43"/>
      <c r="F1" s="43"/>
    </row>
    <row r="2" customHeight="1" spans="1:6">
      <c r="A2" s="85"/>
      <c r="B2" s="85"/>
      <c r="C2" s="85"/>
      <c r="D2" s="85"/>
      <c r="E2" s="84"/>
      <c r="F2" s="196" t="s">
        <v>228</v>
      </c>
    </row>
    <row r="3" ht="41.25" customHeight="1" spans="1:6">
      <c r="A3" s="197" t="str">
        <f>"2025"&amp;"年一般公共预算“三公”经费支出预算表"</f>
        <v>2025年一般公共预算“三公”经费支出预算表</v>
      </c>
      <c r="B3" s="85"/>
      <c r="C3" s="85"/>
      <c r="D3" s="85"/>
      <c r="E3" s="84"/>
      <c r="F3" s="85"/>
    </row>
    <row r="4" customHeight="1" spans="1:6">
      <c r="A4" s="151" t="str">
        <f>"单位名称："&amp;"昆明市东川区民政局"</f>
        <v>单位名称：昆明市东川区民政局</v>
      </c>
      <c r="B4" s="198"/>
      <c r="D4" s="85"/>
      <c r="E4" s="84"/>
      <c r="F4" s="105" t="s">
        <v>1</v>
      </c>
    </row>
    <row r="5" ht="27" customHeight="1" spans="1:6">
      <c r="A5" s="89" t="s">
        <v>229</v>
      </c>
      <c r="B5" s="89" t="s">
        <v>230</v>
      </c>
      <c r="C5" s="91" t="s">
        <v>231</v>
      </c>
      <c r="D5" s="89"/>
      <c r="E5" s="90"/>
      <c r="F5" s="89" t="s">
        <v>232</v>
      </c>
    </row>
    <row r="6" ht="28.5" customHeight="1" spans="1:6">
      <c r="A6" s="199"/>
      <c r="B6" s="93"/>
      <c r="C6" s="90" t="s">
        <v>57</v>
      </c>
      <c r="D6" s="90" t="s">
        <v>233</v>
      </c>
      <c r="E6" s="90" t="s">
        <v>234</v>
      </c>
      <c r="F6" s="92"/>
    </row>
    <row r="7" ht="17.25" customHeight="1" spans="1:6">
      <c r="A7" s="97" t="s">
        <v>91</v>
      </c>
      <c r="B7" s="97" t="s">
        <v>92</v>
      </c>
      <c r="C7" s="97" t="s">
        <v>93</v>
      </c>
      <c r="D7" s="97" t="s">
        <v>94</v>
      </c>
      <c r="E7" s="97" t="s">
        <v>95</v>
      </c>
      <c r="F7" s="97" t="s">
        <v>96</v>
      </c>
    </row>
    <row r="8" ht="17.25" customHeight="1" spans="1:6">
      <c r="A8" s="120">
        <v>56400</v>
      </c>
      <c r="B8" s="120"/>
      <c r="C8" s="120">
        <v>48000</v>
      </c>
      <c r="D8" s="120"/>
      <c r="E8" s="120">
        <v>48000</v>
      </c>
      <c r="F8" s="120">
        <v>8400</v>
      </c>
    </row>
  </sheetData>
  <mergeCells count="6">
    <mergeCell ref="A3:F3"/>
    <mergeCell ref="A4:B4"/>
    <mergeCell ref="C5:E5"/>
    <mergeCell ref="A5:A6"/>
    <mergeCell ref="B5:B6"/>
    <mergeCell ref="F5:F6"/>
  </mergeCells>
  <pageMargins left="0.67" right="0.67" top="0.72" bottom="0.72" header="0.28" footer="0.28"/>
  <pageSetup paperSize="9" fitToWidth="0" fitToHeight="0"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Y177"/>
  <sheetViews>
    <sheetView showZeros="0" workbookViewId="0">
      <pane ySplit="1" topLeftCell="A10" activePane="bottomLeft" state="frozen"/>
      <selection/>
      <selection pane="bottomLeft" activeCell="D31" sqref="D31"/>
    </sheetView>
  </sheetViews>
  <sheetFormatPr defaultColWidth="9.13636363636364" defaultRowHeight="14.25" customHeight="1"/>
  <cols>
    <col min="1" max="2" width="32.8545454545455" customWidth="1"/>
    <col min="3" max="3" width="20.7090909090909" customWidth="1"/>
    <col min="4" max="4" width="31.2818181818182" customWidth="1"/>
    <col min="5" max="5" width="10.1363636363636" customWidth="1"/>
    <col min="6" max="6" width="17.5727272727273" customWidth="1"/>
    <col min="7" max="7" width="10.2818181818182" customWidth="1"/>
    <col min="8" max="8" width="23" customWidth="1"/>
    <col min="9" max="25" width="18.7090909090909" customWidth="1"/>
  </cols>
  <sheetData>
    <row r="1" customHeight="1" spans="1:25">
      <c r="A1" s="43"/>
      <c r="B1" s="43"/>
      <c r="C1" s="43"/>
      <c r="D1" s="43"/>
      <c r="E1" s="43"/>
      <c r="F1" s="43"/>
      <c r="G1" s="43"/>
      <c r="H1" s="43"/>
      <c r="I1" s="43"/>
      <c r="J1" s="43"/>
      <c r="K1" s="43"/>
      <c r="L1" s="43"/>
      <c r="M1" s="43"/>
      <c r="N1" s="43"/>
      <c r="O1" s="43"/>
      <c r="P1" s="43"/>
      <c r="Q1" s="43"/>
      <c r="R1" s="43"/>
      <c r="S1" s="43"/>
      <c r="T1" s="43"/>
      <c r="U1" s="43"/>
      <c r="V1" s="43"/>
      <c r="W1" s="43"/>
      <c r="X1" s="43"/>
      <c r="Y1" s="43"/>
    </row>
    <row r="2" ht="13.5" customHeight="1" spans="2:25">
      <c r="B2" s="178"/>
      <c r="C2" s="184"/>
      <c r="E2" s="185"/>
      <c r="F2" s="185"/>
      <c r="G2" s="185"/>
      <c r="H2" s="185"/>
      <c r="I2" s="123"/>
      <c r="J2" s="123"/>
      <c r="K2" s="123"/>
      <c r="L2" s="123"/>
      <c r="M2" s="123"/>
      <c r="N2" s="123"/>
      <c r="O2" s="123"/>
      <c r="S2" s="123"/>
      <c r="W2" s="184"/>
      <c r="Y2" s="45" t="s">
        <v>235</v>
      </c>
    </row>
    <row r="3" ht="45.75" customHeight="1" spans="1:25">
      <c r="A3" s="107" t="str">
        <f>"2025"&amp;"年部门基本支出预算表"</f>
        <v>2025年部门基本支出预算表</v>
      </c>
      <c r="B3" s="46"/>
      <c r="C3" s="107"/>
      <c r="D3" s="107"/>
      <c r="E3" s="107"/>
      <c r="F3" s="107"/>
      <c r="G3" s="107"/>
      <c r="H3" s="107"/>
      <c r="I3" s="107"/>
      <c r="J3" s="107"/>
      <c r="K3" s="107"/>
      <c r="L3" s="107"/>
      <c r="M3" s="107"/>
      <c r="N3" s="107"/>
      <c r="O3" s="107"/>
      <c r="P3" s="46"/>
      <c r="Q3" s="46"/>
      <c r="R3" s="46"/>
      <c r="S3" s="107"/>
      <c r="T3" s="107"/>
      <c r="U3" s="107"/>
      <c r="V3" s="107"/>
      <c r="W3" s="107"/>
      <c r="X3" s="107"/>
      <c r="Y3" s="107"/>
    </row>
    <row r="4" ht="18.75" customHeight="1" spans="1:25">
      <c r="A4" s="47" t="str">
        <f>"单位名称："&amp;"昆明市东川区民政局"</f>
        <v>单位名称：昆明市东川区民政局</v>
      </c>
      <c r="B4" s="48"/>
      <c r="C4" s="186"/>
      <c r="D4" s="186"/>
      <c r="E4" s="186"/>
      <c r="F4" s="186"/>
      <c r="G4" s="186"/>
      <c r="H4" s="186"/>
      <c r="I4" s="125"/>
      <c r="J4" s="125"/>
      <c r="K4" s="125"/>
      <c r="L4" s="125"/>
      <c r="M4" s="125"/>
      <c r="N4" s="125"/>
      <c r="O4" s="125"/>
      <c r="P4" s="49"/>
      <c r="Q4" s="49"/>
      <c r="R4" s="49"/>
      <c r="S4" s="125"/>
      <c r="W4" s="184"/>
      <c r="Y4" s="45" t="s">
        <v>1</v>
      </c>
    </row>
    <row r="5" ht="18" customHeight="1" spans="1:25">
      <c r="A5" s="51" t="s">
        <v>236</v>
      </c>
      <c r="B5" s="51" t="s">
        <v>237</v>
      </c>
      <c r="C5" s="51" t="s">
        <v>238</v>
      </c>
      <c r="D5" s="51" t="s">
        <v>239</v>
      </c>
      <c r="E5" s="51" t="s">
        <v>240</v>
      </c>
      <c r="F5" s="51" t="s">
        <v>241</v>
      </c>
      <c r="G5" s="51" t="s">
        <v>242</v>
      </c>
      <c r="H5" s="51" t="s">
        <v>243</v>
      </c>
      <c r="I5" s="189" t="s">
        <v>244</v>
      </c>
      <c r="J5" s="148" t="s">
        <v>244</v>
      </c>
      <c r="K5" s="148"/>
      <c r="L5" s="148"/>
      <c r="M5" s="148"/>
      <c r="N5" s="148"/>
      <c r="O5" s="148"/>
      <c r="P5" s="54"/>
      <c r="Q5" s="54"/>
      <c r="R5" s="54"/>
      <c r="S5" s="141" t="s">
        <v>61</v>
      </c>
      <c r="T5" s="148" t="s">
        <v>62</v>
      </c>
      <c r="U5" s="148"/>
      <c r="V5" s="148"/>
      <c r="W5" s="148"/>
      <c r="X5" s="148"/>
      <c r="Y5" s="121"/>
    </row>
    <row r="6" ht="18" customHeight="1" spans="1:25">
      <c r="A6" s="56"/>
      <c r="B6" s="71"/>
      <c r="C6" s="167"/>
      <c r="D6" s="56"/>
      <c r="E6" s="56"/>
      <c r="F6" s="56"/>
      <c r="G6" s="56"/>
      <c r="H6" s="56"/>
      <c r="I6" s="165" t="s">
        <v>245</v>
      </c>
      <c r="J6" s="189" t="s">
        <v>58</v>
      </c>
      <c r="K6" s="148"/>
      <c r="L6" s="148"/>
      <c r="M6" s="148"/>
      <c r="N6" s="148"/>
      <c r="O6" s="121"/>
      <c r="P6" s="53" t="s">
        <v>246</v>
      </c>
      <c r="Q6" s="54"/>
      <c r="R6" s="55"/>
      <c r="S6" s="51" t="s">
        <v>61</v>
      </c>
      <c r="T6" s="189" t="s">
        <v>62</v>
      </c>
      <c r="U6" s="141" t="s">
        <v>64</v>
      </c>
      <c r="V6" s="148" t="s">
        <v>62</v>
      </c>
      <c r="W6" s="141" t="s">
        <v>66</v>
      </c>
      <c r="X6" s="141" t="s">
        <v>67</v>
      </c>
      <c r="Y6" s="193" t="s">
        <v>68</v>
      </c>
    </row>
    <row r="7" ht="19.5" customHeight="1" spans="1:25">
      <c r="A7" s="71"/>
      <c r="B7" s="71"/>
      <c r="C7" s="71"/>
      <c r="D7" s="71"/>
      <c r="E7" s="71"/>
      <c r="F7" s="71"/>
      <c r="G7" s="71"/>
      <c r="H7" s="71"/>
      <c r="I7" s="71"/>
      <c r="J7" s="190" t="s">
        <v>247</v>
      </c>
      <c r="K7" s="51"/>
      <c r="L7" s="51" t="s">
        <v>248</v>
      </c>
      <c r="M7" s="51" t="s">
        <v>249</v>
      </c>
      <c r="N7" s="51" t="s">
        <v>250</v>
      </c>
      <c r="O7" s="51" t="s">
        <v>251</v>
      </c>
      <c r="P7" s="51" t="s">
        <v>58</v>
      </c>
      <c r="Q7" s="51" t="s">
        <v>59</v>
      </c>
      <c r="R7" s="51" t="s">
        <v>60</v>
      </c>
      <c r="S7" s="71"/>
      <c r="T7" s="51" t="s">
        <v>57</v>
      </c>
      <c r="U7" s="51" t="s">
        <v>64</v>
      </c>
      <c r="V7" s="51" t="s">
        <v>252</v>
      </c>
      <c r="W7" s="51" t="s">
        <v>66</v>
      </c>
      <c r="X7" s="51" t="s">
        <v>67</v>
      </c>
      <c r="Y7" s="51" t="s">
        <v>68</v>
      </c>
    </row>
    <row r="8" ht="37.5" customHeight="1" spans="1:25">
      <c r="A8" s="187"/>
      <c r="B8" s="61"/>
      <c r="C8" s="187"/>
      <c r="D8" s="187"/>
      <c r="E8" s="187"/>
      <c r="F8" s="187"/>
      <c r="G8" s="187"/>
      <c r="H8" s="187"/>
      <c r="I8" s="187"/>
      <c r="J8" s="191" t="s">
        <v>57</v>
      </c>
      <c r="K8" s="192" t="s">
        <v>253</v>
      </c>
      <c r="L8" s="59" t="s">
        <v>254</v>
      </c>
      <c r="M8" s="59" t="s">
        <v>249</v>
      </c>
      <c r="N8" s="59" t="s">
        <v>250</v>
      </c>
      <c r="O8" s="59" t="s">
        <v>251</v>
      </c>
      <c r="P8" s="59" t="s">
        <v>249</v>
      </c>
      <c r="Q8" s="59" t="s">
        <v>250</v>
      </c>
      <c r="R8" s="59" t="s">
        <v>251</v>
      </c>
      <c r="S8" s="59" t="s">
        <v>61</v>
      </c>
      <c r="T8" s="59" t="s">
        <v>57</v>
      </c>
      <c r="U8" s="59" t="s">
        <v>64</v>
      </c>
      <c r="V8" s="59" t="s">
        <v>252</v>
      </c>
      <c r="W8" s="59" t="s">
        <v>66</v>
      </c>
      <c r="X8" s="59" t="s">
        <v>67</v>
      </c>
      <c r="Y8" s="59" t="s">
        <v>68</v>
      </c>
    </row>
    <row r="9" customHeight="1" spans="1:25">
      <c r="A9" s="78">
        <v>1</v>
      </c>
      <c r="B9" s="78">
        <v>2</v>
      </c>
      <c r="C9" s="78">
        <v>3</v>
      </c>
      <c r="D9" s="78">
        <v>4</v>
      </c>
      <c r="E9" s="78">
        <v>5</v>
      </c>
      <c r="F9" s="78">
        <v>6</v>
      </c>
      <c r="G9" s="78">
        <v>7</v>
      </c>
      <c r="H9" s="78">
        <v>8</v>
      </c>
      <c r="I9" s="78">
        <v>9</v>
      </c>
      <c r="J9" s="78">
        <v>10</v>
      </c>
      <c r="K9" s="78">
        <v>11</v>
      </c>
      <c r="L9" s="78">
        <v>12</v>
      </c>
      <c r="M9" s="78">
        <v>13</v>
      </c>
      <c r="N9" s="78">
        <v>14</v>
      </c>
      <c r="O9" s="78">
        <v>15</v>
      </c>
      <c r="P9" s="78">
        <v>16</v>
      </c>
      <c r="Q9" s="78">
        <v>17</v>
      </c>
      <c r="R9" s="78">
        <v>18</v>
      </c>
      <c r="S9" s="78">
        <v>19</v>
      </c>
      <c r="T9" s="78">
        <v>20</v>
      </c>
      <c r="U9" s="78">
        <v>21</v>
      </c>
      <c r="V9" s="78">
        <v>22</v>
      </c>
      <c r="W9" s="78">
        <v>23</v>
      </c>
      <c r="X9" s="78">
        <v>24</v>
      </c>
      <c r="Y9" s="78">
        <v>25</v>
      </c>
    </row>
    <row r="10" ht="20.25" customHeight="1" spans="1:25">
      <c r="A10" s="188" t="s">
        <v>70</v>
      </c>
      <c r="B10" s="188" t="s">
        <v>70</v>
      </c>
      <c r="C10" s="188" t="s">
        <v>255</v>
      </c>
      <c r="D10" s="188" t="s">
        <v>256</v>
      </c>
      <c r="E10" s="188" t="s">
        <v>110</v>
      </c>
      <c r="F10" s="188" t="s">
        <v>111</v>
      </c>
      <c r="G10" s="188" t="s">
        <v>257</v>
      </c>
      <c r="H10" s="188" t="s">
        <v>258</v>
      </c>
      <c r="I10" s="120">
        <v>636252</v>
      </c>
      <c r="J10" s="120">
        <v>636252</v>
      </c>
      <c r="K10" s="120"/>
      <c r="L10" s="120"/>
      <c r="M10" s="120"/>
      <c r="N10" s="120">
        <v>636252</v>
      </c>
      <c r="O10" s="120"/>
      <c r="P10" s="120"/>
      <c r="Q10" s="120"/>
      <c r="R10" s="120"/>
      <c r="S10" s="120"/>
      <c r="T10" s="120"/>
      <c r="U10" s="120"/>
      <c r="V10" s="120"/>
      <c r="W10" s="120"/>
      <c r="X10" s="120"/>
      <c r="Y10" s="120"/>
    </row>
    <row r="11" ht="20.25" customHeight="1" spans="1:25">
      <c r="A11" s="188" t="s">
        <v>70</v>
      </c>
      <c r="B11" s="188" t="s">
        <v>70</v>
      </c>
      <c r="C11" s="188" t="s">
        <v>255</v>
      </c>
      <c r="D11" s="188" t="s">
        <v>256</v>
      </c>
      <c r="E11" s="188" t="s">
        <v>110</v>
      </c>
      <c r="F11" s="188" t="s">
        <v>111</v>
      </c>
      <c r="G11" s="188" t="s">
        <v>259</v>
      </c>
      <c r="H11" s="188" t="s">
        <v>260</v>
      </c>
      <c r="I11" s="120">
        <v>878556</v>
      </c>
      <c r="J11" s="120">
        <v>878556</v>
      </c>
      <c r="K11" s="66"/>
      <c r="L11" s="66"/>
      <c r="M11" s="66"/>
      <c r="N11" s="120">
        <v>878556</v>
      </c>
      <c r="O11" s="66"/>
      <c r="P11" s="120"/>
      <c r="Q11" s="120"/>
      <c r="R11" s="120"/>
      <c r="S11" s="120"/>
      <c r="T11" s="120"/>
      <c r="U11" s="120"/>
      <c r="V11" s="120"/>
      <c r="W11" s="120"/>
      <c r="X11" s="120"/>
      <c r="Y11" s="120"/>
    </row>
    <row r="12" ht="20.25" customHeight="1" spans="1:25">
      <c r="A12" s="188" t="s">
        <v>70</v>
      </c>
      <c r="B12" s="188" t="s">
        <v>70</v>
      </c>
      <c r="C12" s="188" t="s">
        <v>255</v>
      </c>
      <c r="D12" s="188" t="s">
        <v>256</v>
      </c>
      <c r="E12" s="188" t="s">
        <v>110</v>
      </c>
      <c r="F12" s="188" t="s">
        <v>111</v>
      </c>
      <c r="G12" s="188" t="s">
        <v>261</v>
      </c>
      <c r="H12" s="188" t="s">
        <v>262</v>
      </c>
      <c r="I12" s="120">
        <v>53021</v>
      </c>
      <c r="J12" s="120">
        <v>53021</v>
      </c>
      <c r="K12" s="66"/>
      <c r="L12" s="66"/>
      <c r="M12" s="66"/>
      <c r="N12" s="120">
        <v>53021</v>
      </c>
      <c r="O12" s="66"/>
      <c r="P12" s="120"/>
      <c r="Q12" s="120"/>
      <c r="R12" s="120"/>
      <c r="S12" s="120"/>
      <c r="T12" s="120"/>
      <c r="U12" s="120"/>
      <c r="V12" s="120"/>
      <c r="W12" s="120"/>
      <c r="X12" s="120"/>
      <c r="Y12" s="120"/>
    </row>
    <row r="13" ht="20.25" customHeight="1" spans="1:25">
      <c r="A13" s="188" t="s">
        <v>70</v>
      </c>
      <c r="B13" s="188" t="s">
        <v>70</v>
      </c>
      <c r="C13" s="188" t="s">
        <v>255</v>
      </c>
      <c r="D13" s="188" t="s">
        <v>256</v>
      </c>
      <c r="E13" s="188" t="s">
        <v>110</v>
      </c>
      <c r="F13" s="188" t="s">
        <v>111</v>
      </c>
      <c r="G13" s="188" t="s">
        <v>261</v>
      </c>
      <c r="H13" s="188" t="s">
        <v>262</v>
      </c>
      <c r="I13" s="120">
        <v>5926</v>
      </c>
      <c r="J13" s="120">
        <v>5926</v>
      </c>
      <c r="K13" s="66"/>
      <c r="L13" s="66"/>
      <c r="M13" s="66"/>
      <c r="N13" s="120">
        <v>5926</v>
      </c>
      <c r="O13" s="66"/>
      <c r="P13" s="120"/>
      <c r="Q13" s="120"/>
      <c r="R13" s="120"/>
      <c r="S13" s="120"/>
      <c r="T13" s="120"/>
      <c r="U13" s="120"/>
      <c r="V13" s="120"/>
      <c r="W13" s="120"/>
      <c r="X13" s="120"/>
      <c r="Y13" s="120"/>
    </row>
    <row r="14" ht="20.25" customHeight="1" spans="1:25">
      <c r="A14" s="188" t="s">
        <v>70</v>
      </c>
      <c r="B14" s="188" t="s">
        <v>70</v>
      </c>
      <c r="C14" s="188" t="s">
        <v>263</v>
      </c>
      <c r="D14" s="188" t="s">
        <v>264</v>
      </c>
      <c r="E14" s="188" t="s">
        <v>138</v>
      </c>
      <c r="F14" s="188" t="s">
        <v>139</v>
      </c>
      <c r="G14" s="188" t="s">
        <v>257</v>
      </c>
      <c r="H14" s="188" t="s">
        <v>258</v>
      </c>
      <c r="I14" s="120">
        <v>191244</v>
      </c>
      <c r="J14" s="120">
        <v>191244</v>
      </c>
      <c r="K14" s="66"/>
      <c r="L14" s="66"/>
      <c r="M14" s="66"/>
      <c r="N14" s="120">
        <v>191244</v>
      </c>
      <c r="O14" s="66"/>
      <c r="P14" s="120"/>
      <c r="Q14" s="120"/>
      <c r="R14" s="120"/>
      <c r="S14" s="120"/>
      <c r="T14" s="120"/>
      <c r="U14" s="120"/>
      <c r="V14" s="120"/>
      <c r="W14" s="120"/>
      <c r="X14" s="120"/>
      <c r="Y14" s="120"/>
    </row>
    <row r="15" ht="20.25" customHeight="1" spans="1:25">
      <c r="A15" s="188" t="s">
        <v>70</v>
      </c>
      <c r="B15" s="188" t="s">
        <v>70</v>
      </c>
      <c r="C15" s="188" t="s">
        <v>263</v>
      </c>
      <c r="D15" s="188" t="s">
        <v>264</v>
      </c>
      <c r="E15" s="188" t="s">
        <v>138</v>
      </c>
      <c r="F15" s="188" t="s">
        <v>139</v>
      </c>
      <c r="G15" s="188" t="s">
        <v>259</v>
      </c>
      <c r="H15" s="188" t="s">
        <v>260</v>
      </c>
      <c r="I15" s="120">
        <v>14520</v>
      </c>
      <c r="J15" s="120">
        <v>14520</v>
      </c>
      <c r="K15" s="66"/>
      <c r="L15" s="66"/>
      <c r="M15" s="66"/>
      <c r="N15" s="120">
        <v>14520</v>
      </c>
      <c r="O15" s="66"/>
      <c r="P15" s="120"/>
      <c r="Q15" s="120"/>
      <c r="R15" s="120"/>
      <c r="S15" s="120"/>
      <c r="T15" s="120"/>
      <c r="U15" s="120"/>
      <c r="V15" s="120"/>
      <c r="W15" s="120"/>
      <c r="X15" s="120"/>
      <c r="Y15" s="120"/>
    </row>
    <row r="16" ht="20.25" customHeight="1" spans="1:25">
      <c r="A16" s="188" t="s">
        <v>70</v>
      </c>
      <c r="B16" s="188" t="s">
        <v>70</v>
      </c>
      <c r="C16" s="188" t="s">
        <v>263</v>
      </c>
      <c r="D16" s="188" t="s">
        <v>264</v>
      </c>
      <c r="E16" s="188" t="s">
        <v>138</v>
      </c>
      <c r="F16" s="188" t="s">
        <v>139</v>
      </c>
      <c r="G16" s="188" t="s">
        <v>261</v>
      </c>
      <c r="H16" s="188" t="s">
        <v>262</v>
      </c>
      <c r="I16" s="120">
        <v>15937</v>
      </c>
      <c r="J16" s="120">
        <v>15937</v>
      </c>
      <c r="K16" s="66"/>
      <c r="L16" s="66"/>
      <c r="M16" s="66"/>
      <c r="N16" s="120">
        <v>15937</v>
      </c>
      <c r="O16" s="66"/>
      <c r="P16" s="120"/>
      <c r="Q16" s="120"/>
      <c r="R16" s="120"/>
      <c r="S16" s="120"/>
      <c r="T16" s="120"/>
      <c r="U16" s="120"/>
      <c r="V16" s="120"/>
      <c r="W16" s="120"/>
      <c r="X16" s="120"/>
      <c r="Y16" s="120"/>
    </row>
    <row r="17" ht="20.25" customHeight="1" spans="1:25">
      <c r="A17" s="188" t="s">
        <v>70</v>
      </c>
      <c r="B17" s="188" t="s">
        <v>70</v>
      </c>
      <c r="C17" s="188" t="s">
        <v>263</v>
      </c>
      <c r="D17" s="188" t="s">
        <v>264</v>
      </c>
      <c r="E17" s="188" t="s">
        <v>138</v>
      </c>
      <c r="F17" s="188" t="s">
        <v>139</v>
      </c>
      <c r="G17" s="188" t="s">
        <v>265</v>
      </c>
      <c r="H17" s="188" t="s">
        <v>266</v>
      </c>
      <c r="I17" s="120">
        <v>188940</v>
      </c>
      <c r="J17" s="120">
        <v>188940</v>
      </c>
      <c r="K17" s="66"/>
      <c r="L17" s="66"/>
      <c r="M17" s="66"/>
      <c r="N17" s="120">
        <v>188940</v>
      </c>
      <c r="O17" s="66"/>
      <c r="P17" s="120"/>
      <c r="Q17" s="120"/>
      <c r="R17" s="120"/>
      <c r="S17" s="120"/>
      <c r="T17" s="120"/>
      <c r="U17" s="120"/>
      <c r="V17" s="120"/>
      <c r="W17" s="120"/>
      <c r="X17" s="120"/>
      <c r="Y17" s="120"/>
    </row>
    <row r="18" ht="20.25" customHeight="1" spans="1:25">
      <c r="A18" s="188" t="s">
        <v>70</v>
      </c>
      <c r="B18" s="188" t="s">
        <v>70</v>
      </c>
      <c r="C18" s="188" t="s">
        <v>263</v>
      </c>
      <c r="D18" s="188" t="s">
        <v>264</v>
      </c>
      <c r="E18" s="188" t="s">
        <v>138</v>
      </c>
      <c r="F18" s="188" t="s">
        <v>139</v>
      </c>
      <c r="G18" s="188" t="s">
        <v>265</v>
      </c>
      <c r="H18" s="188" t="s">
        <v>266</v>
      </c>
      <c r="I18" s="120">
        <v>47484</v>
      </c>
      <c r="J18" s="120">
        <v>47484</v>
      </c>
      <c r="K18" s="66"/>
      <c r="L18" s="66"/>
      <c r="M18" s="66"/>
      <c r="N18" s="120">
        <v>47484</v>
      </c>
      <c r="O18" s="66"/>
      <c r="P18" s="120"/>
      <c r="Q18" s="120"/>
      <c r="R18" s="120"/>
      <c r="S18" s="120"/>
      <c r="T18" s="120"/>
      <c r="U18" s="120"/>
      <c r="V18" s="120"/>
      <c r="W18" s="120"/>
      <c r="X18" s="120"/>
      <c r="Y18" s="120"/>
    </row>
    <row r="19" ht="20.25" customHeight="1" spans="1:25">
      <c r="A19" s="188" t="s">
        <v>70</v>
      </c>
      <c r="B19" s="188" t="s">
        <v>70</v>
      </c>
      <c r="C19" s="188" t="s">
        <v>267</v>
      </c>
      <c r="D19" s="188" t="s">
        <v>268</v>
      </c>
      <c r="E19" s="188" t="s">
        <v>122</v>
      </c>
      <c r="F19" s="188" t="s">
        <v>123</v>
      </c>
      <c r="G19" s="188" t="s">
        <v>269</v>
      </c>
      <c r="H19" s="188" t="s">
        <v>270</v>
      </c>
      <c r="I19" s="120">
        <v>260195</v>
      </c>
      <c r="J19" s="120">
        <v>260195</v>
      </c>
      <c r="K19" s="66"/>
      <c r="L19" s="66"/>
      <c r="M19" s="66"/>
      <c r="N19" s="120">
        <v>260195</v>
      </c>
      <c r="O19" s="66"/>
      <c r="P19" s="120"/>
      <c r="Q19" s="120"/>
      <c r="R19" s="120"/>
      <c r="S19" s="120"/>
      <c r="T19" s="120"/>
      <c r="U19" s="120"/>
      <c r="V19" s="120"/>
      <c r="W19" s="120"/>
      <c r="X19" s="120"/>
      <c r="Y19" s="120"/>
    </row>
    <row r="20" ht="20.25" customHeight="1" spans="1:25">
      <c r="A20" s="188" t="s">
        <v>70</v>
      </c>
      <c r="B20" s="188" t="s">
        <v>70</v>
      </c>
      <c r="C20" s="188" t="s">
        <v>267</v>
      </c>
      <c r="D20" s="188" t="s">
        <v>268</v>
      </c>
      <c r="E20" s="188" t="s">
        <v>122</v>
      </c>
      <c r="F20" s="188" t="s">
        <v>123</v>
      </c>
      <c r="G20" s="188" t="s">
        <v>269</v>
      </c>
      <c r="H20" s="188" t="s">
        <v>270</v>
      </c>
      <c r="I20" s="120">
        <v>79960</v>
      </c>
      <c r="J20" s="120">
        <v>79960</v>
      </c>
      <c r="K20" s="66"/>
      <c r="L20" s="66"/>
      <c r="M20" s="66"/>
      <c r="N20" s="120">
        <v>79960</v>
      </c>
      <c r="O20" s="66"/>
      <c r="P20" s="120"/>
      <c r="Q20" s="120"/>
      <c r="R20" s="120"/>
      <c r="S20" s="120"/>
      <c r="T20" s="120"/>
      <c r="U20" s="120"/>
      <c r="V20" s="120"/>
      <c r="W20" s="120"/>
      <c r="X20" s="120"/>
      <c r="Y20" s="120"/>
    </row>
    <row r="21" ht="20.25" customHeight="1" spans="1:25">
      <c r="A21" s="188" t="s">
        <v>70</v>
      </c>
      <c r="B21" s="188" t="s">
        <v>70</v>
      </c>
      <c r="C21" s="188" t="s">
        <v>267</v>
      </c>
      <c r="D21" s="188" t="s">
        <v>268</v>
      </c>
      <c r="E21" s="188" t="s">
        <v>124</v>
      </c>
      <c r="F21" s="188" t="s">
        <v>125</v>
      </c>
      <c r="G21" s="188" t="s">
        <v>271</v>
      </c>
      <c r="H21" s="188" t="s">
        <v>272</v>
      </c>
      <c r="I21" s="120">
        <v>101575</v>
      </c>
      <c r="J21" s="120">
        <v>101575</v>
      </c>
      <c r="K21" s="66"/>
      <c r="L21" s="66"/>
      <c r="M21" s="66"/>
      <c r="N21" s="120">
        <v>101575</v>
      </c>
      <c r="O21" s="66"/>
      <c r="P21" s="120"/>
      <c r="Q21" s="120"/>
      <c r="R21" s="120"/>
      <c r="S21" s="120"/>
      <c r="T21" s="120"/>
      <c r="U21" s="120"/>
      <c r="V21" s="120"/>
      <c r="W21" s="120"/>
      <c r="X21" s="120"/>
      <c r="Y21" s="120"/>
    </row>
    <row r="22" ht="20.25" customHeight="1" spans="1:25">
      <c r="A22" s="188" t="s">
        <v>70</v>
      </c>
      <c r="B22" s="188" t="s">
        <v>70</v>
      </c>
      <c r="C22" s="188" t="s">
        <v>267</v>
      </c>
      <c r="D22" s="188" t="s">
        <v>268</v>
      </c>
      <c r="E22" s="188" t="s">
        <v>170</v>
      </c>
      <c r="F22" s="188" t="s">
        <v>171</v>
      </c>
      <c r="G22" s="188" t="s">
        <v>273</v>
      </c>
      <c r="H22" s="188" t="s">
        <v>274</v>
      </c>
      <c r="I22" s="120">
        <v>6721</v>
      </c>
      <c r="J22" s="120">
        <v>6721</v>
      </c>
      <c r="K22" s="66"/>
      <c r="L22" s="66"/>
      <c r="M22" s="66"/>
      <c r="N22" s="120">
        <v>6721</v>
      </c>
      <c r="O22" s="66"/>
      <c r="P22" s="120"/>
      <c r="Q22" s="120"/>
      <c r="R22" s="120"/>
      <c r="S22" s="120"/>
      <c r="T22" s="120"/>
      <c r="U22" s="120"/>
      <c r="V22" s="120"/>
      <c r="W22" s="120"/>
      <c r="X22" s="120"/>
      <c r="Y22" s="120"/>
    </row>
    <row r="23" ht="20.25" customHeight="1" spans="1:25">
      <c r="A23" s="188" t="s">
        <v>70</v>
      </c>
      <c r="B23" s="188" t="s">
        <v>70</v>
      </c>
      <c r="C23" s="188" t="s">
        <v>267</v>
      </c>
      <c r="D23" s="188" t="s">
        <v>268</v>
      </c>
      <c r="E23" s="188" t="s">
        <v>170</v>
      </c>
      <c r="F23" s="188" t="s">
        <v>171</v>
      </c>
      <c r="G23" s="188" t="s">
        <v>273</v>
      </c>
      <c r="H23" s="188" t="s">
        <v>274</v>
      </c>
      <c r="I23" s="120">
        <v>128479</v>
      </c>
      <c r="J23" s="120">
        <v>128479</v>
      </c>
      <c r="K23" s="66"/>
      <c r="L23" s="66"/>
      <c r="M23" s="66"/>
      <c r="N23" s="120">
        <v>128479</v>
      </c>
      <c r="O23" s="66"/>
      <c r="P23" s="120"/>
      <c r="Q23" s="120"/>
      <c r="R23" s="120"/>
      <c r="S23" s="120"/>
      <c r="T23" s="120"/>
      <c r="U23" s="120"/>
      <c r="V23" s="120"/>
      <c r="W23" s="120"/>
      <c r="X23" s="120"/>
      <c r="Y23" s="120"/>
    </row>
    <row r="24" ht="20.25" customHeight="1" spans="1:25">
      <c r="A24" s="188" t="s">
        <v>70</v>
      </c>
      <c r="B24" s="188" t="s">
        <v>70</v>
      </c>
      <c r="C24" s="188" t="s">
        <v>267</v>
      </c>
      <c r="D24" s="188" t="s">
        <v>268</v>
      </c>
      <c r="E24" s="188" t="s">
        <v>170</v>
      </c>
      <c r="F24" s="188" t="s">
        <v>171</v>
      </c>
      <c r="G24" s="188" t="s">
        <v>273</v>
      </c>
      <c r="H24" s="188" t="s">
        <v>274</v>
      </c>
      <c r="I24" s="120">
        <v>11374</v>
      </c>
      <c r="J24" s="120">
        <v>11374</v>
      </c>
      <c r="K24" s="66"/>
      <c r="L24" s="66"/>
      <c r="M24" s="66"/>
      <c r="N24" s="120">
        <v>11374</v>
      </c>
      <c r="O24" s="66"/>
      <c r="P24" s="120"/>
      <c r="Q24" s="120"/>
      <c r="R24" s="120"/>
      <c r="S24" s="120"/>
      <c r="T24" s="120"/>
      <c r="U24" s="120"/>
      <c r="V24" s="120"/>
      <c r="W24" s="120"/>
      <c r="X24" s="120"/>
      <c r="Y24" s="120"/>
    </row>
    <row r="25" ht="20.25" customHeight="1" spans="1:25">
      <c r="A25" s="188" t="s">
        <v>70</v>
      </c>
      <c r="B25" s="188" t="s">
        <v>70</v>
      </c>
      <c r="C25" s="188" t="s">
        <v>267</v>
      </c>
      <c r="D25" s="188" t="s">
        <v>268</v>
      </c>
      <c r="E25" s="188" t="s">
        <v>172</v>
      </c>
      <c r="F25" s="188" t="s">
        <v>173</v>
      </c>
      <c r="G25" s="188" t="s">
        <v>273</v>
      </c>
      <c r="H25" s="188" t="s">
        <v>274</v>
      </c>
      <c r="I25" s="120">
        <v>2585</v>
      </c>
      <c r="J25" s="120">
        <v>2585</v>
      </c>
      <c r="K25" s="66"/>
      <c r="L25" s="66"/>
      <c r="M25" s="66"/>
      <c r="N25" s="120">
        <v>2585</v>
      </c>
      <c r="O25" s="66"/>
      <c r="P25" s="120"/>
      <c r="Q25" s="120"/>
      <c r="R25" s="120"/>
      <c r="S25" s="120"/>
      <c r="T25" s="120"/>
      <c r="U25" s="120"/>
      <c r="V25" s="120"/>
      <c r="W25" s="120"/>
      <c r="X25" s="120"/>
      <c r="Y25" s="120"/>
    </row>
    <row r="26" ht="20.25" customHeight="1" spans="1:25">
      <c r="A26" s="188" t="s">
        <v>70</v>
      </c>
      <c r="B26" s="188" t="s">
        <v>70</v>
      </c>
      <c r="C26" s="188" t="s">
        <v>267</v>
      </c>
      <c r="D26" s="188" t="s">
        <v>268</v>
      </c>
      <c r="E26" s="188" t="s">
        <v>172</v>
      </c>
      <c r="F26" s="188" t="s">
        <v>173</v>
      </c>
      <c r="G26" s="188" t="s">
        <v>273</v>
      </c>
      <c r="H26" s="188" t="s">
        <v>274</v>
      </c>
      <c r="I26" s="120">
        <v>6204</v>
      </c>
      <c r="J26" s="120">
        <v>6204</v>
      </c>
      <c r="K26" s="66"/>
      <c r="L26" s="66"/>
      <c r="M26" s="66"/>
      <c r="N26" s="120">
        <v>6204</v>
      </c>
      <c r="O26" s="66"/>
      <c r="P26" s="120"/>
      <c r="Q26" s="120"/>
      <c r="R26" s="120"/>
      <c r="S26" s="120"/>
      <c r="T26" s="120"/>
      <c r="U26" s="120"/>
      <c r="V26" s="120"/>
      <c r="W26" s="120"/>
      <c r="X26" s="120"/>
      <c r="Y26" s="120"/>
    </row>
    <row r="27" ht="20.25" customHeight="1" spans="1:25">
      <c r="A27" s="188" t="s">
        <v>70</v>
      </c>
      <c r="B27" s="188" t="s">
        <v>70</v>
      </c>
      <c r="C27" s="188" t="s">
        <v>267</v>
      </c>
      <c r="D27" s="188" t="s">
        <v>268</v>
      </c>
      <c r="E27" s="188" t="s">
        <v>172</v>
      </c>
      <c r="F27" s="188" t="s">
        <v>173</v>
      </c>
      <c r="G27" s="188" t="s">
        <v>273</v>
      </c>
      <c r="H27" s="188" t="s">
        <v>274</v>
      </c>
      <c r="I27" s="120">
        <v>36165</v>
      </c>
      <c r="J27" s="120">
        <v>36165</v>
      </c>
      <c r="K27" s="66"/>
      <c r="L27" s="66"/>
      <c r="M27" s="66"/>
      <c r="N27" s="120">
        <v>36165</v>
      </c>
      <c r="O27" s="66"/>
      <c r="P27" s="120"/>
      <c r="Q27" s="120"/>
      <c r="R27" s="120"/>
      <c r="S27" s="120"/>
      <c r="T27" s="120"/>
      <c r="U27" s="120"/>
      <c r="V27" s="120"/>
      <c r="W27" s="120"/>
      <c r="X27" s="120"/>
      <c r="Y27" s="120"/>
    </row>
    <row r="28" ht="20.25" customHeight="1" spans="1:25">
      <c r="A28" s="188" t="s">
        <v>70</v>
      </c>
      <c r="B28" s="188" t="s">
        <v>70</v>
      </c>
      <c r="C28" s="188" t="s">
        <v>267</v>
      </c>
      <c r="D28" s="188" t="s">
        <v>268</v>
      </c>
      <c r="E28" s="188" t="s">
        <v>174</v>
      </c>
      <c r="F28" s="188" t="s">
        <v>175</v>
      </c>
      <c r="G28" s="188" t="s">
        <v>275</v>
      </c>
      <c r="H28" s="188" t="s">
        <v>276</v>
      </c>
      <c r="I28" s="120">
        <v>81315</v>
      </c>
      <c r="J28" s="120">
        <v>81315</v>
      </c>
      <c r="K28" s="66"/>
      <c r="L28" s="66"/>
      <c r="M28" s="66"/>
      <c r="N28" s="120">
        <v>81315</v>
      </c>
      <c r="O28" s="66"/>
      <c r="P28" s="120"/>
      <c r="Q28" s="120"/>
      <c r="R28" s="120"/>
      <c r="S28" s="120"/>
      <c r="T28" s="120"/>
      <c r="U28" s="120"/>
      <c r="V28" s="120"/>
      <c r="W28" s="120"/>
      <c r="X28" s="120"/>
      <c r="Y28" s="120"/>
    </row>
    <row r="29" ht="20.25" customHeight="1" spans="1:25">
      <c r="A29" s="188" t="s">
        <v>70</v>
      </c>
      <c r="B29" s="188" t="s">
        <v>70</v>
      </c>
      <c r="C29" s="188" t="s">
        <v>267</v>
      </c>
      <c r="D29" s="188" t="s">
        <v>268</v>
      </c>
      <c r="E29" s="188" t="s">
        <v>174</v>
      </c>
      <c r="F29" s="188" t="s">
        <v>175</v>
      </c>
      <c r="G29" s="188" t="s">
        <v>275</v>
      </c>
      <c r="H29" s="188" t="s">
        <v>276</v>
      </c>
      <c r="I29" s="120">
        <v>22890</v>
      </c>
      <c r="J29" s="120">
        <v>22890</v>
      </c>
      <c r="K29" s="66"/>
      <c r="L29" s="66"/>
      <c r="M29" s="66"/>
      <c r="N29" s="120">
        <v>22890</v>
      </c>
      <c r="O29" s="66"/>
      <c r="P29" s="120"/>
      <c r="Q29" s="120"/>
      <c r="R29" s="120"/>
      <c r="S29" s="120"/>
      <c r="T29" s="120"/>
      <c r="U29" s="120"/>
      <c r="V29" s="120"/>
      <c r="W29" s="120"/>
      <c r="X29" s="120"/>
      <c r="Y29" s="120"/>
    </row>
    <row r="30" ht="20.25" customHeight="1" spans="1:25">
      <c r="A30" s="188" t="s">
        <v>70</v>
      </c>
      <c r="B30" s="188" t="s">
        <v>70</v>
      </c>
      <c r="C30" s="188" t="s">
        <v>267</v>
      </c>
      <c r="D30" s="188" t="s">
        <v>268</v>
      </c>
      <c r="E30" s="188" t="s">
        <v>174</v>
      </c>
      <c r="F30" s="188" t="s">
        <v>175</v>
      </c>
      <c r="G30" s="188" t="s">
        <v>275</v>
      </c>
      <c r="H30" s="188" t="s">
        <v>276</v>
      </c>
      <c r="I30" s="120">
        <v>104599</v>
      </c>
      <c r="J30" s="120">
        <v>104599</v>
      </c>
      <c r="K30" s="66"/>
      <c r="L30" s="66"/>
      <c r="M30" s="66"/>
      <c r="N30" s="120">
        <v>104599</v>
      </c>
      <c r="O30" s="66"/>
      <c r="P30" s="120"/>
      <c r="Q30" s="120"/>
      <c r="R30" s="120"/>
      <c r="S30" s="120"/>
      <c r="T30" s="120"/>
      <c r="U30" s="120"/>
      <c r="V30" s="120"/>
      <c r="W30" s="120"/>
      <c r="X30" s="120"/>
      <c r="Y30" s="120"/>
    </row>
    <row r="31" ht="20.25" customHeight="1" spans="1:25">
      <c r="A31" s="188" t="s">
        <v>70</v>
      </c>
      <c r="B31" s="188" t="s">
        <v>70</v>
      </c>
      <c r="C31" s="188" t="s">
        <v>267</v>
      </c>
      <c r="D31" s="188" t="s">
        <v>268</v>
      </c>
      <c r="E31" s="188" t="s">
        <v>174</v>
      </c>
      <c r="F31" s="188" t="s">
        <v>175</v>
      </c>
      <c r="G31" s="188" t="s">
        <v>275</v>
      </c>
      <c r="H31" s="188" t="s">
        <v>276</v>
      </c>
      <c r="I31" s="120">
        <v>24996</v>
      </c>
      <c r="J31" s="120">
        <v>24996</v>
      </c>
      <c r="K31" s="66"/>
      <c r="L31" s="66"/>
      <c r="M31" s="66"/>
      <c r="N31" s="120">
        <v>24996</v>
      </c>
      <c r="O31" s="66"/>
      <c r="P31" s="120"/>
      <c r="Q31" s="120"/>
      <c r="R31" s="120"/>
      <c r="S31" s="120"/>
      <c r="T31" s="120"/>
      <c r="U31" s="120"/>
      <c r="V31" s="120"/>
      <c r="W31" s="120"/>
      <c r="X31" s="120"/>
      <c r="Y31" s="120"/>
    </row>
    <row r="32" ht="20.25" customHeight="1" spans="1:25">
      <c r="A32" s="188" t="s">
        <v>70</v>
      </c>
      <c r="B32" s="188" t="s">
        <v>70</v>
      </c>
      <c r="C32" s="188" t="s">
        <v>267</v>
      </c>
      <c r="D32" s="188" t="s">
        <v>268</v>
      </c>
      <c r="E32" s="188" t="s">
        <v>110</v>
      </c>
      <c r="F32" s="188" t="s">
        <v>111</v>
      </c>
      <c r="G32" s="188" t="s">
        <v>277</v>
      </c>
      <c r="H32" s="188" t="s">
        <v>278</v>
      </c>
      <c r="I32" s="120">
        <v>1640</v>
      </c>
      <c r="J32" s="120">
        <v>1640</v>
      </c>
      <c r="K32" s="66"/>
      <c r="L32" s="66"/>
      <c r="M32" s="66"/>
      <c r="N32" s="120">
        <v>1640</v>
      </c>
      <c r="O32" s="66"/>
      <c r="P32" s="120"/>
      <c r="Q32" s="120"/>
      <c r="R32" s="120"/>
      <c r="S32" s="120"/>
      <c r="T32" s="120"/>
      <c r="U32" s="120"/>
      <c r="V32" s="120"/>
      <c r="W32" s="120"/>
      <c r="X32" s="120"/>
      <c r="Y32" s="120"/>
    </row>
    <row r="33" ht="20.25" customHeight="1" spans="1:25">
      <c r="A33" s="188" t="s">
        <v>70</v>
      </c>
      <c r="B33" s="188" t="s">
        <v>70</v>
      </c>
      <c r="C33" s="188" t="s">
        <v>267</v>
      </c>
      <c r="D33" s="188" t="s">
        <v>268</v>
      </c>
      <c r="E33" s="188" t="s">
        <v>138</v>
      </c>
      <c r="F33" s="188" t="s">
        <v>139</v>
      </c>
      <c r="G33" s="188" t="s">
        <v>277</v>
      </c>
      <c r="H33" s="188" t="s">
        <v>278</v>
      </c>
      <c r="I33" s="120">
        <v>3210</v>
      </c>
      <c r="J33" s="120">
        <v>3210</v>
      </c>
      <c r="K33" s="66"/>
      <c r="L33" s="66"/>
      <c r="M33" s="66"/>
      <c r="N33" s="120">
        <v>3210</v>
      </c>
      <c r="O33" s="66"/>
      <c r="P33" s="120"/>
      <c r="Q33" s="120"/>
      <c r="R33" s="120"/>
      <c r="S33" s="120"/>
      <c r="T33" s="120"/>
      <c r="U33" s="120"/>
      <c r="V33" s="120"/>
      <c r="W33" s="120"/>
      <c r="X33" s="120"/>
      <c r="Y33" s="120"/>
    </row>
    <row r="34" ht="20.25" customHeight="1" spans="1:25">
      <c r="A34" s="188" t="s">
        <v>70</v>
      </c>
      <c r="B34" s="188" t="s">
        <v>70</v>
      </c>
      <c r="C34" s="188" t="s">
        <v>267</v>
      </c>
      <c r="D34" s="188" t="s">
        <v>268</v>
      </c>
      <c r="E34" s="188" t="s">
        <v>176</v>
      </c>
      <c r="F34" s="188" t="s">
        <v>177</v>
      </c>
      <c r="G34" s="188" t="s">
        <v>277</v>
      </c>
      <c r="H34" s="188" t="s">
        <v>278</v>
      </c>
      <c r="I34" s="120">
        <v>3263</v>
      </c>
      <c r="J34" s="120">
        <v>3263</v>
      </c>
      <c r="K34" s="66"/>
      <c r="L34" s="66"/>
      <c r="M34" s="66"/>
      <c r="N34" s="120">
        <v>3263</v>
      </c>
      <c r="O34" s="66"/>
      <c r="P34" s="120"/>
      <c r="Q34" s="120"/>
      <c r="R34" s="120"/>
      <c r="S34" s="120"/>
      <c r="T34" s="120"/>
      <c r="U34" s="120"/>
      <c r="V34" s="120"/>
      <c r="W34" s="120"/>
      <c r="X34" s="120"/>
      <c r="Y34" s="120"/>
    </row>
    <row r="35" ht="20.25" customHeight="1" spans="1:25">
      <c r="A35" s="188" t="s">
        <v>70</v>
      </c>
      <c r="B35" s="188" t="s">
        <v>70</v>
      </c>
      <c r="C35" s="188" t="s">
        <v>267</v>
      </c>
      <c r="D35" s="188" t="s">
        <v>268</v>
      </c>
      <c r="E35" s="188" t="s">
        <v>176</v>
      </c>
      <c r="F35" s="188" t="s">
        <v>177</v>
      </c>
      <c r="G35" s="188" t="s">
        <v>277</v>
      </c>
      <c r="H35" s="188" t="s">
        <v>278</v>
      </c>
      <c r="I35" s="120">
        <v>920</v>
      </c>
      <c r="J35" s="120">
        <v>920</v>
      </c>
      <c r="K35" s="66"/>
      <c r="L35" s="66"/>
      <c r="M35" s="66"/>
      <c r="N35" s="120">
        <v>920</v>
      </c>
      <c r="O35" s="66"/>
      <c r="P35" s="120"/>
      <c r="Q35" s="120"/>
      <c r="R35" s="120"/>
      <c r="S35" s="120"/>
      <c r="T35" s="120"/>
      <c r="U35" s="120"/>
      <c r="V35" s="120"/>
      <c r="W35" s="120"/>
      <c r="X35" s="120"/>
      <c r="Y35" s="120"/>
    </row>
    <row r="36" ht="20.25" customHeight="1" spans="1:25">
      <c r="A36" s="188" t="s">
        <v>70</v>
      </c>
      <c r="B36" s="188" t="s">
        <v>70</v>
      </c>
      <c r="C36" s="188" t="s">
        <v>279</v>
      </c>
      <c r="D36" s="188" t="s">
        <v>280</v>
      </c>
      <c r="E36" s="188" t="s">
        <v>120</v>
      </c>
      <c r="F36" s="188" t="s">
        <v>121</v>
      </c>
      <c r="G36" s="188" t="s">
        <v>281</v>
      </c>
      <c r="H36" s="188" t="s">
        <v>280</v>
      </c>
      <c r="I36" s="120">
        <v>117674</v>
      </c>
      <c r="J36" s="120">
        <v>117674</v>
      </c>
      <c r="K36" s="66"/>
      <c r="L36" s="66"/>
      <c r="M36" s="66"/>
      <c r="N36" s="120">
        <v>117674</v>
      </c>
      <c r="O36" s="66"/>
      <c r="P36" s="120"/>
      <c r="Q36" s="120"/>
      <c r="R36" s="120"/>
      <c r="S36" s="120"/>
      <c r="T36" s="120"/>
      <c r="U36" s="120"/>
      <c r="V36" s="120"/>
      <c r="W36" s="120"/>
      <c r="X36" s="120"/>
      <c r="Y36" s="120"/>
    </row>
    <row r="37" ht="20.25" customHeight="1" spans="1:25">
      <c r="A37" s="188" t="s">
        <v>70</v>
      </c>
      <c r="B37" s="188" t="s">
        <v>70</v>
      </c>
      <c r="C37" s="188" t="s">
        <v>282</v>
      </c>
      <c r="D37" s="188" t="s">
        <v>283</v>
      </c>
      <c r="E37" s="188" t="s">
        <v>110</v>
      </c>
      <c r="F37" s="188" t="s">
        <v>111</v>
      </c>
      <c r="G37" s="188" t="s">
        <v>284</v>
      </c>
      <c r="H37" s="188" t="s">
        <v>285</v>
      </c>
      <c r="I37" s="120">
        <v>12000</v>
      </c>
      <c r="J37" s="120">
        <v>12000</v>
      </c>
      <c r="K37" s="66"/>
      <c r="L37" s="66"/>
      <c r="M37" s="66"/>
      <c r="N37" s="120">
        <v>12000</v>
      </c>
      <c r="O37" s="66"/>
      <c r="P37" s="120"/>
      <c r="Q37" s="120"/>
      <c r="R37" s="120"/>
      <c r="S37" s="120"/>
      <c r="T37" s="120"/>
      <c r="U37" s="120"/>
      <c r="V37" s="120"/>
      <c r="W37" s="120"/>
      <c r="X37" s="120"/>
      <c r="Y37" s="120"/>
    </row>
    <row r="38" ht="20.25" customHeight="1" spans="1:25">
      <c r="A38" s="188" t="s">
        <v>70</v>
      </c>
      <c r="B38" s="188" t="s">
        <v>70</v>
      </c>
      <c r="C38" s="188" t="s">
        <v>286</v>
      </c>
      <c r="D38" s="188" t="s">
        <v>232</v>
      </c>
      <c r="E38" s="188" t="s">
        <v>110</v>
      </c>
      <c r="F38" s="188" t="s">
        <v>111</v>
      </c>
      <c r="G38" s="188" t="s">
        <v>287</v>
      </c>
      <c r="H38" s="188" t="s">
        <v>232</v>
      </c>
      <c r="I38" s="120">
        <v>2600</v>
      </c>
      <c r="J38" s="120">
        <v>2600</v>
      </c>
      <c r="K38" s="66"/>
      <c r="L38" s="66"/>
      <c r="M38" s="66"/>
      <c r="N38" s="120">
        <v>2600</v>
      </c>
      <c r="O38" s="66"/>
      <c r="P38" s="120"/>
      <c r="Q38" s="120"/>
      <c r="R38" s="120"/>
      <c r="S38" s="120"/>
      <c r="T38" s="120"/>
      <c r="U38" s="120"/>
      <c r="V38" s="120"/>
      <c r="W38" s="120"/>
      <c r="X38" s="120"/>
      <c r="Y38" s="120"/>
    </row>
    <row r="39" ht="20.25" customHeight="1" spans="1:25">
      <c r="A39" s="188" t="s">
        <v>70</v>
      </c>
      <c r="B39" s="188" t="s">
        <v>70</v>
      </c>
      <c r="C39" s="188" t="s">
        <v>286</v>
      </c>
      <c r="D39" s="188" t="s">
        <v>232</v>
      </c>
      <c r="E39" s="188" t="s">
        <v>138</v>
      </c>
      <c r="F39" s="188" t="s">
        <v>139</v>
      </c>
      <c r="G39" s="188" t="s">
        <v>287</v>
      </c>
      <c r="H39" s="188" t="s">
        <v>232</v>
      </c>
      <c r="I39" s="120">
        <v>1000</v>
      </c>
      <c r="J39" s="120">
        <v>1000</v>
      </c>
      <c r="K39" s="66"/>
      <c r="L39" s="66"/>
      <c r="M39" s="66"/>
      <c r="N39" s="120">
        <v>1000</v>
      </c>
      <c r="O39" s="66"/>
      <c r="P39" s="120"/>
      <c r="Q39" s="120"/>
      <c r="R39" s="120"/>
      <c r="S39" s="120"/>
      <c r="T39" s="120"/>
      <c r="U39" s="120"/>
      <c r="V39" s="120"/>
      <c r="W39" s="120"/>
      <c r="X39" s="120"/>
      <c r="Y39" s="120"/>
    </row>
    <row r="40" ht="20.25" customHeight="1" spans="1:25">
      <c r="A40" s="188" t="s">
        <v>70</v>
      </c>
      <c r="B40" s="188" t="s">
        <v>70</v>
      </c>
      <c r="C40" s="188" t="s">
        <v>288</v>
      </c>
      <c r="D40" s="188" t="s">
        <v>289</v>
      </c>
      <c r="E40" s="188" t="s">
        <v>110</v>
      </c>
      <c r="F40" s="188" t="s">
        <v>111</v>
      </c>
      <c r="G40" s="188" t="s">
        <v>290</v>
      </c>
      <c r="H40" s="188" t="s">
        <v>291</v>
      </c>
      <c r="I40" s="120">
        <v>120000</v>
      </c>
      <c r="J40" s="120">
        <v>120000</v>
      </c>
      <c r="K40" s="66"/>
      <c r="L40" s="66"/>
      <c r="M40" s="66"/>
      <c r="N40" s="120">
        <v>120000</v>
      </c>
      <c r="O40" s="66"/>
      <c r="P40" s="120"/>
      <c r="Q40" s="120"/>
      <c r="R40" s="120"/>
      <c r="S40" s="120"/>
      <c r="T40" s="120"/>
      <c r="U40" s="120"/>
      <c r="V40" s="120"/>
      <c r="W40" s="120"/>
      <c r="X40" s="120"/>
      <c r="Y40" s="120"/>
    </row>
    <row r="41" ht="20.25" customHeight="1" spans="1:25">
      <c r="A41" s="188" t="s">
        <v>70</v>
      </c>
      <c r="B41" s="188" t="s">
        <v>70</v>
      </c>
      <c r="C41" s="188" t="s">
        <v>292</v>
      </c>
      <c r="D41" s="188" t="s">
        <v>293</v>
      </c>
      <c r="E41" s="188" t="s">
        <v>110</v>
      </c>
      <c r="F41" s="188" t="s">
        <v>111</v>
      </c>
      <c r="G41" s="188" t="s">
        <v>294</v>
      </c>
      <c r="H41" s="188" t="s">
        <v>293</v>
      </c>
      <c r="I41" s="120">
        <v>3900</v>
      </c>
      <c r="J41" s="120">
        <v>3900</v>
      </c>
      <c r="K41" s="66"/>
      <c r="L41" s="66"/>
      <c r="M41" s="66"/>
      <c r="N41" s="120">
        <v>3900</v>
      </c>
      <c r="O41" s="66"/>
      <c r="P41" s="120"/>
      <c r="Q41" s="120"/>
      <c r="R41" s="120"/>
      <c r="S41" s="120"/>
      <c r="T41" s="120"/>
      <c r="U41" s="120"/>
      <c r="V41" s="120"/>
      <c r="W41" s="120"/>
      <c r="X41" s="120"/>
      <c r="Y41" s="120"/>
    </row>
    <row r="42" ht="20.25" customHeight="1" spans="1:25">
      <c r="A42" s="188" t="s">
        <v>70</v>
      </c>
      <c r="B42" s="188" t="s">
        <v>70</v>
      </c>
      <c r="C42" s="188" t="s">
        <v>292</v>
      </c>
      <c r="D42" s="188" t="s">
        <v>293</v>
      </c>
      <c r="E42" s="188" t="s">
        <v>138</v>
      </c>
      <c r="F42" s="188" t="s">
        <v>139</v>
      </c>
      <c r="G42" s="188" t="s">
        <v>294</v>
      </c>
      <c r="H42" s="188" t="s">
        <v>293</v>
      </c>
      <c r="I42" s="120">
        <v>1500</v>
      </c>
      <c r="J42" s="120">
        <v>1500</v>
      </c>
      <c r="K42" s="66"/>
      <c r="L42" s="66"/>
      <c r="M42" s="66"/>
      <c r="N42" s="120">
        <v>1500</v>
      </c>
      <c r="O42" s="66"/>
      <c r="P42" s="120"/>
      <c r="Q42" s="120"/>
      <c r="R42" s="120"/>
      <c r="S42" s="120"/>
      <c r="T42" s="120"/>
      <c r="U42" s="120"/>
      <c r="V42" s="120"/>
      <c r="W42" s="120"/>
      <c r="X42" s="120"/>
      <c r="Y42" s="120"/>
    </row>
    <row r="43" ht="20.25" customHeight="1" spans="1:25">
      <c r="A43" s="188" t="s">
        <v>70</v>
      </c>
      <c r="B43" s="188" t="s">
        <v>70</v>
      </c>
      <c r="C43" s="188" t="s">
        <v>295</v>
      </c>
      <c r="D43" s="188" t="s">
        <v>296</v>
      </c>
      <c r="E43" s="188" t="s">
        <v>118</v>
      </c>
      <c r="F43" s="188" t="s">
        <v>119</v>
      </c>
      <c r="G43" s="188" t="s">
        <v>297</v>
      </c>
      <c r="H43" s="188" t="s">
        <v>298</v>
      </c>
      <c r="I43" s="120">
        <v>13200</v>
      </c>
      <c r="J43" s="120">
        <v>13200</v>
      </c>
      <c r="K43" s="66"/>
      <c r="L43" s="66"/>
      <c r="M43" s="66"/>
      <c r="N43" s="120">
        <v>13200</v>
      </c>
      <c r="O43" s="66"/>
      <c r="P43" s="120"/>
      <c r="Q43" s="120"/>
      <c r="R43" s="120"/>
      <c r="S43" s="120"/>
      <c r="T43" s="120"/>
      <c r="U43" s="120"/>
      <c r="V43" s="120"/>
      <c r="W43" s="120"/>
      <c r="X43" s="120"/>
      <c r="Y43" s="120"/>
    </row>
    <row r="44" ht="20.25" customHeight="1" spans="1:25">
      <c r="A44" s="188" t="s">
        <v>70</v>
      </c>
      <c r="B44" s="188" t="s">
        <v>70</v>
      </c>
      <c r="C44" s="188" t="s">
        <v>295</v>
      </c>
      <c r="D44" s="188" t="s">
        <v>296</v>
      </c>
      <c r="E44" s="188" t="s">
        <v>120</v>
      </c>
      <c r="F44" s="188" t="s">
        <v>121</v>
      </c>
      <c r="G44" s="188" t="s">
        <v>297</v>
      </c>
      <c r="H44" s="188" t="s">
        <v>298</v>
      </c>
      <c r="I44" s="120">
        <v>6000</v>
      </c>
      <c r="J44" s="120">
        <v>6000</v>
      </c>
      <c r="K44" s="66"/>
      <c r="L44" s="66"/>
      <c r="M44" s="66"/>
      <c r="N44" s="120">
        <v>6000</v>
      </c>
      <c r="O44" s="66"/>
      <c r="P44" s="120"/>
      <c r="Q44" s="120"/>
      <c r="R44" s="120"/>
      <c r="S44" s="120"/>
      <c r="T44" s="120"/>
      <c r="U44" s="120"/>
      <c r="V44" s="120"/>
      <c r="W44" s="120"/>
      <c r="X44" s="120"/>
      <c r="Y44" s="120"/>
    </row>
    <row r="45" ht="20.25" customHeight="1" spans="1:25">
      <c r="A45" s="188" t="s">
        <v>70</v>
      </c>
      <c r="B45" s="188" t="s">
        <v>70</v>
      </c>
      <c r="C45" s="188" t="s">
        <v>295</v>
      </c>
      <c r="D45" s="188" t="s">
        <v>296</v>
      </c>
      <c r="E45" s="188" t="s">
        <v>120</v>
      </c>
      <c r="F45" s="188" t="s">
        <v>121</v>
      </c>
      <c r="G45" s="188" t="s">
        <v>297</v>
      </c>
      <c r="H45" s="188" t="s">
        <v>298</v>
      </c>
      <c r="I45" s="120">
        <v>1200</v>
      </c>
      <c r="J45" s="120">
        <v>1200</v>
      </c>
      <c r="K45" s="66"/>
      <c r="L45" s="66"/>
      <c r="M45" s="66"/>
      <c r="N45" s="120">
        <v>1200</v>
      </c>
      <c r="O45" s="66"/>
      <c r="P45" s="120"/>
      <c r="Q45" s="120"/>
      <c r="R45" s="120"/>
      <c r="S45" s="120"/>
      <c r="T45" s="120"/>
      <c r="U45" s="120"/>
      <c r="V45" s="120"/>
      <c r="W45" s="120"/>
      <c r="X45" s="120"/>
      <c r="Y45" s="120"/>
    </row>
    <row r="46" ht="20.25" customHeight="1" spans="1:25">
      <c r="A46" s="188" t="s">
        <v>70</v>
      </c>
      <c r="B46" s="188" t="s">
        <v>70</v>
      </c>
      <c r="C46" s="188" t="s">
        <v>299</v>
      </c>
      <c r="D46" s="188" t="s">
        <v>300</v>
      </c>
      <c r="E46" s="188" t="s">
        <v>110</v>
      </c>
      <c r="F46" s="188" t="s">
        <v>111</v>
      </c>
      <c r="G46" s="188" t="s">
        <v>301</v>
      </c>
      <c r="H46" s="188" t="s">
        <v>302</v>
      </c>
      <c r="I46" s="120">
        <v>11700</v>
      </c>
      <c r="J46" s="120">
        <v>11700</v>
      </c>
      <c r="K46" s="66"/>
      <c r="L46" s="66"/>
      <c r="M46" s="66"/>
      <c r="N46" s="120">
        <v>11700</v>
      </c>
      <c r="O46" s="66"/>
      <c r="P46" s="120"/>
      <c r="Q46" s="120"/>
      <c r="R46" s="120"/>
      <c r="S46" s="120"/>
      <c r="T46" s="120"/>
      <c r="U46" s="120"/>
      <c r="V46" s="120"/>
      <c r="W46" s="120"/>
      <c r="X46" s="120"/>
      <c r="Y46" s="120"/>
    </row>
    <row r="47" ht="20.25" customHeight="1" spans="1:25">
      <c r="A47" s="188" t="s">
        <v>70</v>
      </c>
      <c r="B47" s="188" t="s">
        <v>70</v>
      </c>
      <c r="C47" s="188" t="s">
        <v>299</v>
      </c>
      <c r="D47" s="188" t="s">
        <v>300</v>
      </c>
      <c r="E47" s="188" t="s">
        <v>138</v>
      </c>
      <c r="F47" s="188" t="s">
        <v>139</v>
      </c>
      <c r="G47" s="188" t="s">
        <v>301</v>
      </c>
      <c r="H47" s="188" t="s">
        <v>302</v>
      </c>
      <c r="I47" s="120">
        <v>4500</v>
      </c>
      <c r="J47" s="120">
        <v>4500</v>
      </c>
      <c r="K47" s="66"/>
      <c r="L47" s="66"/>
      <c r="M47" s="66"/>
      <c r="N47" s="120">
        <v>4500</v>
      </c>
      <c r="O47" s="66"/>
      <c r="P47" s="120"/>
      <c r="Q47" s="120"/>
      <c r="R47" s="120"/>
      <c r="S47" s="120"/>
      <c r="T47" s="120"/>
      <c r="U47" s="120"/>
      <c r="V47" s="120"/>
      <c r="W47" s="120"/>
      <c r="X47" s="120"/>
      <c r="Y47" s="120"/>
    </row>
    <row r="48" ht="20.25" customHeight="1" spans="1:25">
      <c r="A48" s="188" t="s">
        <v>70</v>
      </c>
      <c r="B48" s="188" t="s">
        <v>70</v>
      </c>
      <c r="C48" s="188" t="s">
        <v>299</v>
      </c>
      <c r="D48" s="188" t="s">
        <v>300</v>
      </c>
      <c r="E48" s="188" t="s">
        <v>110</v>
      </c>
      <c r="F48" s="188" t="s">
        <v>111</v>
      </c>
      <c r="G48" s="188" t="s">
        <v>303</v>
      </c>
      <c r="H48" s="188" t="s">
        <v>304</v>
      </c>
      <c r="I48" s="120">
        <v>2600</v>
      </c>
      <c r="J48" s="120">
        <v>2600</v>
      </c>
      <c r="K48" s="66"/>
      <c r="L48" s="66"/>
      <c r="M48" s="66"/>
      <c r="N48" s="120">
        <v>2600</v>
      </c>
      <c r="O48" s="66"/>
      <c r="P48" s="120"/>
      <c r="Q48" s="120"/>
      <c r="R48" s="120"/>
      <c r="S48" s="120"/>
      <c r="T48" s="120"/>
      <c r="U48" s="120"/>
      <c r="V48" s="120"/>
      <c r="W48" s="120"/>
      <c r="X48" s="120"/>
      <c r="Y48" s="120"/>
    </row>
    <row r="49" ht="20.25" customHeight="1" spans="1:25">
      <c r="A49" s="188" t="s">
        <v>70</v>
      </c>
      <c r="B49" s="188" t="s">
        <v>70</v>
      </c>
      <c r="C49" s="188" t="s">
        <v>299</v>
      </c>
      <c r="D49" s="188" t="s">
        <v>300</v>
      </c>
      <c r="E49" s="188" t="s">
        <v>138</v>
      </c>
      <c r="F49" s="188" t="s">
        <v>139</v>
      </c>
      <c r="G49" s="188" t="s">
        <v>303</v>
      </c>
      <c r="H49" s="188" t="s">
        <v>304</v>
      </c>
      <c r="I49" s="120">
        <v>1000</v>
      </c>
      <c r="J49" s="120">
        <v>1000</v>
      </c>
      <c r="K49" s="66"/>
      <c r="L49" s="66"/>
      <c r="M49" s="66"/>
      <c r="N49" s="120">
        <v>1000</v>
      </c>
      <c r="O49" s="66"/>
      <c r="P49" s="120"/>
      <c r="Q49" s="120"/>
      <c r="R49" s="120"/>
      <c r="S49" s="120"/>
      <c r="T49" s="120"/>
      <c r="U49" s="120"/>
      <c r="V49" s="120"/>
      <c r="W49" s="120"/>
      <c r="X49" s="120"/>
      <c r="Y49" s="120"/>
    </row>
    <row r="50" ht="20.25" customHeight="1" spans="1:25">
      <c r="A50" s="188" t="s">
        <v>70</v>
      </c>
      <c r="B50" s="188" t="s">
        <v>70</v>
      </c>
      <c r="C50" s="188" t="s">
        <v>299</v>
      </c>
      <c r="D50" s="188" t="s">
        <v>300</v>
      </c>
      <c r="E50" s="188" t="s">
        <v>110</v>
      </c>
      <c r="F50" s="188" t="s">
        <v>111</v>
      </c>
      <c r="G50" s="188" t="s">
        <v>305</v>
      </c>
      <c r="H50" s="188" t="s">
        <v>306</v>
      </c>
      <c r="I50" s="120">
        <v>2600</v>
      </c>
      <c r="J50" s="120">
        <v>2600</v>
      </c>
      <c r="K50" s="66"/>
      <c r="L50" s="66"/>
      <c r="M50" s="66"/>
      <c r="N50" s="120">
        <v>2600</v>
      </c>
      <c r="O50" s="66"/>
      <c r="P50" s="120"/>
      <c r="Q50" s="120"/>
      <c r="R50" s="120"/>
      <c r="S50" s="120"/>
      <c r="T50" s="120"/>
      <c r="U50" s="120"/>
      <c r="V50" s="120"/>
      <c r="W50" s="120"/>
      <c r="X50" s="120"/>
      <c r="Y50" s="120"/>
    </row>
    <row r="51" ht="20.25" customHeight="1" spans="1:25">
      <c r="A51" s="188" t="s">
        <v>70</v>
      </c>
      <c r="B51" s="188" t="s">
        <v>70</v>
      </c>
      <c r="C51" s="188" t="s">
        <v>299</v>
      </c>
      <c r="D51" s="188" t="s">
        <v>300</v>
      </c>
      <c r="E51" s="188" t="s">
        <v>138</v>
      </c>
      <c r="F51" s="188" t="s">
        <v>139</v>
      </c>
      <c r="G51" s="188" t="s">
        <v>305</v>
      </c>
      <c r="H51" s="188" t="s">
        <v>306</v>
      </c>
      <c r="I51" s="120">
        <v>1000</v>
      </c>
      <c r="J51" s="120">
        <v>1000</v>
      </c>
      <c r="K51" s="66"/>
      <c r="L51" s="66"/>
      <c r="M51" s="66"/>
      <c r="N51" s="120">
        <v>1000</v>
      </c>
      <c r="O51" s="66"/>
      <c r="P51" s="120"/>
      <c r="Q51" s="120"/>
      <c r="R51" s="120"/>
      <c r="S51" s="120"/>
      <c r="T51" s="120"/>
      <c r="U51" s="120"/>
      <c r="V51" s="120"/>
      <c r="W51" s="120"/>
      <c r="X51" s="120"/>
      <c r="Y51" s="120"/>
    </row>
    <row r="52" ht="20.25" customHeight="1" spans="1:25">
      <c r="A52" s="188" t="s">
        <v>70</v>
      </c>
      <c r="B52" s="188" t="s">
        <v>70</v>
      </c>
      <c r="C52" s="188" t="s">
        <v>299</v>
      </c>
      <c r="D52" s="188" t="s">
        <v>300</v>
      </c>
      <c r="E52" s="188" t="s">
        <v>110</v>
      </c>
      <c r="F52" s="188" t="s">
        <v>111</v>
      </c>
      <c r="G52" s="188" t="s">
        <v>307</v>
      </c>
      <c r="H52" s="188" t="s">
        <v>308</v>
      </c>
      <c r="I52" s="120">
        <v>9100</v>
      </c>
      <c r="J52" s="120">
        <v>9100</v>
      </c>
      <c r="K52" s="66"/>
      <c r="L52" s="66"/>
      <c r="M52" s="66"/>
      <c r="N52" s="120">
        <v>9100</v>
      </c>
      <c r="O52" s="66"/>
      <c r="P52" s="120"/>
      <c r="Q52" s="120"/>
      <c r="R52" s="120"/>
      <c r="S52" s="120"/>
      <c r="T52" s="120"/>
      <c r="U52" s="120"/>
      <c r="V52" s="120"/>
      <c r="W52" s="120"/>
      <c r="X52" s="120"/>
      <c r="Y52" s="120"/>
    </row>
    <row r="53" ht="20.25" customHeight="1" spans="1:25">
      <c r="A53" s="188" t="s">
        <v>70</v>
      </c>
      <c r="B53" s="188" t="s">
        <v>70</v>
      </c>
      <c r="C53" s="188" t="s">
        <v>299</v>
      </c>
      <c r="D53" s="188" t="s">
        <v>300</v>
      </c>
      <c r="E53" s="188" t="s">
        <v>138</v>
      </c>
      <c r="F53" s="188" t="s">
        <v>139</v>
      </c>
      <c r="G53" s="188" t="s">
        <v>307</v>
      </c>
      <c r="H53" s="188" t="s">
        <v>308</v>
      </c>
      <c r="I53" s="120">
        <v>3500</v>
      </c>
      <c r="J53" s="120">
        <v>3500</v>
      </c>
      <c r="K53" s="66"/>
      <c r="L53" s="66"/>
      <c r="M53" s="66"/>
      <c r="N53" s="120">
        <v>3500</v>
      </c>
      <c r="O53" s="66"/>
      <c r="P53" s="120"/>
      <c r="Q53" s="120"/>
      <c r="R53" s="120"/>
      <c r="S53" s="120"/>
      <c r="T53" s="120"/>
      <c r="U53" s="120"/>
      <c r="V53" s="120"/>
      <c r="W53" s="120"/>
      <c r="X53" s="120"/>
      <c r="Y53" s="120"/>
    </row>
    <row r="54" ht="20.25" customHeight="1" spans="1:25">
      <c r="A54" s="188" t="s">
        <v>70</v>
      </c>
      <c r="B54" s="188" t="s">
        <v>70</v>
      </c>
      <c r="C54" s="188" t="s">
        <v>299</v>
      </c>
      <c r="D54" s="188" t="s">
        <v>300</v>
      </c>
      <c r="E54" s="188" t="s">
        <v>110</v>
      </c>
      <c r="F54" s="188" t="s">
        <v>111</v>
      </c>
      <c r="G54" s="188" t="s">
        <v>309</v>
      </c>
      <c r="H54" s="188" t="s">
        <v>310</v>
      </c>
      <c r="I54" s="120">
        <v>16640</v>
      </c>
      <c r="J54" s="120">
        <v>16640</v>
      </c>
      <c r="K54" s="66"/>
      <c r="L54" s="66"/>
      <c r="M54" s="66"/>
      <c r="N54" s="120">
        <v>16640</v>
      </c>
      <c r="O54" s="66"/>
      <c r="P54" s="120"/>
      <c r="Q54" s="120"/>
      <c r="R54" s="120"/>
      <c r="S54" s="120"/>
      <c r="T54" s="120"/>
      <c r="U54" s="120"/>
      <c r="V54" s="120"/>
      <c r="W54" s="120"/>
      <c r="X54" s="120"/>
      <c r="Y54" s="120"/>
    </row>
    <row r="55" ht="20.25" customHeight="1" spans="1:25">
      <c r="A55" s="188" t="s">
        <v>70</v>
      </c>
      <c r="B55" s="188" t="s">
        <v>70</v>
      </c>
      <c r="C55" s="188" t="s">
        <v>299</v>
      </c>
      <c r="D55" s="188" t="s">
        <v>300</v>
      </c>
      <c r="E55" s="188" t="s">
        <v>138</v>
      </c>
      <c r="F55" s="188" t="s">
        <v>139</v>
      </c>
      <c r="G55" s="188" t="s">
        <v>309</v>
      </c>
      <c r="H55" s="188" t="s">
        <v>310</v>
      </c>
      <c r="I55" s="120">
        <v>6400</v>
      </c>
      <c r="J55" s="120">
        <v>6400</v>
      </c>
      <c r="K55" s="66"/>
      <c r="L55" s="66"/>
      <c r="M55" s="66"/>
      <c r="N55" s="120">
        <v>6400</v>
      </c>
      <c r="O55" s="66"/>
      <c r="P55" s="120"/>
      <c r="Q55" s="120"/>
      <c r="R55" s="120"/>
      <c r="S55" s="120"/>
      <c r="T55" s="120"/>
      <c r="U55" s="120"/>
      <c r="V55" s="120"/>
      <c r="W55" s="120"/>
      <c r="X55" s="120"/>
      <c r="Y55" s="120"/>
    </row>
    <row r="56" ht="20.25" customHeight="1" spans="1:25">
      <c r="A56" s="188" t="s">
        <v>70</v>
      </c>
      <c r="B56" s="188" t="s">
        <v>70</v>
      </c>
      <c r="C56" s="188" t="s">
        <v>299</v>
      </c>
      <c r="D56" s="188" t="s">
        <v>300</v>
      </c>
      <c r="E56" s="188" t="s">
        <v>110</v>
      </c>
      <c r="F56" s="188" t="s">
        <v>111</v>
      </c>
      <c r="G56" s="188" t="s">
        <v>311</v>
      </c>
      <c r="H56" s="188" t="s">
        <v>312</v>
      </c>
      <c r="I56" s="120">
        <v>1950</v>
      </c>
      <c r="J56" s="120">
        <v>1950</v>
      </c>
      <c r="K56" s="66"/>
      <c r="L56" s="66"/>
      <c r="M56" s="66"/>
      <c r="N56" s="120">
        <v>1950</v>
      </c>
      <c r="O56" s="66"/>
      <c r="P56" s="120"/>
      <c r="Q56" s="120"/>
      <c r="R56" s="120"/>
      <c r="S56" s="120"/>
      <c r="T56" s="120"/>
      <c r="U56" s="120"/>
      <c r="V56" s="120"/>
      <c r="W56" s="120"/>
      <c r="X56" s="120"/>
      <c r="Y56" s="120"/>
    </row>
    <row r="57" ht="20.25" customHeight="1" spans="1:25">
      <c r="A57" s="188" t="s">
        <v>70</v>
      </c>
      <c r="B57" s="188" t="s">
        <v>70</v>
      </c>
      <c r="C57" s="188" t="s">
        <v>299</v>
      </c>
      <c r="D57" s="188" t="s">
        <v>300</v>
      </c>
      <c r="E57" s="188" t="s">
        <v>138</v>
      </c>
      <c r="F57" s="188" t="s">
        <v>139</v>
      </c>
      <c r="G57" s="188" t="s">
        <v>311</v>
      </c>
      <c r="H57" s="188" t="s">
        <v>312</v>
      </c>
      <c r="I57" s="120">
        <v>750</v>
      </c>
      <c r="J57" s="120">
        <v>750</v>
      </c>
      <c r="K57" s="66"/>
      <c r="L57" s="66"/>
      <c r="M57" s="66"/>
      <c r="N57" s="120">
        <v>750</v>
      </c>
      <c r="O57" s="66"/>
      <c r="P57" s="120"/>
      <c r="Q57" s="120"/>
      <c r="R57" s="120"/>
      <c r="S57" s="120"/>
      <c r="T57" s="120"/>
      <c r="U57" s="120"/>
      <c r="V57" s="120"/>
      <c r="W57" s="120"/>
      <c r="X57" s="120"/>
      <c r="Y57" s="120"/>
    </row>
    <row r="58" ht="20.25" customHeight="1" spans="1:25">
      <c r="A58" s="188" t="s">
        <v>70</v>
      </c>
      <c r="B58" s="188" t="s">
        <v>70</v>
      </c>
      <c r="C58" s="188" t="s">
        <v>299</v>
      </c>
      <c r="D58" s="188" t="s">
        <v>300</v>
      </c>
      <c r="E58" s="188" t="s">
        <v>110</v>
      </c>
      <c r="F58" s="188" t="s">
        <v>111</v>
      </c>
      <c r="G58" s="188" t="s">
        <v>313</v>
      </c>
      <c r="H58" s="188" t="s">
        <v>314</v>
      </c>
      <c r="I58" s="120">
        <v>650</v>
      </c>
      <c r="J58" s="120">
        <v>650</v>
      </c>
      <c r="K58" s="66"/>
      <c r="L58" s="66"/>
      <c r="M58" s="66"/>
      <c r="N58" s="120">
        <v>650</v>
      </c>
      <c r="O58" s="66"/>
      <c r="P58" s="120"/>
      <c r="Q58" s="120"/>
      <c r="R58" s="120"/>
      <c r="S58" s="120"/>
      <c r="T58" s="120"/>
      <c r="U58" s="120"/>
      <c r="V58" s="120"/>
      <c r="W58" s="120"/>
      <c r="X58" s="120"/>
      <c r="Y58" s="120"/>
    </row>
    <row r="59" ht="20.25" customHeight="1" spans="1:25">
      <c r="A59" s="188" t="s">
        <v>70</v>
      </c>
      <c r="B59" s="188" t="s">
        <v>70</v>
      </c>
      <c r="C59" s="188" t="s">
        <v>299</v>
      </c>
      <c r="D59" s="188" t="s">
        <v>300</v>
      </c>
      <c r="E59" s="188" t="s">
        <v>138</v>
      </c>
      <c r="F59" s="188" t="s">
        <v>139</v>
      </c>
      <c r="G59" s="188" t="s">
        <v>313</v>
      </c>
      <c r="H59" s="188" t="s">
        <v>314</v>
      </c>
      <c r="I59" s="120">
        <v>250</v>
      </c>
      <c r="J59" s="120">
        <v>250</v>
      </c>
      <c r="K59" s="66"/>
      <c r="L59" s="66"/>
      <c r="M59" s="66"/>
      <c r="N59" s="120">
        <v>250</v>
      </c>
      <c r="O59" s="66"/>
      <c r="P59" s="120"/>
      <c r="Q59" s="120"/>
      <c r="R59" s="120"/>
      <c r="S59" s="120"/>
      <c r="T59" s="120"/>
      <c r="U59" s="120"/>
      <c r="V59" s="120"/>
      <c r="W59" s="120"/>
      <c r="X59" s="120"/>
      <c r="Y59" s="120"/>
    </row>
    <row r="60" ht="20.25" customHeight="1" spans="1:25">
      <c r="A60" s="188" t="s">
        <v>70</v>
      </c>
      <c r="B60" s="188" t="s">
        <v>70</v>
      </c>
      <c r="C60" s="188" t="s">
        <v>299</v>
      </c>
      <c r="D60" s="188" t="s">
        <v>300</v>
      </c>
      <c r="E60" s="188" t="s">
        <v>110</v>
      </c>
      <c r="F60" s="188" t="s">
        <v>111</v>
      </c>
      <c r="G60" s="188" t="s">
        <v>315</v>
      </c>
      <c r="H60" s="188" t="s">
        <v>316</v>
      </c>
      <c r="I60" s="120">
        <v>650</v>
      </c>
      <c r="J60" s="120">
        <v>650</v>
      </c>
      <c r="K60" s="66"/>
      <c r="L60" s="66"/>
      <c r="M60" s="66"/>
      <c r="N60" s="120">
        <v>650</v>
      </c>
      <c r="O60" s="66"/>
      <c r="P60" s="120"/>
      <c r="Q60" s="120"/>
      <c r="R60" s="120"/>
      <c r="S60" s="120"/>
      <c r="T60" s="120"/>
      <c r="U60" s="120"/>
      <c r="V60" s="120"/>
      <c r="W60" s="120"/>
      <c r="X60" s="120"/>
      <c r="Y60" s="120"/>
    </row>
    <row r="61" ht="20.25" customHeight="1" spans="1:25">
      <c r="A61" s="188" t="s">
        <v>70</v>
      </c>
      <c r="B61" s="188" t="s">
        <v>70</v>
      </c>
      <c r="C61" s="188" t="s">
        <v>299</v>
      </c>
      <c r="D61" s="188" t="s">
        <v>300</v>
      </c>
      <c r="E61" s="188" t="s">
        <v>138</v>
      </c>
      <c r="F61" s="188" t="s">
        <v>139</v>
      </c>
      <c r="G61" s="188" t="s">
        <v>315</v>
      </c>
      <c r="H61" s="188" t="s">
        <v>316</v>
      </c>
      <c r="I61" s="120">
        <v>250</v>
      </c>
      <c r="J61" s="120">
        <v>250</v>
      </c>
      <c r="K61" s="66"/>
      <c r="L61" s="66"/>
      <c r="M61" s="66"/>
      <c r="N61" s="120">
        <v>250</v>
      </c>
      <c r="O61" s="66"/>
      <c r="P61" s="120"/>
      <c r="Q61" s="120"/>
      <c r="R61" s="120"/>
      <c r="S61" s="120"/>
      <c r="T61" s="120"/>
      <c r="U61" s="120"/>
      <c r="V61" s="120"/>
      <c r="W61" s="120"/>
      <c r="X61" s="120"/>
      <c r="Y61" s="120"/>
    </row>
    <row r="62" ht="20.25" customHeight="1" spans="1:25">
      <c r="A62" s="188" t="s">
        <v>70</v>
      </c>
      <c r="B62" s="188" t="s">
        <v>70</v>
      </c>
      <c r="C62" s="188" t="s">
        <v>299</v>
      </c>
      <c r="D62" s="188" t="s">
        <v>300</v>
      </c>
      <c r="E62" s="188" t="s">
        <v>110</v>
      </c>
      <c r="F62" s="188" t="s">
        <v>111</v>
      </c>
      <c r="G62" s="188" t="s">
        <v>317</v>
      </c>
      <c r="H62" s="188" t="s">
        <v>318</v>
      </c>
      <c r="I62" s="120">
        <v>31200</v>
      </c>
      <c r="J62" s="120">
        <v>31200</v>
      </c>
      <c r="K62" s="66"/>
      <c r="L62" s="66"/>
      <c r="M62" s="66"/>
      <c r="N62" s="120">
        <v>31200</v>
      </c>
      <c r="O62" s="66"/>
      <c r="P62" s="120"/>
      <c r="Q62" s="120"/>
      <c r="R62" s="120"/>
      <c r="S62" s="120"/>
      <c r="T62" s="120"/>
      <c r="U62" s="120"/>
      <c r="V62" s="120"/>
      <c r="W62" s="120"/>
      <c r="X62" s="120"/>
      <c r="Y62" s="120"/>
    </row>
    <row r="63" ht="20.25" customHeight="1" spans="1:25">
      <c r="A63" s="188" t="s">
        <v>70</v>
      </c>
      <c r="B63" s="188" t="s">
        <v>70</v>
      </c>
      <c r="C63" s="188" t="s">
        <v>299</v>
      </c>
      <c r="D63" s="188" t="s">
        <v>300</v>
      </c>
      <c r="E63" s="188" t="s">
        <v>138</v>
      </c>
      <c r="F63" s="188" t="s">
        <v>139</v>
      </c>
      <c r="G63" s="188" t="s">
        <v>317</v>
      </c>
      <c r="H63" s="188" t="s">
        <v>318</v>
      </c>
      <c r="I63" s="120">
        <v>12000</v>
      </c>
      <c r="J63" s="120">
        <v>12000</v>
      </c>
      <c r="K63" s="66"/>
      <c r="L63" s="66"/>
      <c r="M63" s="66"/>
      <c r="N63" s="120">
        <v>12000</v>
      </c>
      <c r="O63" s="66"/>
      <c r="P63" s="120"/>
      <c r="Q63" s="120"/>
      <c r="R63" s="120"/>
      <c r="S63" s="120"/>
      <c r="T63" s="120"/>
      <c r="U63" s="120"/>
      <c r="V63" s="120"/>
      <c r="W63" s="120"/>
      <c r="X63" s="120"/>
      <c r="Y63" s="120"/>
    </row>
    <row r="64" ht="20.25" customHeight="1" spans="1:25">
      <c r="A64" s="188" t="s">
        <v>70</v>
      </c>
      <c r="B64" s="188" t="s">
        <v>70</v>
      </c>
      <c r="C64" s="188" t="s">
        <v>319</v>
      </c>
      <c r="D64" s="188" t="s">
        <v>320</v>
      </c>
      <c r="E64" s="188" t="s">
        <v>110</v>
      </c>
      <c r="F64" s="188" t="s">
        <v>111</v>
      </c>
      <c r="G64" s="188" t="s">
        <v>290</v>
      </c>
      <c r="H64" s="188" t="s">
        <v>291</v>
      </c>
      <c r="I64" s="120">
        <v>12000</v>
      </c>
      <c r="J64" s="120">
        <v>12000</v>
      </c>
      <c r="K64" s="66"/>
      <c r="L64" s="66"/>
      <c r="M64" s="66"/>
      <c r="N64" s="120">
        <v>12000</v>
      </c>
      <c r="O64" s="66"/>
      <c r="P64" s="120"/>
      <c r="Q64" s="120"/>
      <c r="R64" s="120"/>
      <c r="S64" s="120"/>
      <c r="T64" s="120"/>
      <c r="U64" s="120"/>
      <c r="V64" s="120"/>
      <c r="W64" s="120"/>
      <c r="X64" s="120"/>
      <c r="Y64" s="120"/>
    </row>
    <row r="65" ht="20.25" customHeight="1" spans="1:25">
      <c r="A65" s="188" t="s">
        <v>70</v>
      </c>
      <c r="B65" s="188" t="s">
        <v>70</v>
      </c>
      <c r="C65" s="188" t="s">
        <v>321</v>
      </c>
      <c r="D65" s="188" t="s">
        <v>183</v>
      </c>
      <c r="E65" s="188" t="s">
        <v>182</v>
      </c>
      <c r="F65" s="188" t="s">
        <v>183</v>
      </c>
      <c r="G65" s="188" t="s">
        <v>322</v>
      </c>
      <c r="H65" s="188" t="s">
        <v>183</v>
      </c>
      <c r="I65" s="120">
        <v>60595</v>
      </c>
      <c r="J65" s="120">
        <v>60595</v>
      </c>
      <c r="K65" s="66"/>
      <c r="L65" s="66"/>
      <c r="M65" s="66"/>
      <c r="N65" s="120">
        <v>60595</v>
      </c>
      <c r="O65" s="66"/>
      <c r="P65" s="120"/>
      <c r="Q65" s="120"/>
      <c r="R65" s="120"/>
      <c r="S65" s="120"/>
      <c r="T65" s="120"/>
      <c r="U65" s="120"/>
      <c r="V65" s="120"/>
      <c r="W65" s="120"/>
      <c r="X65" s="120"/>
      <c r="Y65" s="120"/>
    </row>
    <row r="66" ht="20.25" customHeight="1" spans="1:25">
      <c r="A66" s="188" t="s">
        <v>70</v>
      </c>
      <c r="B66" s="188" t="s">
        <v>70</v>
      </c>
      <c r="C66" s="188" t="s">
        <v>321</v>
      </c>
      <c r="D66" s="188" t="s">
        <v>183</v>
      </c>
      <c r="E66" s="188" t="s">
        <v>182</v>
      </c>
      <c r="F66" s="188" t="s">
        <v>183</v>
      </c>
      <c r="G66" s="188" t="s">
        <v>322</v>
      </c>
      <c r="H66" s="188" t="s">
        <v>183</v>
      </c>
      <c r="I66" s="120">
        <v>211562</v>
      </c>
      <c r="J66" s="120">
        <v>211562</v>
      </c>
      <c r="K66" s="66"/>
      <c r="L66" s="66"/>
      <c r="M66" s="66"/>
      <c r="N66" s="120">
        <v>211562</v>
      </c>
      <c r="O66" s="66"/>
      <c r="P66" s="120"/>
      <c r="Q66" s="120"/>
      <c r="R66" s="120"/>
      <c r="S66" s="120"/>
      <c r="T66" s="120"/>
      <c r="U66" s="120"/>
      <c r="V66" s="120"/>
      <c r="W66" s="120"/>
      <c r="X66" s="120"/>
      <c r="Y66" s="120"/>
    </row>
    <row r="67" ht="20.25" customHeight="1" spans="1:25">
      <c r="A67" s="188" t="s">
        <v>70</v>
      </c>
      <c r="B67" s="188" t="s">
        <v>70</v>
      </c>
      <c r="C67" s="188" t="s">
        <v>323</v>
      </c>
      <c r="D67" s="188" t="s">
        <v>324</v>
      </c>
      <c r="E67" s="188" t="s">
        <v>118</v>
      </c>
      <c r="F67" s="188" t="s">
        <v>119</v>
      </c>
      <c r="G67" s="188" t="s">
        <v>325</v>
      </c>
      <c r="H67" s="188" t="s">
        <v>326</v>
      </c>
      <c r="I67" s="120">
        <v>324000</v>
      </c>
      <c r="J67" s="120">
        <v>324000</v>
      </c>
      <c r="K67" s="66"/>
      <c r="L67" s="66"/>
      <c r="M67" s="66"/>
      <c r="N67" s="120">
        <v>324000</v>
      </c>
      <c r="O67" s="66"/>
      <c r="P67" s="120"/>
      <c r="Q67" s="120"/>
      <c r="R67" s="120"/>
      <c r="S67" s="120"/>
      <c r="T67" s="120"/>
      <c r="U67" s="120"/>
      <c r="V67" s="120"/>
      <c r="W67" s="120"/>
      <c r="X67" s="120"/>
      <c r="Y67" s="120"/>
    </row>
    <row r="68" ht="20.25" customHeight="1" spans="1:25">
      <c r="A68" s="188" t="s">
        <v>70</v>
      </c>
      <c r="B68" s="188" t="s">
        <v>70</v>
      </c>
      <c r="C68" s="188" t="s">
        <v>323</v>
      </c>
      <c r="D68" s="188" t="s">
        <v>324</v>
      </c>
      <c r="E68" s="188" t="s">
        <v>120</v>
      </c>
      <c r="F68" s="188" t="s">
        <v>121</v>
      </c>
      <c r="G68" s="188" t="s">
        <v>325</v>
      </c>
      <c r="H68" s="188" t="s">
        <v>326</v>
      </c>
      <c r="I68" s="120">
        <v>28800</v>
      </c>
      <c r="J68" s="120">
        <v>28800</v>
      </c>
      <c r="K68" s="66"/>
      <c r="L68" s="66"/>
      <c r="M68" s="66"/>
      <c r="N68" s="120">
        <v>28800</v>
      </c>
      <c r="O68" s="66"/>
      <c r="P68" s="120"/>
      <c r="Q68" s="120"/>
      <c r="R68" s="120"/>
      <c r="S68" s="120"/>
      <c r="T68" s="120"/>
      <c r="U68" s="120"/>
      <c r="V68" s="120"/>
      <c r="W68" s="120"/>
      <c r="X68" s="120"/>
      <c r="Y68" s="120"/>
    </row>
    <row r="69" ht="20.25" customHeight="1" spans="1:25">
      <c r="A69" s="188" t="s">
        <v>70</v>
      </c>
      <c r="B69" s="188" t="s">
        <v>70</v>
      </c>
      <c r="C69" s="188" t="s">
        <v>327</v>
      </c>
      <c r="D69" s="188" t="s">
        <v>328</v>
      </c>
      <c r="E69" s="188" t="s">
        <v>110</v>
      </c>
      <c r="F69" s="188" t="s">
        <v>111</v>
      </c>
      <c r="G69" s="188" t="s">
        <v>261</v>
      </c>
      <c r="H69" s="188" t="s">
        <v>262</v>
      </c>
      <c r="I69" s="120">
        <v>219360</v>
      </c>
      <c r="J69" s="120">
        <v>219360</v>
      </c>
      <c r="K69" s="66"/>
      <c r="L69" s="66"/>
      <c r="M69" s="66"/>
      <c r="N69" s="120">
        <v>219360</v>
      </c>
      <c r="O69" s="66"/>
      <c r="P69" s="120"/>
      <c r="Q69" s="120"/>
      <c r="R69" s="120"/>
      <c r="S69" s="120"/>
      <c r="T69" s="120"/>
      <c r="U69" s="120"/>
      <c r="V69" s="120"/>
      <c r="W69" s="120"/>
      <c r="X69" s="120"/>
      <c r="Y69" s="120"/>
    </row>
    <row r="70" ht="20.25" customHeight="1" spans="1:25">
      <c r="A70" s="188" t="s">
        <v>70</v>
      </c>
      <c r="B70" s="188" t="s">
        <v>70</v>
      </c>
      <c r="C70" s="188" t="s">
        <v>329</v>
      </c>
      <c r="D70" s="188" t="s">
        <v>330</v>
      </c>
      <c r="E70" s="188" t="s">
        <v>138</v>
      </c>
      <c r="F70" s="188" t="s">
        <v>139</v>
      </c>
      <c r="G70" s="188" t="s">
        <v>265</v>
      </c>
      <c r="H70" s="188" t="s">
        <v>266</v>
      </c>
      <c r="I70" s="120">
        <v>42000</v>
      </c>
      <c r="J70" s="120">
        <v>42000</v>
      </c>
      <c r="K70" s="66"/>
      <c r="L70" s="66"/>
      <c r="M70" s="66"/>
      <c r="N70" s="120">
        <v>42000</v>
      </c>
      <c r="O70" s="66"/>
      <c r="P70" s="120"/>
      <c r="Q70" s="120"/>
      <c r="R70" s="120"/>
      <c r="S70" s="120"/>
      <c r="T70" s="120"/>
      <c r="U70" s="120"/>
      <c r="V70" s="120"/>
      <c r="W70" s="120"/>
      <c r="X70" s="120"/>
      <c r="Y70" s="120"/>
    </row>
    <row r="71" ht="20.25" customHeight="1" spans="1:25">
      <c r="A71" s="188" t="s">
        <v>70</v>
      </c>
      <c r="B71" s="188" t="s">
        <v>73</v>
      </c>
      <c r="C71" s="188" t="s">
        <v>331</v>
      </c>
      <c r="D71" s="188" t="s">
        <v>264</v>
      </c>
      <c r="E71" s="188" t="s">
        <v>138</v>
      </c>
      <c r="F71" s="188" t="s">
        <v>139</v>
      </c>
      <c r="G71" s="188" t="s">
        <v>257</v>
      </c>
      <c r="H71" s="188" t="s">
        <v>258</v>
      </c>
      <c r="I71" s="120">
        <v>334104</v>
      </c>
      <c r="J71" s="120">
        <v>334104</v>
      </c>
      <c r="K71" s="66"/>
      <c r="L71" s="66"/>
      <c r="M71" s="66"/>
      <c r="N71" s="120">
        <v>334104</v>
      </c>
      <c r="O71" s="66"/>
      <c r="P71" s="120"/>
      <c r="Q71" s="120"/>
      <c r="R71" s="120"/>
      <c r="S71" s="120"/>
      <c r="T71" s="120"/>
      <c r="U71" s="120"/>
      <c r="V71" s="120"/>
      <c r="W71" s="120"/>
      <c r="X71" s="120"/>
      <c r="Y71" s="120"/>
    </row>
    <row r="72" ht="20.25" customHeight="1" spans="1:25">
      <c r="A72" s="188" t="s">
        <v>70</v>
      </c>
      <c r="B72" s="188" t="s">
        <v>73</v>
      </c>
      <c r="C72" s="188" t="s">
        <v>331</v>
      </c>
      <c r="D72" s="188" t="s">
        <v>264</v>
      </c>
      <c r="E72" s="188" t="s">
        <v>138</v>
      </c>
      <c r="F72" s="188" t="s">
        <v>139</v>
      </c>
      <c r="G72" s="188" t="s">
        <v>259</v>
      </c>
      <c r="H72" s="188" t="s">
        <v>260</v>
      </c>
      <c r="I72" s="120">
        <v>87264</v>
      </c>
      <c r="J72" s="120">
        <v>87264</v>
      </c>
      <c r="K72" s="66"/>
      <c r="L72" s="66"/>
      <c r="M72" s="66"/>
      <c r="N72" s="120">
        <v>87264</v>
      </c>
      <c r="O72" s="66"/>
      <c r="P72" s="120"/>
      <c r="Q72" s="120"/>
      <c r="R72" s="120"/>
      <c r="S72" s="120"/>
      <c r="T72" s="120"/>
      <c r="U72" s="120"/>
      <c r="V72" s="120"/>
      <c r="W72" s="120"/>
      <c r="X72" s="120"/>
      <c r="Y72" s="120"/>
    </row>
    <row r="73" ht="20.25" customHeight="1" spans="1:25">
      <c r="A73" s="188" t="s">
        <v>70</v>
      </c>
      <c r="B73" s="188" t="s">
        <v>73</v>
      </c>
      <c r="C73" s="188" t="s">
        <v>331</v>
      </c>
      <c r="D73" s="188" t="s">
        <v>264</v>
      </c>
      <c r="E73" s="188" t="s">
        <v>138</v>
      </c>
      <c r="F73" s="188" t="s">
        <v>139</v>
      </c>
      <c r="G73" s="188" t="s">
        <v>261</v>
      </c>
      <c r="H73" s="188" t="s">
        <v>262</v>
      </c>
      <c r="I73" s="120">
        <v>27842</v>
      </c>
      <c r="J73" s="120">
        <v>27842</v>
      </c>
      <c r="K73" s="66"/>
      <c r="L73" s="66"/>
      <c r="M73" s="66"/>
      <c r="N73" s="120">
        <v>27842</v>
      </c>
      <c r="O73" s="66"/>
      <c r="P73" s="120"/>
      <c r="Q73" s="120"/>
      <c r="R73" s="120"/>
      <c r="S73" s="120"/>
      <c r="T73" s="120"/>
      <c r="U73" s="120"/>
      <c r="V73" s="120"/>
      <c r="W73" s="120"/>
      <c r="X73" s="120"/>
      <c r="Y73" s="120"/>
    </row>
    <row r="74" ht="20.25" customHeight="1" spans="1:25">
      <c r="A74" s="188" t="s">
        <v>70</v>
      </c>
      <c r="B74" s="188" t="s">
        <v>73</v>
      </c>
      <c r="C74" s="188" t="s">
        <v>331</v>
      </c>
      <c r="D74" s="188" t="s">
        <v>264</v>
      </c>
      <c r="E74" s="188" t="s">
        <v>138</v>
      </c>
      <c r="F74" s="188" t="s">
        <v>139</v>
      </c>
      <c r="G74" s="188" t="s">
        <v>265</v>
      </c>
      <c r="H74" s="188" t="s">
        <v>266</v>
      </c>
      <c r="I74" s="120">
        <v>69564</v>
      </c>
      <c r="J74" s="120">
        <v>69564</v>
      </c>
      <c r="K74" s="66"/>
      <c r="L74" s="66"/>
      <c r="M74" s="66"/>
      <c r="N74" s="120">
        <v>69564</v>
      </c>
      <c r="O74" s="66"/>
      <c r="P74" s="120"/>
      <c r="Q74" s="120"/>
      <c r="R74" s="120"/>
      <c r="S74" s="120"/>
      <c r="T74" s="120"/>
      <c r="U74" s="120"/>
      <c r="V74" s="120"/>
      <c r="W74" s="120"/>
      <c r="X74" s="120"/>
      <c r="Y74" s="120"/>
    </row>
    <row r="75" ht="20.25" customHeight="1" spans="1:25">
      <c r="A75" s="188" t="s">
        <v>70</v>
      </c>
      <c r="B75" s="188" t="s">
        <v>73</v>
      </c>
      <c r="C75" s="188" t="s">
        <v>331</v>
      </c>
      <c r="D75" s="188" t="s">
        <v>264</v>
      </c>
      <c r="E75" s="188" t="s">
        <v>138</v>
      </c>
      <c r="F75" s="188" t="s">
        <v>139</v>
      </c>
      <c r="G75" s="188" t="s">
        <v>265</v>
      </c>
      <c r="H75" s="188" t="s">
        <v>266</v>
      </c>
      <c r="I75" s="120">
        <v>274524</v>
      </c>
      <c r="J75" s="120">
        <v>274524</v>
      </c>
      <c r="K75" s="66"/>
      <c r="L75" s="66"/>
      <c r="M75" s="66"/>
      <c r="N75" s="120">
        <v>274524</v>
      </c>
      <c r="O75" s="66"/>
      <c r="P75" s="120"/>
      <c r="Q75" s="120"/>
      <c r="R75" s="120"/>
      <c r="S75" s="120"/>
      <c r="T75" s="120"/>
      <c r="U75" s="120"/>
      <c r="V75" s="120"/>
      <c r="W75" s="120"/>
      <c r="X75" s="120"/>
      <c r="Y75" s="120"/>
    </row>
    <row r="76" ht="20.25" customHeight="1" spans="1:25">
      <c r="A76" s="188" t="s">
        <v>70</v>
      </c>
      <c r="B76" s="188" t="s">
        <v>73</v>
      </c>
      <c r="C76" s="188" t="s">
        <v>332</v>
      </c>
      <c r="D76" s="188" t="s">
        <v>268</v>
      </c>
      <c r="E76" s="188" t="s">
        <v>122</v>
      </c>
      <c r="F76" s="188" t="s">
        <v>123</v>
      </c>
      <c r="G76" s="188" t="s">
        <v>269</v>
      </c>
      <c r="H76" s="188" t="s">
        <v>270</v>
      </c>
      <c r="I76" s="120">
        <v>136192</v>
      </c>
      <c r="J76" s="120">
        <v>136192</v>
      </c>
      <c r="K76" s="66"/>
      <c r="L76" s="66"/>
      <c r="M76" s="66"/>
      <c r="N76" s="120">
        <v>136192</v>
      </c>
      <c r="O76" s="66"/>
      <c r="P76" s="120"/>
      <c r="Q76" s="120"/>
      <c r="R76" s="120"/>
      <c r="S76" s="120"/>
      <c r="T76" s="120"/>
      <c r="U76" s="120"/>
      <c r="V76" s="120"/>
      <c r="W76" s="120"/>
      <c r="X76" s="120"/>
      <c r="Y76" s="120"/>
    </row>
    <row r="77" ht="20.25" customHeight="1" spans="1:25">
      <c r="A77" s="188" t="s">
        <v>70</v>
      </c>
      <c r="B77" s="188" t="s">
        <v>73</v>
      </c>
      <c r="C77" s="188" t="s">
        <v>332</v>
      </c>
      <c r="D77" s="188" t="s">
        <v>268</v>
      </c>
      <c r="E77" s="188" t="s">
        <v>172</v>
      </c>
      <c r="F77" s="188" t="s">
        <v>173</v>
      </c>
      <c r="G77" s="188" t="s">
        <v>273</v>
      </c>
      <c r="H77" s="188" t="s">
        <v>274</v>
      </c>
      <c r="I77" s="120">
        <v>62601</v>
      </c>
      <c r="J77" s="120">
        <v>62601</v>
      </c>
      <c r="K77" s="66"/>
      <c r="L77" s="66"/>
      <c r="M77" s="66"/>
      <c r="N77" s="120">
        <v>62601</v>
      </c>
      <c r="O77" s="66"/>
      <c r="P77" s="120"/>
      <c r="Q77" s="120"/>
      <c r="R77" s="120"/>
      <c r="S77" s="120"/>
      <c r="T77" s="120"/>
      <c r="U77" s="120"/>
      <c r="V77" s="120"/>
      <c r="W77" s="120"/>
      <c r="X77" s="120"/>
      <c r="Y77" s="120"/>
    </row>
    <row r="78" ht="20.25" customHeight="1" spans="1:25">
      <c r="A78" s="188" t="s">
        <v>70</v>
      </c>
      <c r="B78" s="188" t="s">
        <v>73</v>
      </c>
      <c r="C78" s="188" t="s">
        <v>332</v>
      </c>
      <c r="D78" s="188" t="s">
        <v>268</v>
      </c>
      <c r="E78" s="188" t="s">
        <v>172</v>
      </c>
      <c r="F78" s="188" t="s">
        <v>173</v>
      </c>
      <c r="G78" s="188" t="s">
        <v>273</v>
      </c>
      <c r="H78" s="188" t="s">
        <v>274</v>
      </c>
      <c r="I78" s="120">
        <v>3619</v>
      </c>
      <c r="J78" s="120">
        <v>3619</v>
      </c>
      <c r="K78" s="66"/>
      <c r="L78" s="66"/>
      <c r="M78" s="66"/>
      <c r="N78" s="120">
        <v>3619</v>
      </c>
      <c r="O78" s="66"/>
      <c r="P78" s="120"/>
      <c r="Q78" s="120"/>
      <c r="R78" s="120"/>
      <c r="S78" s="120"/>
      <c r="T78" s="120"/>
      <c r="U78" s="120"/>
      <c r="V78" s="120"/>
      <c r="W78" s="120"/>
      <c r="X78" s="120"/>
      <c r="Y78" s="120"/>
    </row>
    <row r="79" ht="20.25" customHeight="1" spans="1:25">
      <c r="A79" s="188" t="s">
        <v>70</v>
      </c>
      <c r="B79" s="188" t="s">
        <v>73</v>
      </c>
      <c r="C79" s="188" t="s">
        <v>332</v>
      </c>
      <c r="D79" s="188" t="s">
        <v>268</v>
      </c>
      <c r="E79" s="188" t="s">
        <v>172</v>
      </c>
      <c r="F79" s="188" t="s">
        <v>173</v>
      </c>
      <c r="G79" s="188" t="s">
        <v>273</v>
      </c>
      <c r="H79" s="188" t="s">
        <v>274</v>
      </c>
      <c r="I79" s="120">
        <v>517</v>
      </c>
      <c r="J79" s="120">
        <v>517</v>
      </c>
      <c r="K79" s="66"/>
      <c r="L79" s="66"/>
      <c r="M79" s="66"/>
      <c r="N79" s="120">
        <v>517</v>
      </c>
      <c r="O79" s="66"/>
      <c r="P79" s="120"/>
      <c r="Q79" s="120"/>
      <c r="R79" s="120"/>
      <c r="S79" s="120"/>
      <c r="T79" s="120"/>
      <c r="U79" s="120"/>
      <c r="V79" s="120"/>
      <c r="W79" s="120"/>
      <c r="X79" s="120"/>
      <c r="Y79" s="120"/>
    </row>
    <row r="80" ht="20.25" customHeight="1" spans="1:25">
      <c r="A80" s="188" t="s">
        <v>70</v>
      </c>
      <c r="B80" s="188" t="s">
        <v>73</v>
      </c>
      <c r="C80" s="188" t="s">
        <v>332</v>
      </c>
      <c r="D80" s="188" t="s">
        <v>268</v>
      </c>
      <c r="E80" s="188" t="s">
        <v>174</v>
      </c>
      <c r="F80" s="188" t="s">
        <v>175</v>
      </c>
      <c r="G80" s="188" t="s">
        <v>275</v>
      </c>
      <c r="H80" s="188" t="s">
        <v>276</v>
      </c>
      <c r="I80" s="120">
        <v>3751</v>
      </c>
      <c r="J80" s="120">
        <v>3751</v>
      </c>
      <c r="K80" s="66"/>
      <c r="L80" s="66"/>
      <c r="M80" s="66"/>
      <c r="N80" s="120">
        <v>3751</v>
      </c>
      <c r="O80" s="66"/>
      <c r="P80" s="120"/>
      <c r="Q80" s="120"/>
      <c r="R80" s="120"/>
      <c r="S80" s="120"/>
      <c r="T80" s="120"/>
      <c r="U80" s="120"/>
      <c r="V80" s="120"/>
      <c r="W80" s="120"/>
      <c r="X80" s="120"/>
      <c r="Y80" s="120"/>
    </row>
    <row r="81" ht="20.25" customHeight="1" spans="1:25">
      <c r="A81" s="188" t="s">
        <v>70</v>
      </c>
      <c r="B81" s="188" t="s">
        <v>73</v>
      </c>
      <c r="C81" s="188" t="s">
        <v>332</v>
      </c>
      <c r="D81" s="188" t="s">
        <v>268</v>
      </c>
      <c r="E81" s="188" t="s">
        <v>174</v>
      </c>
      <c r="F81" s="188" t="s">
        <v>175</v>
      </c>
      <c r="G81" s="188" t="s">
        <v>275</v>
      </c>
      <c r="H81" s="188" t="s">
        <v>276</v>
      </c>
      <c r="I81" s="120">
        <v>39620</v>
      </c>
      <c r="J81" s="120">
        <v>39620</v>
      </c>
      <c r="K81" s="66"/>
      <c r="L81" s="66"/>
      <c r="M81" s="66"/>
      <c r="N81" s="120">
        <v>39620</v>
      </c>
      <c r="O81" s="66"/>
      <c r="P81" s="120"/>
      <c r="Q81" s="120"/>
      <c r="R81" s="120"/>
      <c r="S81" s="120"/>
      <c r="T81" s="120"/>
      <c r="U81" s="120"/>
      <c r="V81" s="120"/>
      <c r="W81" s="120"/>
      <c r="X81" s="120"/>
      <c r="Y81" s="120"/>
    </row>
    <row r="82" ht="20.25" customHeight="1" spans="1:25">
      <c r="A82" s="188" t="s">
        <v>70</v>
      </c>
      <c r="B82" s="188" t="s">
        <v>73</v>
      </c>
      <c r="C82" s="188" t="s">
        <v>332</v>
      </c>
      <c r="D82" s="188" t="s">
        <v>268</v>
      </c>
      <c r="E82" s="188" t="s">
        <v>138</v>
      </c>
      <c r="F82" s="188" t="s">
        <v>139</v>
      </c>
      <c r="G82" s="188" t="s">
        <v>277</v>
      </c>
      <c r="H82" s="188" t="s">
        <v>278</v>
      </c>
      <c r="I82" s="120">
        <v>5551</v>
      </c>
      <c r="J82" s="120">
        <v>5551</v>
      </c>
      <c r="K82" s="66"/>
      <c r="L82" s="66"/>
      <c r="M82" s="66"/>
      <c r="N82" s="120">
        <v>5551</v>
      </c>
      <c r="O82" s="66"/>
      <c r="P82" s="120"/>
      <c r="Q82" s="120"/>
      <c r="R82" s="120"/>
      <c r="S82" s="120"/>
      <c r="T82" s="120"/>
      <c r="U82" s="120"/>
      <c r="V82" s="120"/>
      <c r="W82" s="120"/>
      <c r="X82" s="120"/>
      <c r="Y82" s="120"/>
    </row>
    <row r="83" ht="20.25" customHeight="1" spans="1:25">
      <c r="A83" s="188" t="s">
        <v>70</v>
      </c>
      <c r="B83" s="188" t="s">
        <v>73</v>
      </c>
      <c r="C83" s="188" t="s">
        <v>332</v>
      </c>
      <c r="D83" s="188" t="s">
        <v>268</v>
      </c>
      <c r="E83" s="188" t="s">
        <v>176</v>
      </c>
      <c r="F83" s="188" t="s">
        <v>177</v>
      </c>
      <c r="G83" s="188" t="s">
        <v>277</v>
      </c>
      <c r="H83" s="188" t="s">
        <v>278</v>
      </c>
      <c r="I83" s="120">
        <v>1589</v>
      </c>
      <c r="J83" s="120">
        <v>1589</v>
      </c>
      <c r="K83" s="66"/>
      <c r="L83" s="66"/>
      <c r="M83" s="66"/>
      <c r="N83" s="120">
        <v>1589</v>
      </c>
      <c r="O83" s="66"/>
      <c r="P83" s="120"/>
      <c r="Q83" s="120"/>
      <c r="R83" s="120"/>
      <c r="S83" s="120"/>
      <c r="T83" s="120"/>
      <c r="U83" s="120"/>
      <c r="V83" s="120"/>
      <c r="W83" s="120"/>
      <c r="X83" s="120"/>
      <c r="Y83" s="120"/>
    </row>
    <row r="84" ht="20.25" customHeight="1" spans="1:25">
      <c r="A84" s="188" t="s">
        <v>70</v>
      </c>
      <c r="B84" s="188" t="s">
        <v>73</v>
      </c>
      <c r="C84" s="188" t="s">
        <v>333</v>
      </c>
      <c r="D84" s="188" t="s">
        <v>183</v>
      </c>
      <c r="E84" s="188" t="s">
        <v>182</v>
      </c>
      <c r="F84" s="188" t="s">
        <v>183</v>
      </c>
      <c r="G84" s="188" t="s">
        <v>322</v>
      </c>
      <c r="H84" s="188" t="s">
        <v>183</v>
      </c>
      <c r="I84" s="120">
        <v>103117</v>
      </c>
      <c r="J84" s="120">
        <v>103117</v>
      </c>
      <c r="K84" s="66"/>
      <c r="L84" s="66"/>
      <c r="M84" s="66"/>
      <c r="N84" s="120">
        <v>103117</v>
      </c>
      <c r="O84" s="66"/>
      <c r="P84" s="120"/>
      <c r="Q84" s="120"/>
      <c r="R84" s="120"/>
      <c r="S84" s="120"/>
      <c r="T84" s="120"/>
      <c r="U84" s="120"/>
      <c r="V84" s="120"/>
      <c r="W84" s="120"/>
      <c r="X84" s="120"/>
      <c r="Y84" s="120"/>
    </row>
    <row r="85" ht="20.25" customHeight="1" spans="1:25">
      <c r="A85" s="188" t="s">
        <v>70</v>
      </c>
      <c r="B85" s="188" t="s">
        <v>73</v>
      </c>
      <c r="C85" s="188" t="s">
        <v>334</v>
      </c>
      <c r="D85" s="188" t="s">
        <v>335</v>
      </c>
      <c r="E85" s="188" t="s">
        <v>128</v>
      </c>
      <c r="F85" s="188" t="s">
        <v>129</v>
      </c>
      <c r="G85" s="188" t="s">
        <v>325</v>
      </c>
      <c r="H85" s="188" t="s">
        <v>326</v>
      </c>
      <c r="I85" s="120">
        <v>1344.48</v>
      </c>
      <c r="J85" s="120">
        <v>1344.48</v>
      </c>
      <c r="K85" s="66"/>
      <c r="L85" s="66"/>
      <c r="M85" s="66"/>
      <c r="N85" s="120">
        <v>1344.48</v>
      </c>
      <c r="O85" s="66"/>
      <c r="P85" s="120"/>
      <c r="Q85" s="120"/>
      <c r="R85" s="120"/>
      <c r="S85" s="120"/>
      <c r="T85" s="120"/>
      <c r="U85" s="120"/>
      <c r="V85" s="120"/>
      <c r="W85" s="120"/>
      <c r="X85" s="120"/>
      <c r="Y85" s="120"/>
    </row>
    <row r="86" ht="20.25" customHeight="1" spans="1:25">
      <c r="A86" s="188" t="s">
        <v>70</v>
      </c>
      <c r="B86" s="188" t="s">
        <v>73</v>
      </c>
      <c r="C86" s="188" t="s">
        <v>336</v>
      </c>
      <c r="D86" s="188" t="s">
        <v>232</v>
      </c>
      <c r="E86" s="188" t="s">
        <v>138</v>
      </c>
      <c r="F86" s="188" t="s">
        <v>139</v>
      </c>
      <c r="G86" s="188" t="s">
        <v>287</v>
      </c>
      <c r="H86" s="188" t="s">
        <v>232</v>
      </c>
      <c r="I86" s="120">
        <v>1400</v>
      </c>
      <c r="J86" s="120">
        <v>1400</v>
      </c>
      <c r="K86" s="66"/>
      <c r="L86" s="66"/>
      <c r="M86" s="66"/>
      <c r="N86" s="120">
        <v>1400</v>
      </c>
      <c r="O86" s="66"/>
      <c r="P86" s="120"/>
      <c r="Q86" s="120"/>
      <c r="R86" s="120"/>
      <c r="S86" s="120"/>
      <c r="T86" s="120"/>
      <c r="U86" s="120"/>
      <c r="V86" s="120"/>
      <c r="W86" s="120"/>
      <c r="X86" s="120"/>
      <c r="Y86" s="120"/>
    </row>
    <row r="87" ht="20.25" customHeight="1" spans="1:25">
      <c r="A87" s="188" t="s">
        <v>70</v>
      </c>
      <c r="B87" s="188" t="s">
        <v>73</v>
      </c>
      <c r="C87" s="188" t="s">
        <v>337</v>
      </c>
      <c r="D87" s="188" t="s">
        <v>293</v>
      </c>
      <c r="E87" s="188" t="s">
        <v>138</v>
      </c>
      <c r="F87" s="188" t="s">
        <v>139</v>
      </c>
      <c r="G87" s="188" t="s">
        <v>294</v>
      </c>
      <c r="H87" s="188" t="s">
        <v>293</v>
      </c>
      <c r="I87" s="120">
        <v>2100</v>
      </c>
      <c r="J87" s="120">
        <v>2100</v>
      </c>
      <c r="K87" s="66"/>
      <c r="L87" s="66"/>
      <c r="M87" s="66"/>
      <c r="N87" s="120">
        <v>2100</v>
      </c>
      <c r="O87" s="66"/>
      <c r="P87" s="120"/>
      <c r="Q87" s="120"/>
      <c r="R87" s="120"/>
      <c r="S87" s="120"/>
      <c r="T87" s="120"/>
      <c r="U87" s="120"/>
      <c r="V87" s="120"/>
      <c r="W87" s="120"/>
      <c r="X87" s="120"/>
      <c r="Y87" s="120"/>
    </row>
    <row r="88" ht="20.25" customHeight="1" spans="1:25">
      <c r="A88" s="188" t="s">
        <v>70</v>
      </c>
      <c r="B88" s="188" t="s">
        <v>73</v>
      </c>
      <c r="C88" s="188" t="s">
        <v>338</v>
      </c>
      <c r="D88" s="188" t="s">
        <v>296</v>
      </c>
      <c r="E88" s="188" t="s">
        <v>120</v>
      </c>
      <c r="F88" s="188" t="s">
        <v>121</v>
      </c>
      <c r="G88" s="188" t="s">
        <v>297</v>
      </c>
      <c r="H88" s="188" t="s">
        <v>298</v>
      </c>
      <c r="I88" s="120">
        <v>600</v>
      </c>
      <c r="J88" s="120">
        <v>600</v>
      </c>
      <c r="K88" s="66"/>
      <c r="L88" s="66"/>
      <c r="M88" s="66"/>
      <c r="N88" s="120">
        <v>600</v>
      </c>
      <c r="O88" s="66"/>
      <c r="P88" s="120"/>
      <c r="Q88" s="120"/>
      <c r="R88" s="120"/>
      <c r="S88" s="120"/>
      <c r="T88" s="120"/>
      <c r="U88" s="120"/>
      <c r="V88" s="120"/>
      <c r="W88" s="120"/>
      <c r="X88" s="120"/>
      <c r="Y88" s="120"/>
    </row>
    <row r="89" ht="20.25" customHeight="1" spans="1:25">
      <c r="A89" s="188" t="s">
        <v>70</v>
      </c>
      <c r="B89" s="188" t="s">
        <v>73</v>
      </c>
      <c r="C89" s="188" t="s">
        <v>339</v>
      </c>
      <c r="D89" s="188" t="s">
        <v>300</v>
      </c>
      <c r="E89" s="188" t="s">
        <v>138</v>
      </c>
      <c r="F89" s="188" t="s">
        <v>139</v>
      </c>
      <c r="G89" s="188" t="s">
        <v>301</v>
      </c>
      <c r="H89" s="188" t="s">
        <v>302</v>
      </c>
      <c r="I89" s="120">
        <v>6300</v>
      </c>
      <c r="J89" s="120">
        <v>6300</v>
      </c>
      <c r="K89" s="66"/>
      <c r="L89" s="66"/>
      <c r="M89" s="66"/>
      <c r="N89" s="120">
        <v>6300</v>
      </c>
      <c r="O89" s="66"/>
      <c r="P89" s="120"/>
      <c r="Q89" s="120"/>
      <c r="R89" s="120"/>
      <c r="S89" s="120"/>
      <c r="T89" s="120"/>
      <c r="U89" s="120"/>
      <c r="V89" s="120"/>
      <c r="W89" s="120"/>
      <c r="X89" s="120"/>
      <c r="Y89" s="120"/>
    </row>
    <row r="90" ht="20.25" customHeight="1" spans="1:25">
      <c r="A90" s="188" t="s">
        <v>70</v>
      </c>
      <c r="B90" s="188" t="s">
        <v>73</v>
      </c>
      <c r="C90" s="188" t="s">
        <v>339</v>
      </c>
      <c r="D90" s="188" t="s">
        <v>300</v>
      </c>
      <c r="E90" s="188" t="s">
        <v>138</v>
      </c>
      <c r="F90" s="188" t="s">
        <v>139</v>
      </c>
      <c r="G90" s="188" t="s">
        <v>303</v>
      </c>
      <c r="H90" s="188" t="s">
        <v>304</v>
      </c>
      <c r="I90" s="120">
        <v>1400</v>
      </c>
      <c r="J90" s="120">
        <v>1400</v>
      </c>
      <c r="K90" s="66"/>
      <c r="L90" s="66"/>
      <c r="M90" s="66"/>
      <c r="N90" s="120">
        <v>1400</v>
      </c>
      <c r="O90" s="66"/>
      <c r="P90" s="120"/>
      <c r="Q90" s="120"/>
      <c r="R90" s="120"/>
      <c r="S90" s="120"/>
      <c r="T90" s="120"/>
      <c r="U90" s="120"/>
      <c r="V90" s="120"/>
      <c r="W90" s="120"/>
      <c r="X90" s="120"/>
      <c r="Y90" s="120"/>
    </row>
    <row r="91" ht="20.25" customHeight="1" spans="1:25">
      <c r="A91" s="188" t="s">
        <v>70</v>
      </c>
      <c r="B91" s="188" t="s">
        <v>73</v>
      </c>
      <c r="C91" s="188" t="s">
        <v>339</v>
      </c>
      <c r="D91" s="188" t="s">
        <v>300</v>
      </c>
      <c r="E91" s="188" t="s">
        <v>138</v>
      </c>
      <c r="F91" s="188" t="s">
        <v>139</v>
      </c>
      <c r="G91" s="188" t="s">
        <v>305</v>
      </c>
      <c r="H91" s="188" t="s">
        <v>306</v>
      </c>
      <c r="I91" s="120">
        <v>1400</v>
      </c>
      <c r="J91" s="120">
        <v>1400</v>
      </c>
      <c r="K91" s="66"/>
      <c r="L91" s="66"/>
      <c r="M91" s="66"/>
      <c r="N91" s="120">
        <v>1400</v>
      </c>
      <c r="O91" s="66"/>
      <c r="P91" s="120"/>
      <c r="Q91" s="120"/>
      <c r="R91" s="120"/>
      <c r="S91" s="120"/>
      <c r="T91" s="120"/>
      <c r="U91" s="120"/>
      <c r="V91" s="120"/>
      <c r="W91" s="120"/>
      <c r="X91" s="120"/>
      <c r="Y91" s="120"/>
    </row>
    <row r="92" ht="20.25" customHeight="1" spans="1:25">
      <c r="A92" s="188" t="s">
        <v>70</v>
      </c>
      <c r="B92" s="188" t="s">
        <v>73</v>
      </c>
      <c r="C92" s="188" t="s">
        <v>339</v>
      </c>
      <c r="D92" s="188" t="s">
        <v>300</v>
      </c>
      <c r="E92" s="188" t="s">
        <v>138</v>
      </c>
      <c r="F92" s="188" t="s">
        <v>139</v>
      </c>
      <c r="G92" s="188" t="s">
        <v>307</v>
      </c>
      <c r="H92" s="188" t="s">
        <v>308</v>
      </c>
      <c r="I92" s="120">
        <v>4900</v>
      </c>
      <c r="J92" s="120">
        <v>4900</v>
      </c>
      <c r="K92" s="66"/>
      <c r="L92" s="66"/>
      <c r="M92" s="66"/>
      <c r="N92" s="120">
        <v>4900</v>
      </c>
      <c r="O92" s="66"/>
      <c r="P92" s="120"/>
      <c r="Q92" s="120"/>
      <c r="R92" s="120"/>
      <c r="S92" s="120"/>
      <c r="T92" s="120"/>
      <c r="U92" s="120"/>
      <c r="V92" s="120"/>
      <c r="W92" s="120"/>
      <c r="X92" s="120"/>
      <c r="Y92" s="120"/>
    </row>
    <row r="93" ht="20.25" customHeight="1" spans="1:25">
      <c r="A93" s="188" t="s">
        <v>70</v>
      </c>
      <c r="B93" s="188" t="s">
        <v>73</v>
      </c>
      <c r="C93" s="188" t="s">
        <v>339</v>
      </c>
      <c r="D93" s="188" t="s">
        <v>300</v>
      </c>
      <c r="E93" s="188" t="s">
        <v>138</v>
      </c>
      <c r="F93" s="188" t="s">
        <v>139</v>
      </c>
      <c r="G93" s="188" t="s">
        <v>309</v>
      </c>
      <c r="H93" s="188" t="s">
        <v>310</v>
      </c>
      <c r="I93" s="120">
        <v>8960</v>
      </c>
      <c r="J93" s="120">
        <v>8960</v>
      </c>
      <c r="K93" s="66"/>
      <c r="L93" s="66"/>
      <c r="M93" s="66"/>
      <c r="N93" s="120">
        <v>8960</v>
      </c>
      <c r="O93" s="66"/>
      <c r="P93" s="120"/>
      <c r="Q93" s="120"/>
      <c r="R93" s="120"/>
      <c r="S93" s="120"/>
      <c r="T93" s="120"/>
      <c r="U93" s="120"/>
      <c r="V93" s="120"/>
      <c r="W93" s="120"/>
      <c r="X93" s="120"/>
      <c r="Y93" s="120"/>
    </row>
    <row r="94" ht="20.25" customHeight="1" spans="1:25">
      <c r="A94" s="188" t="s">
        <v>70</v>
      </c>
      <c r="B94" s="188" t="s">
        <v>73</v>
      </c>
      <c r="C94" s="188" t="s">
        <v>339</v>
      </c>
      <c r="D94" s="188" t="s">
        <v>300</v>
      </c>
      <c r="E94" s="188" t="s">
        <v>138</v>
      </c>
      <c r="F94" s="188" t="s">
        <v>139</v>
      </c>
      <c r="G94" s="188" t="s">
        <v>311</v>
      </c>
      <c r="H94" s="188" t="s">
        <v>312</v>
      </c>
      <c r="I94" s="120">
        <v>1050</v>
      </c>
      <c r="J94" s="120">
        <v>1050</v>
      </c>
      <c r="K94" s="66"/>
      <c r="L94" s="66"/>
      <c r="M94" s="66"/>
      <c r="N94" s="120">
        <v>1050</v>
      </c>
      <c r="O94" s="66"/>
      <c r="P94" s="120"/>
      <c r="Q94" s="120"/>
      <c r="R94" s="120"/>
      <c r="S94" s="120"/>
      <c r="T94" s="120"/>
      <c r="U94" s="120"/>
      <c r="V94" s="120"/>
      <c r="W94" s="120"/>
      <c r="X94" s="120"/>
      <c r="Y94" s="120"/>
    </row>
    <row r="95" ht="20.25" customHeight="1" spans="1:25">
      <c r="A95" s="188" t="s">
        <v>70</v>
      </c>
      <c r="B95" s="188" t="s">
        <v>73</v>
      </c>
      <c r="C95" s="188" t="s">
        <v>339</v>
      </c>
      <c r="D95" s="188" t="s">
        <v>300</v>
      </c>
      <c r="E95" s="188" t="s">
        <v>138</v>
      </c>
      <c r="F95" s="188" t="s">
        <v>139</v>
      </c>
      <c r="G95" s="188" t="s">
        <v>313</v>
      </c>
      <c r="H95" s="188" t="s">
        <v>314</v>
      </c>
      <c r="I95" s="120">
        <v>350</v>
      </c>
      <c r="J95" s="120">
        <v>350</v>
      </c>
      <c r="K95" s="66"/>
      <c r="L95" s="66"/>
      <c r="M95" s="66"/>
      <c r="N95" s="120">
        <v>350</v>
      </c>
      <c r="O95" s="66"/>
      <c r="P95" s="120"/>
      <c r="Q95" s="120"/>
      <c r="R95" s="120"/>
      <c r="S95" s="120"/>
      <c r="T95" s="120"/>
      <c r="U95" s="120"/>
      <c r="V95" s="120"/>
      <c r="W95" s="120"/>
      <c r="X95" s="120"/>
      <c r="Y95" s="120"/>
    </row>
    <row r="96" ht="20.25" customHeight="1" spans="1:25">
      <c r="A96" s="188" t="s">
        <v>70</v>
      </c>
      <c r="B96" s="188" t="s">
        <v>73</v>
      </c>
      <c r="C96" s="188" t="s">
        <v>339</v>
      </c>
      <c r="D96" s="188" t="s">
        <v>300</v>
      </c>
      <c r="E96" s="188" t="s">
        <v>138</v>
      </c>
      <c r="F96" s="188" t="s">
        <v>139</v>
      </c>
      <c r="G96" s="188" t="s">
        <v>315</v>
      </c>
      <c r="H96" s="188" t="s">
        <v>316</v>
      </c>
      <c r="I96" s="120">
        <v>350</v>
      </c>
      <c r="J96" s="120">
        <v>350</v>
      </c>
      <c r="K96" s="66"/>
      <c r="L96" s="66"/>
      <c r="M96" s="66"/>
      <c r="N96" s="120">
        <v>350</v>
      </c>
      <c r="O96" s="66"/>
      <c r="P96" s="120"/>
      <c r="Q96" s="120"/>
      <c r="R96" s="120"/>
      <c r="S96" s="120"/>
      <c r="T96" s="120"/>
      <c r="U96" s="120"/>
      <c r="V96" s="120"/>
      <c r="W96" s="120"/>
      <c r="X96" s="120"/>
      <c r="Y96" s="120"/>
    </row>
    <row r="97" ht="20.25" customHeight="1" spans="1:25">
      <c r="A97" s="188" t="s">
        <v>70</v>
      </c>
      <c r="B97" s="188" t="s">
        <v>73</v>
      </c>
      <c r="C97" s="188" t="s">
        <v>339</v>
      </c>
      <c r="D97" s="188" t="s">
        <v>300</v>
      </c>
      <c r="E97" s="188" t="s">
        <v>138</v>
      </c>
      <c r="F97" s="188" t="s">
        <v>139</v>
      </c>
      <c r="G97" s="188" t="s">
        <v>317</v>
      </c>
      <c r="H97" s="188" t="s">
        <v>318</v>
      </c>
      <c r="I97" s="120">
        <v>16800</v>
      </c>
      <c r="J97" s="120">
        <v>16800</v>
      </c>
      <c r="K97" s="66"/>
      <c r="L97" s="66"/>
      <c r="M97" s="66"/>
      <c r="N97" s="120">
        <v>16800</v>
      </c>
      <c r="O97" s="66"/>
      <c r="P97" s="120"/>
      <c r="Q97" s="120"/>
      <c r="R97" s="120"/>
      <c r="S97" s="120"/>
      <c r="T97" s="120"/>
      <c r="U97" s="120"/>
      <c r="V97" s="120"/>
      <c r="W97" s="120"/>
      <c r="X97" s="120"/>
      <c r="Y97" s="120"/>
    </row>
    <row r="98" ht="20.25" customHeight="1" spans="1:25">
      <c r="A98" s="188" t="s">
        <v>70</v>
      </c>
      <c r="B98" s="188" t="s">
        <v>73</v>
      </c>
      <c r="C98" s="188" t="s">
        <v>340</v>
      </c>
      <c r="D98" s="188" t="s">
        <v>324</v>
      </c>
      <c r="E98" s="188" t="s">
        <v>120</v>
      </c>
      <c r="F98" s="188" t="s">
        <v>121</v>
      </c>
      <c r="G98" s="188" t="s">
        <v>325</v>
      </c>
      <c r="H98" s="188" t="s">
        <v>326</v>
      </c>
      <c r="I98" s="120">
        <v>14400</v>
      </c>
      <c r="J98" s="120">
        <v>14400</v>
      </c>
      <c r="K98" s="66"/>
      <c r="L98" s="66"/>
      <c r="M98" s="66"/>
      <c r="N98" s="120">
        <v>14400</v>
      </c>
      <c r="O98" s="66"/>
      <c r="P98" s="120"/>
      <c r="Q98" s="120"/>
      <c r="R98" s="120"/>
      <c r="S98" s="120"/>
      <c r="T98" s="120"/>
      <c r="U98" s="120"/>
      <c r="V98" s="120"/>
      <c r="W98" s="120"/>
      <c r="X98" s="120"/>
      <c r="Y98" s="120"/>
    </row>
    <row r="99" ht="20.25" customHeight="1" spans="1:25">
      <c r="A99" s="188" t="s">
        <v>70</v>
      </c>
      <c r="B99" s="188" t="s">
        <v>73</v>
      </c>
      <c r="C99" s="188" t="s">
        <v>341</v>
      </c>
      <c r="D99" s="188" t="s">
        <v>283</v>
      </c>
      <c r="E99" s="188" t="s">
        <v>138</v>
      </c>
      <c r="F99" s="188" t="s">
        <v>139</v>
      </c>
      <c r="G99" s="188" t="s">
        <v>284</v>
      </c>
      <c r="H99" s="188" t="s">
        <v>285</v>
      </c>
      <c r="I99" s="120">
        <v>12000</v>
      </c>
      <c r="J99" s="120">
        <v>12000</v>
      </c>
      <c r="K99" s="66"/>
      <c r="L99" s="66"/>
      <c r="M99" s="66"/>
      <c r="N99" s="120">
        <v>12000</v>
      </c>
      <c r="O99" s="66"/>
      <c r="P99" s="120"/>
      <c r="Q99" s="120"/>
      <c r="R99" s="120"/>
      <c r="S99" s="120"/>
      <c r="T99" s="120"/>
      <c r="U99" s="120"/>
      <c r="V99" s="120"/>
      <c r="W99" s="120"/>
      <c r="X99" s="120"/>
      <c r="Y99" s="120"/>
    </row>
    <row r="100" ht="20.25" customHeight="1" spans="1:25">
      <c r="A100" s="188" t="s">
        <v>70</v>
      </c>
      <c r="B100" s="188" t="s">
        <v>73</v>
      </c>
      <c r="C100" s="188" t="s">
        <v>342</v>
      </c>
      <c r="D100" s="188" t="s">
        <v>330</v>
      </c>
      <c r="E100" s="188" t="s">
        <v>138</v>
      </c>
      <c r="F100" s="188" t="s">
        <v>139</v>
      </c>
      <c r="G100" s="188" t="s">
        <v>265</v>
      </c>
      <c r="H100" s="188" t="s">
        <v>266</v>
      </c>
      <c r="I100" s="120">
        <v>58800</v>
      </c>
      <c r="J100" s="120">
        <v>58800</v>
      </c>
      <c r="K100" s="66"/>
      <c r="L100" s="66"/>
      <c r="M100" s="66"/>
      <c r="N100" s="120">
        <v>58800</v>
      </c>
      <c r="O100" s="66"/>
      <c r="P100" s="120"/>
      <c r="Q100" s="120"/>
      <c r="R100" s="120"/>
      <c r="S100" s="120"/>
      <c r="T100" s="120"/>
      <c r="U100" s="120"/>
      <c r="V100" s="120"/>
      <c r="W100" s="120"/>
      <c r="X100" s="120"/>
      <c r="Y100" s="120"/>
    </row>
    <row r="101" ht="20.25" customHeight="1" spans="1:25">
      <c r="A101" s="188" t="s">
        <v>70</v>
      </c>
      <c r="B101" s="188" t="s">
        <v>73</v>
      </c>
      <c r="C101" s="188" t="s">
        <v>343</v>
      </c>
      <c r="D101" s="188" t="s">
        <v>344</v>
      </c>
      <c r="E101" s="188" t="s">
        <v>114</v>
      </c>
      <c r="F101" s="188" t="s">
        <v>115</v>
      </c>
      <c r="G101" s="188" t="s">
        <v>345</v>
      </c>
      <c r="H101" s="188" t="s">
        <v>346</v>
      </c>
      <c r="I101" s="120">
        <v>243360</v>
      </c>
      <c r="J101" s="120">
        <v>243360</v>
      </c>
      <c r="K101" s="66"/>
      <c r="L101" s="66"/>
      <c r="M101" s="66"/>
      <c r="N101" s="120">
        <v>243360</v>
      </c>
      <c r="O101" s="66"/>
      <c r="P101" s="120"/>
      <c r="Q101" s="120"/>
      <c r="R101" s="120"/>
      <c r="S101" s="120"/>
      <c r="T101" s="120"/>
      <c r="U101" s="120"/>
      <c r="V101" s="120"/>
      <c r="W101" s="120"/>
      <c r="X101" s="120"/>
      <c r="Y101" s="120"/>
    </row>
    <row r="102" ht="20.25" customHeight="1" spans="1:25">
      <c r="A102" s="188" t="s">
        <v>70</v>
      </c>
      <c r="B102" s="188" t="s">
        <v>73</v>
      </c>
      <c r="C102" s="188" t="s">
        <v>343</v>
      </c>
      <c r="D102" s="188" t="s">
        <v>344</v>
      </c>
      <c r="E102" s="188" t="s">
        <v>114</v>
      </c>
      <c r="F102" s="188" t="s">
        <v>115</v>
      </c>
      <c r="G102" s="188" t="s">
        <v>345</v>
      </c>
      <c r="H102" s="188" t="s">
        <v>346</v>
      </c>
      <c r="I102" s="120">
        <v>141897.6</v>
      </c>
      <c r="J102" s="120">
        <v>141897.6</v>
      </c>
      <c r="K102" s="66"/>
      <c r="L102" s="66"/>
      <c r="M102" s="66"/>
      <c r="N102" s="120">
        <v>141897.6</v>
      </c>
      <c r="O102" s="66"/>
      <c r="P102" s="120"/>
      <c r="Q102" s="120"/>
      <c r="R102" s="120"/>
      <c r="S102" s="120"/>
      <c r="T102" s="120"/>
      <c r="U102" s="120"/>
      <c r="V102" s="120"/>
      <c r="W102" s="120"/>
      <c r="X102" s="120"/>
      <c r="Y102" s="120"/>
    </row>
    <row r="103" ht="20.25" customHeight="1" spans="1:25">
      <c r="A103" s="188" t="s">
        <v>70</v>
      </c>
      <c r="B103" s="188" t="s">
        <v>75</v>
      </c>
      <c r="C103" s="188" t="s">
        <v>347</v>
      </c>
      <c r="D103" s="188" t="s">
        <v>264</v>
      </c>
      <c r="E103" s="188" t="s">
        <v>156</v>
      </c>
      <c r="F103" s="188" t="s">
        <v>157</v>
      </c>
      <c r="G103" s="188" t="s">
        <v>257</v>
      </c>
      <c r="H103" s="188" t="s">
        <v>258</v>
      </c>
      <c r="I103" s="120">
        <v>180996</v>
      </c>
      <c r="J103" s="120">
        <v>180996</v>
      </c>
      <c r="K103" s="66"/>
      <c r="L103" s="66"/>
      <c r="M103" s="66"/>
      <c r="N103" s="120">
        <v>180996</v>
      </c>
      <c r="O103" s="66"/>
      <c r="P103" s="120"/>
      <c r="Q103" s="120"/>
      <c r="R103" s="120"/>
      <c r="S103" s="120"/>
      <c r="T103" s="120"/>
      <c r="U103" s="120"/>
      <c r="V103" s="120"/>
      <c r="W103" s="120"/>
      <c r="X103" s="120"/>
      <c r="Y103" s="120"/>
    </row>
    <row r="104" ht="20.25" customHeight="1" spans="1:25">
      <c r="A104" s="188" t="s">
        <v>70</v>
      </c>
      <c r="B104" s="188" t="s">
        <v>75</v>
      </c>
      <c r="C104" s="188" t="s">
        <v>347</v>
      </c>
      <c r="D104" s="188" t="s">
        <v>264</v>
      </c>
      <c r="E104" s="188" t="s">
        <v>156</v>
      </c>
      <c r="F104" s="188" t="s">
        <v>157</v>
      </c>
      <c r="G104" s="188" t="s">
        <v>259</v>
      </c>
      <c r="H104" s="188" t="s">
        <v>260</v>
      </c>
      <c r="I104" s="120">
        <v>13200</v>
      </c>
      <c r="J104" s="120">
        <v>13200</v>
      </c>
      <c r="K104" s="66"/>
      <c r="L104" s="66"/>
      <c r="M104" s="66"/>
      <c r="N104" s="120">
        <v>13200</v>
      </c>
      <c r="O104" s="66"/>
      <c r="P104" s="120"/>
      <c r="Q104" s="120"/>
      <c r="R104" s="120"/>
      <c r="S104" s="120"/>
      <c r="T104" s="120"/>
      <c r="U104" s="120"/>
      <c r="V104" s="120"/>
      <c r="W104" s="120"/>
      <c r="X104" s="120"/>
      <c r="Y104" s="120"/>
    </row>
    <row r="105" ht="20.25" customHeight="1" spans="1:25">
      <c r="A105" s="188" t="s">
        <v>70</v>
      </c>
      <c r="B105" s="188" t="s">
        <v>75</v>
      </c>
      <c r="C105" s="188" t="s">
        <v>347</v>
      </c>
      <c r="D105" s="188" t="s">
        <v>264</v>
      </c>
      <c r="E105" s="188" t="s">
        <v>156</v>
      </c>
      <c r="F105" s="188" t="s">
        <v>157</v>
      </c>
      <c r="G105" s="188" t="s">
        <v>261</v>
      </c>
      <c r="H105" s="188" t="s">
        <v>262</v>
      </c>
      <c r="I105" s="120">
        <v>15083</v>
      </c>
      <c r="J105" s="120">
        <v>15083</v>
      </c>
      <c r="K105" s="66"/>
      <c r="L105" s="66"/>
      <c r="M105" s="66"/>
      <c r="N105" s="120">
        <v>15083</v>
      </c>
      <c r="O105" s="66"/>
      <c r="P105" s="120"/>
      <c r="Q105" s="120"/>
      <c r="R105" s="120"/>
      <c r="S105" s="120"/>
      <c r="T105" s="120"/>
      <c r="U105" s="120"/>
      <c r="V105" s="120"/>
      <c r="W105" s="120"/>
      <c r="X105" s="120"/>
      <c r="Y105" s="120"/>
    </row>
    <row r="106" ht="20.25" customHeight="1" spans="1:25">
      <c r="A106" s="188" t="s">
        <v>70</v>
      </c>
      <c r="B106" s="188" t="s">
        <v>75</v>
      </c>
      <c r="C106" s="188" t="s">
        <v>347</v>
      </c>
      <c r="D106" s="188" t="s">
        <v>264</v>
      </c>
      <c r="E106" s="188" t="s">
        <v>156</v>
      </c>
      <c r="F106" s="188" t="s">
        <v>157</v>
      </c>
      <c r="G106" s="188" t="s">
        <v>265</v>
      </c>
      <c r="H106" s="188" t="s">
        <v>266</v>
      </c>
      <c r="I106" s="120">
        <v>182928</v>
      </c>
      <c r="J106" s="120">
        <v>182928</v>
      </c>
      <c r="K106" s="66"/>
      <c r="L106" s="66"/>
      <c r="M106" s="66"/>
      <c r="N106" s="120">
        <v>182928</v>
      </c>
      <c r="O106" s="66"/>
      <c r="P106" s="120"/>
      <c r="Q106" s="120"/>
      <c r="R106" s="120"/>
      <c r="S106" s="120"/>
      <c r="T106" s="120"/>
      <c r="U106" s="120"/>
      <c r="V106" s="120"/>
      <c r="W106" s="120"/>
      <c r="X106" s="120"/>
      <c r="Y106" s="120"/>
    </row>
    <row r="107" ht="20.25" customHeight="1" spans="1:25">
      <c r="A107" s="188" t="s">
        <v>70</v>
      </c>
      <c r="B107" s="188" t="s">
        <v>75</v>
      </c>
      <c r="C107" s="188" t="s">
        <v>347</v>
      </c>
      <c r="D107" s="188" t="s">
        <v>264</v>
      </c>
      <c r="E107" s="188" t="s">
        <v>156</v>
      </c>
      <c r="F107" s="188" t="s">
        <v>157</v>
      </c>
      <c r="G107" s="188" t="s">
        <v>265</v>
      </c>
      <c r="H107" s="188" t="s">
        <v>266</v>
      </c>
      <c r="I107" s="120">
        <v>46128</v>
      </c>
      <c r="J107" s="120">
        <v>46128</v>
      </c>
      <c r="K107" s="66"/>
      <c r="L107" s="66"/>
      <c r="M107" s="66"/>
      <c r="N107" s="120">
        <v>46128</v>
      </c>
      <c r="O107" s="66"/>
      <c r="P107" s="120"/>
      <c r="Q107" s="120"/>
      <c r="R107" s="120"/>
      <c r="S107" s="120"/>
      <c r="T107" s="120"/>
      <c r="U107" s="120"/>
      <c r="V107" s="120"/>
      <c r="W107" s="120"/>
      <c r="X107" s="120"/>
      <c r="Y107" s="120"/>
    </row>
    <row r="108" ht="20.25" customHeight="1" spans="1:25">
      <c r="A108" s="188" t="s">
        <v>70</v>
      </c>
      <c r="B108" s="188" t="s">
        <v>75</v>
      </c>
      <c r="C108" s="188" t="s">
        <v>348</v>
      </c>
      <c r="D108" s="188" t="s">
        <v>268</v>
      </c>
      <c r="E108" s="188" t="s">
        <v>122</v>
      </c>
      <c r="F108" s="188" t="s">
        <v>123</v>
      </c>
      <c r="G108" s="188" t="s">
        <v>269</v>
      </c>
      <c r="H108" s="188" t="s">
        <v>270</v>
      </c>
      <c r="I108" s="120">
        <v>76820</v>
      </c>
      <c r="J108" s="120">
        <v>76820</v>
      </c>
      <c r="K108" s="66"/>
      <c r="L108" s="66"/>
      <c r="M108" s="66"/>
      <c r="N108" s="120">
        <v>76820</v>
      </c>
      <c r="O108" s="66"/>
      <c r="P108" s="120"/>
      <c r="Q108" s="120"/>
      <c r="R108" s="120"/>
      <c r="S108" s="120"/>
      <c r="T108" s="120"/>
      <c r="U108" s="120"/>
      <c r="V108" s="120"/>
      <c r="W108" s="120"/>
      <c r="X108" s="120"/>
      <c r="Y108" s="120"/>
    </row>
    <row r="109" ht="20.25" customHeight="1" spans="1:25">
      <c r="A109" s="188" t="s">
        <v>70</v>
      </c>
      <c r="B109" s="188" t="s">
        <v>75</v>
      </c>
      <c r="C109" s="188" t="s">
        <v>348</v>
      </c>
      <c r="D109" s="188" t="s">
        <v>268</v>
      </c>
      <c r="E109" s="188" t="s">
        <v>172</v>
      </c>
      <c r="F109" s="188" t="s">
        <v>173</v>
      </c>
      <c r="G109" s="188" t="s">
        <v>273</v>
      </c>
      <c r="H109" s="188" t="s">
        <v>274</v>
      </c>
      <c r="I109" s="120">
        <v>2585</v>
      </c>
      <c r="J109" s="120">
        <v>2585</v>
      </c>
      <c r="K109" s="66"/>
      <c r="L109" s="66"/>
      <c r="M109" s="66"/>
      <c r="N109" s="120">
        <v>2585</v>
      </c>
      <c r="O109" s="66"/>
      <c r="P109" s="120"/>
      <c r="Q109" s="120"/>
      <c r="R109" s="120"/>
      <c r="S109" s="120"/>
      <c r="T109" s="120"/>
      <c r="U109" s="120"/>
      <c r="V109" s="120"/>
      <c r="W109" s="120"/>
      <c r="X109" s="120"/>
      <c r="Y109" s="120"/>
    </row>
    <row r="110" ht="20.25" customHeight="1" spans="1:25">
      <c r="A110" s="188" t="s">
        <v>70</v>
      </c>
      <c r="B110" s="188" t="s">
        <v>75</v>
      </c>
      <c r="C110" s="188" t="s">
        <v>348</v>
      </c>
      <c r="D110" s="188" t="s">
        <v>268</v>
      </c>
      <c r="E110" s="188" t="s">
        <v>172</v>
      </c>
      <c r="F110" s="188" t="s">
        <v>173</v>
      </c>
      <c r="G110" s="188" t="s">
        <v>273</v>
      </c>
      <c r="H110" s="188" t="s">
        <v>274</v>
      </c>
      <c r="I110" s="120">
        <v>3102</v>
      </c>
      <c r="J110" s="120">
        <v>3102</v>
      </c>
      <c r="K110" s="66"/>
      <c r="L110" s="66"/>
      <c r="M110" s="66"/>
      <c r="N110" s="120">
        <v>3102</v>
      </c>
      <c r="O110" s="66"/>
      <c r="P110" s="120"/>
      <c r="Q110" s="120"/>
      <c r="R110" s="120"/>
      <c r="S110" s="120"/>
      <c r="T110" s="120"/>
      <c r="U110" s="120"/>
      <c r="V110" s="120"/>
      <c r="W110" s="120"/>
      <c r="X110" s="120"/>
      <c r="Y110" s="120"/>
    </row>
    <row r="111" ht="20.25" customHeight="1" spans="1:25">
      <c r="A111" s="188" t="s">
        <v>70</v>
      </c>
      <c r="B111" s="188" t="s">
        <v>75</v>
      </c>
      <c r="C111" s="188" t="s">
        <v>348</v>
      </c>
      <c r="D111" s="188" t="s">
        <v>268</v>
      </c>
      <c r="E111" s="188" t="s">
        <v>172</v>
      </c>
      <c r="F111" s="188" t="s">
        <v>173</v>
      </c>
      <c r="G111" s="188" t="s">
        <v>273</v>
      </c>
      <c r="H111" s="188" t="s">
        <v>274</v>
      </c>
      <c r="I111" s="120">
        <v>34610</v>
      </c>
      <c r="J111" s="120">
        <v>34610</v>
      </c>
      <c r="K111" s="66"/>
      <c r="L111" s="66"/>
      <c r="M111" s="66"/>
      <c r="N111" s="120">
        <v>34610</v>
      </c>
      <c r="O111" s="66"/>
      <c r="P111" s="120"/>
      <c r="Q111" s="120"/>
      <c r="R111" s="120"/>
      <c r="S111" s="120"/>
      <c r="T111" s="120"/>
      <c r="U111" s="120"/>
      <c r="V111" s="120"/>
      <c r="W111" s="120"/>
      <c r="X111" s="120"/>
      <c r="Y111" s="120"/>
    </row>
    <row r="112" ht="20.25" customHeight="1" spans="1:25">
      <c r="A112" s="188" t="s">
        <v>70</v>
      </c>
      <c r="B112" s="188" t="s">
        <v>75</v>
      </c>
      <c r="C112" s="188" t="s">
        <v>348</v>
      </c>
      <c r="D112" s="188" t="s">
        <v>268</v>
      </c>
      <c r="E112" s="188" t="s">
        <v>174</v>
      </c>
      <c r="F112" s="188" t="s">
        <v>175</v>
      </c>
      <c r="G112" s="188" t="s">
        <v>275</v>
      </c>
      <c r="H112" s="188" t="s">
        <v>276</v>
      </c>
      <c r="I112" s="120">
        <v>21905</v>
      </c>
      <c r="J112" s="120">
        <v>21905</v>
      </c>
      <c r="K112" s="66"/>
      <c r="L112" s="66"/>
      <c r="M112" s="66"/>
      <c r="N112" s="120">
        <v>21905</v>
      </c>
      <c r="O112" s="66"/>
      <c r="P112" s="120"/>
      <c r="Q112" s="120"/>
      <c r="R112" s="120"/>
      <c r="S112" s="120"/>
      <c r="T112" s="120"/>
      <c r="U112" s="120"/>
      <c r="V112" s="120"/>
      <c r="W112" s="120"/>
      <c r="X112" s="120"/>
      <c r="Y112" s="120"/>
    </row>
    <row r="113" ht="20.25" customHeight="1" spans="1:25">
      <c r="A113" s="188" t="s">
        <v>70</v>
      </c>
      <c r="B113" s="188" t="s">
        <v>75</v>
      </c>
      <c r="C113" s="188" t="s">
        <v>348</v>
      </c>
      <c r="D113" s="188" t="s">
        <v>268</v>
      </c>
      <c r="E113" s="188" t="s">
        <v>174</v>
      </c>
      <c r="F113" s="188" t="s">
        <v>175</v>
      </c>
      <c r="G113" s="188" t="s">
        <v>275</v>
      </c>
      <c r="H113" s="188" t="s">
        <v>276</v>
      </c>
      <c r="I113" s="120">
        <v>23250</v>
      </c>
      <c r="J113" s="120">
        <v>23250</v>
      </c>
      <c r="K113" s="66"/>
      <c r="L113" s="66"/>
      <c r="M113" s="66"/>
      <c r="N113" s="120">
        <v>23250</v>
      </c>
      <c r="O113" s="66"/>
      <c r="P113" s="120"/>
      <c r="Q113" s="120"/>
      <c r="R113" s="120"/>
      <c r="S113" s="120"/>
      <c r="T113" s="120"/>
      <c r="U113" s="120"/>
      <c r="V113" s="120"/>
      <c r="W113" s="120"/>
      <c r="X113" s="120"/>
      <c r="Y113" s="120"/>
    </row>
    <row r="114" ht="20.25" customHeight="1" spans="1:25">
      <c r="A114" s="188" t="s">
        <v>70</v>
      </c>
      <c r="B114" s="188" t="s">
        <v>75</v>
      </c>
      <c r="C114" s="188" t="s">
        <v>348</v>
      </c>
      <c r="D114" s="188" t="s">
        <v>268</v>
      </c>
      <c r="E114" s="188" t="s">
        <v>156</v>
      </c>
      <c r="F114" s="188" t="s">
        <v>157</v>
      </c>
      <c r="G114" s="188" t="s">
        <v>277</v>
      </c>
      <c r="H114" s="188" t="s">
        <v>278</v>
      </c>
      <c r="I114" s="120">
        <v>3070</v>
      </c>
      <c r="J114" s="120">
        <v>3070</v>
      </c>
      <c r="K114" s="66"/>
      <c r="L114" s="66"/>
      <c r="M114" s="66"/>
      <c r="N114" s="120">
        <v>3070</v>
      </c>
      <c r="O114" s="66"/>
      <c r="P114" s="120"/>
      <c r="Q114" s="120"/>
      <c r="R114" s="120"/>
      <c r="S114" s="120"/>
      <c r="T114" s="120"/>
      <c r="U114" s="120"/>
      <c r="V114" s="120"/>
      <c r="W114" s="120"/>
      <c r="X114" s="120"/>
      <c r="Y114" s="120"/>
    </row>
    <row r="115" ht="20.25" customHeight="1" spans="1:25">
      <c r="A115" s="188" t="s">
        <v>70</v>
      </c>
      <c r="B115" s="188" t="s">
        <v>75</v>
      </c>
      <c r="C115" s="188" t="s">
        <v>348</v>
      </c>
      <c r="D115" s="188" t="s">
        <v>268</v>
      </c>
      <c r="E115" s="188" t="s">
        <v>176</v>
      </c>
      <c r="F115" s="188" t="s">
        <v>177</v>
      </c>
      <c r="G115" s="188" t="s">
        <v>277</v>
      </c>
      <c r="H115" s="188" t="s">
        <v>278</v>
      </c>
      <c r="I115" s="120">
        <v>880</v>
      </c>
      <c r="J115" s="120">
        <v>880</v>
      </c>
      <c r="K115" s="66"/>
      <c r="L115" s="66"/>
      <c r="M115" s="66"/>
      <c r="N115" s="120">
        <v>880</v>
      </c>
      <c r="O115" s="66"/>
      <c r="P115" s="120"/>
      <c r="Q115" s="120"/>
      <c r="R115" s="120"/>
      <c r="S115" s="120"/>
      <c r="T115" s="120"/>
      <c r="U115" s="120"/>
      <c r="V115" s="120"/>
      <c r="W115" s="120"/>
      <c r="X115" s="120"/>
      <c r="Y115" s="120"/>
    </row>
    <row r="116" ht="20.25" customHeight="1" spans="1:25">
      <c r="A116" s="188" t="s">
        <v>70</v>
      </c>
      <c r="B116" s="188" t="s">
        <v>75</v>
      </c>
      <c r="C116" s="188" t="s">
        <v>349</v>
      </c>
      <c r="D116" s="188" t="s">
        <v>183</v>
      </c>
      <c r="E116" s="188" t="s">
        <v>182</v>
      </c>
      <c r="F116" s="188" t="s">
        <v>183</v>
      </c>
      <c r="G116" s="188" t="s">
        <v>322</v>
      </c>
      <c r="H116" s="188" t="s">
        <v>183</v>
      </c>
      <c r="I116" s="120">
        <v>58330</v>
      </c>
      <c r="J116" s="120">
        <v>58330</v>
      </c>
      <c r="K116" s="66"/>
      <c r="L116" s="66"/>
      <c r="M116" s="66"/>
      <c r="N116" s="120">
        <v>58330</v>
      </c>
      <c r="O116" s="66"/>
      <c r="P116" s="120"/>
      <c r="Q116" s="120"/>
      <c r="R116" s="120"/>
      <c r="S116" s="120"/>
      <c r="T116" s="120"/>
      <c r="U116" s="120"/>
      <c r="V116" s="120"/>
      <c r="W116" s="120"/>
      <c r="X116" s="120"/>
      <c r="Y116" s="120"/>
    </row>
    <row r="117" ht="20.25" customHeight="1" spans="1:25">
      <c r="A117" s="188" t="s">
        <v>70</v>
      </c>
      <c r="B117" s="188" t="s">
        <v>75</v>
      </c>
      <c r="C117" s="188" t="s">
        <v>350</v>
      </c>
      <c r="D117" s="188" t="s">
        <v>232</v>
      </c>
      <c r="E117" s="188" t="s">
        <v>156</v>
      </c>
      <c r="F117" s="188" t="s">
        <v>157</v>
      </c>
      <c r="G117" s="188" t="s">
        <v>287</v>
      </c>
      <c r="H117" s="188" t="s">
        <v>232</v>
      </c>
      <c r="I117" s="120">
        <v>1000</v>
      </c>
      <c r="J117" s="120">
        <v>1000</v>
      </c>
      <c r="K117" s="66"/>
      <c r="L117" s="66"/>
      <c r="M117" s="66"/>
      <c r="N117" s="120">
        <v>1000</v>
      </c>
      <c r="O117" s="66"/>
      <c r="P117" s="120"/>
      <c r="Q117" s="120"/>
      <c r="R117" s="120"/>
      <c r="S117" s="120"/>
      <c r="T117" s="120"/>
      <c r="U117" s="120"/>
      <c r="V117" s="120"/>
      <c r="W117" s="120"/>
      <c r="X117" s="120"/>
      <c r="Y117" s="120"/>
    </row>
    <row r="118" ht="20.25" customHeight="1" spans="1:25">
      <c r="A118" s="188" t="s">
        <v>70</v>
      </c>
      <c r="B118" s="188" t="s">
        <v>75</v>
      </c>
      <c r="C118" s="188" t="s">
        <v>351</v>
      </c>
      <c r="D118" s="188" t="s">
        <v>293</v>
      </c>
      <c r="E118" s="188" t="s">
        <v>156</v>
      </c>
      <c r="F118" s="188" t="s">
        <v>157</v>
      </c>
      <c r="G118" s="188" t="s">
        <v>294</v>
      </c>
      <c r="H118" s="188" t="s">
        <v>293</v>
      </c>
      <c r="I118" s="120">
        <v>1500</v>
      </c>
      <c r="J118" s="120">
        <v>1500</v>
      </c>
      <c r="K118" s="66"/>
      <c r="L118" s="66"/>
      <c r="M118" s="66"/>
      <c r="N118" s="120">
        <v>1500</v>
      </c>
      <c r="O118" s="66"/>
      <c r="P118" s="120"/>
      <c r="Q118" s="120"/>
      <c r="R118" s="120"/>
      <c r="S118" s="120"/>
      <c r="T118" s="120"/>
      <c r="U118" s="120"/>
      <c r="V118" s="120"/>
      <c r="W118" s="120"/>
      <c r="X118" s="120"/>
      <c r="Y118" s="120"/>
    </row>
    <row r="119" ht="20.25" customHeight="1" spans="1:25">
      <c r="A119" s="188" t="s">
        <v>70</v>
      </c>
      <c r="B119" s="188" t="s">
        <v>75</v>
      </c>
      <c r="C119" s="188" t="s">
        <v>352</v>
      </c>
      <c r="D119" s="188" t="s">
        <v>296</v>
      </c>
      <c r="E119" s="188" t="s">
        <v>120</v>
      </c>
      <c r="F119" s="188" t="s">
        <v>121</v>
      </c>
      <c r="G119" s="188" t="s">
        <v>297</v>
      </c>
      <c r="H119" s="188" t="s">
        <v>298</v>
      </c>
      <c r="I119" s="120">
        <v>3600</v>
      </c>
      <c r="J119" s="120">
        <v>3600</v>
      </c>
      <c r="K119" s="66"/>
      <c r="L119" s="66"/>
      <c r="M119" s="66"/>
      <c r="N119" s="120">
        <v>3600</v>
      </c>
      <c r="O119" s="66"/>
      <c r="P119" s="120"/>
      <c r="Q119" s="120"/>
      <c r="R119" s="120"/>
      <c r="S119" s="120"/>
      <c r="T119" s="120"/>
      <c r="U119" s="120"/>
      <c r="V119" s="120"/>
      <c r="W119" s="120"/>
      <c r="X119" s="120"/>
      <c r="Y119" s="120"/>
    </row>
    <row r="120" ht="20.25" customHeight="1" spans="1:25">
      <c r="A120" s="188" t="s">
        <v>70</v>
      </c>
      <c r="B120" s="188" t="s">
        <v>75</v>
      </c>
      <c r="C120" s="188" t="s">
        <v>353</v>
      </c>
      <c r="D120" s="188" t="s">
        <v>300</v>
      </c>
      <c r="E120" s="188" t="s">
        <v>156</v>
      </c>
      <c r="F120" s="188" t="s">
        <v>157</v>
      </c>
      <c r="G120" s="188" t="s">
        <v>301</v>
      </c>
      <c r="H120" s="188" t="s">
        <v>302</v>
      </c>
      <c r="I120" s="120">
        <v>4500</v>
      </c>
      <c r="J120" s="120">
        <v>4500</v>
      </c>
      <c r="K120" s="66"/>
      <c r="L120" s="66"/>
      <c r="M120" s="66"/>
      <c r="N120" s="120">
        <v>4500</v>
      </c>
      <c r="O120" s="66"/>
      <c r="P120" s="120"/>
      <c r="Q120" s="120"/>
      <c r="R120" s="120"/>
      <c r="S120" s="120"/>
      <c r="T120" s="120"/>
      <c r="U120" s="120"/>
      <c r="V120" s="120"/>
      <c r="W120" s="120"/>
      <c r="X120" s="120"/>
      <c r="Y120" s="120"/>
    </row>
    <row r="121" ht="20.25" customHeight="1" spans="1:25">
      <c r="A121" s="188" t="s">
        <v>70</v>
      </c>
      <c r="B121" s="188" t="s">
        <v>75</v>
      </c>
      <c r="C121" s="188" t="s">
        <v>353</v>
      </c>
      <c r="D121" s="188" t="s">
        <v>300</v>
      </c>
      <c r="E121" s="188" t="s">
        <v>156</v>
      </c>
      <c r="F121" s="188" t="s">
        <v>157</v>
      </c>
      <c r="G121" s="188" t="s">
        <v>303</v>
      </c>
      <c r="H121" s="188" t="s">
        <v>304</v>
      </c>
      <c r="I121" s="120">
        <v>1000</v>
      </c>
      <c r="J121" s="120">
        <v>1000</v>
      </c>
      <c r="K121" s="66"/>
      <c r="L121" s="66"/>
      <c r="M121" s="66"/>
      <c r="N121" s="120">
        <v>1000</v>
      </c>
      <c r="O121" s="66"/>
      <c r="P121" s="120"/>
      <c r="Q121" s="120"/>
      <c r="R121" s="120"/>
      <c r="S121" s="120"/>
      <c r="T121" s="120"/>
      <c r="U121" s="120"/>
      <c r="V121" s="120"/>
      <c r="W121" s="120"/>
      <c r="X121" s="120"/>
      <c r="Y121" s="120"/>
    </row>
    <row r="122" ht="20.25" customHeight="1" spans="1:25">
      <c r="A122" s="188" t="s">
        <v>70</v>
      </c>
      <c r="B122" s="188" t="s">
        <v>75</v>
      </c>
      <c r="C122" s="188" t="s">
        <v>353</v>
      </c>
      <c r="D122" s="188" t="s">
        <v>300</v>
      </c>
      <c r="E122" s="188" t="s">
        <v>156</v>
      </c>
      <c r="F122" s="188" t="s">
        <v>157</v>
      </c>
      <c r="G122" s="188" t="s">
        <v>305</v>
      </c>
      <c r="H122" s="188" t="s">
        <v>306</v>
      </c>
      <c r="I122" s="120">
        <v>1000</v>
      </c>
      <c r="J122" s="120">
        <v>1000</v>
      </c>
      <c r="K122" s="66"/>
      <c r="L122" s="66"/>
      <c r="M122" s="66"/>
      <c r="N122" s="120">
        <v>1000</v>
      </c>
      <c r="O122" s="66"/>
      <c r="P122" s="120"/>
      <c r="Q122" s="120"/>
      <c r="R122" s="120"/>
      <c r="S122" s="120"/>
      <c r="T122" s="120"/>
      <c r="U122" s="120"/>
      <c r="V122" s="120"/>
      <c r="W122" s="120"/>
      <c r="X122" s="120"/>
      <c r="Y122" s="120"/>
    </row>
    <row r="123" ht="20.25" customHeight="1" spans="1:25">
      <c r="A123" s="188" t="s">
        <v>70</v>
      </c>
      <c r="B123" s="188" t="s">
        <v>75</v>
      </c>
      <c r="C123" s="188" t="s">
        <v>353</v>
      </c>
      <c r="D123" s="188" t="s">
        <v>300</v>
      </c>
      <c r="E123" s="188" t="s">
        <v>156</v>
      </c>
      <c r="F123" s="188" t="s">
        <v>157</v>
      </c>
      <c r="G123" s="188" t="s">
        <v>307</v>
      </c>
      <c r="H123" s="188" t="s">
        <v>308</v>
      </c>
      <c r="I123" s="120">
        <v>3500</v>
      </c>
      <c r="J123" s="120">
        <v>3500</v>
      </c>
      <c r="K123" s="66"/>
      <c r="L123" s="66"/>
      <c r="M123" s="66"/>
      <c r="N123" s="120">
        <v>3500</v>
      </c>
      <c r="O123" s="66"/>
      <c r="P123" s="120"/>
      <c r="Q123" s="120"/>
      <c r="R123" s="120"/>
      <c r="S123" s="120"/>
      <c r="T123" s="120"/>
      <c r="U123" s="120"/>
      <c r="V123" s="120"/>
      <c r="W123" s="120"/>
      <c r="X123" s="120"/>
      <c r="Y123" s="120"/>
    </row>
    <row r="124" ht="20.25" customHeight="1" spans="1:25">
      <c r="A124" s="188" t="s">
        <v>70</v>
      </c>
      <c r="B124" s="188" t="s">
        <v>75</v>
      </c>
      <c r="C124" s="188" t="s">
        <v>353</v>
      </c>
      <c r="D124" s="188" t="s">
        <v>300</v>
      </c>
      <c r="E124" s="188" t="s">
        <v>156</v>
      </c>
      <c r="F124" s="188" t="s">
        <v>157</v>
      </c>
      <c r="G124" s="188" t="s">
        <v>309</v>
      </c>
      <c r="H124" s="188" t="s">
        <v>310</v>
      </c>
      <c r="I124" s="120">
        <v>6400</v>
      </c>
      <c r="J124" s="120">
        <v>6400</v>
      </c>
      <c r="K124" s="66"/>
      <c r="L124" s="66"/>
      <c r="M124" s="66"/>
      <c r="N124" s="120">
        <v>6400</v>
      </c>
      <c r="O124" s="66"/>
      <c r="P124" s="120"/>
      <c r="Q124" s="120"/>
      <c r="R124" s="120"/>
      <c r="S124" s="120"/>
      <c r="T124" s="120"/>
      <c r="U124" s="120"/>
      <c r="V124" s="120"/>
      <c r="W124" s="120"/>
      <c r="X124" s="120"/>
      <c r="Y124" s="120"/>
    </row>
    <row r="125" ht="20.25" customHeight="1" spans="1:25">
      <c r="A125" s="188" t="s">
        <v>70</v>
      </c>
      <c r="B125" s="188" t="s">
        <v>75</v>
      </c>
      <c r="C125" s="188" t="s">
        <v>353</v>
      </c>
      <c r="D125" s="188" t="s">
        <v>300</v>
      </c>
      <c r="E125" s="188" t="s">
        <v>156</v>
      </c>
      <c r="F125" s="188" t="s">
        <v>157</v>
      </c>
      <c r="G125" s="188" t="s">
        <v>311</v>
      </c>
      <c r="H125" s="188" t="s">
        <v>312</v>
      </c>
      <c r="I125" s="120">
        <v>750</v>
      </c>
      <c r="J125" s="120">
        <v>750</v>
      </c>
      <c r="K125" s="66"/>
      <c r="L125" s="66"/>
      <c r="M125" s="66"/>
      <c r="N125" s="120">
        <v>750</v>
      </c>
      <c r="O125" s="66"/>
      <c r="P125" s="120"/>
      <c r="Q125" s="120"/>
      <c r="R125" s="120"/>
      <c r="S125" s="120"/>
      <c r="T125" s="120"/>
      <c r="U125" s="120"/>
      <c r="V125" s="120"/>
      <c r="W125" s="120"/>
      <c r="X125" s="120"/>
      <c r="Y125" s="120"/>
    </row>
    <row r="126" ht="20.25" customHeight="1" spans="1:25">
      <c r="A126" s="188" t="s">
        <v>70</v>
      </c>
      <c r="B126" s="188" t="s">
        <v>75</v>
      </c>
      <c r="C126" s="188" t="s">
        <v>353</v>
      </c>
      <c r="D126" s="188" t="s">
        <v>300</v>
      </c>
      <c r="E126" s="188" t="s">
        <v>156</v>
      </c>
      <c r="F126" s="188" t="s">
        <v>157</v>
      </c>
      <c r="G126" s="188" t="s">
        <v>313</v>
      </c>
      <c r="H126" s="188" t="s">
        <v>314</v>
      </c>
      <c r="I126" s="120">
        <v>250</v>
      </c>
      <c r="J126" s="120">
        <v>250</v>
      </c>
      <c r="K126" s="66"/>
      <c r="L126" s="66"/>
      <c r="M126" s="66"/>
      <c r="N126" s="120">
        <v>250</v>
      </c>
      <c r="O126" s="66"/>
      <c r="P126" s="120"/>
      <c r="Q126" s="120"/>
      <c r="R126" s="120"/>
      <c r="S126" s="120"/>
      <c r="T126" s="120"/>
      <c r="U126" s="120"/>
      <c r="V126" s="120"/>
      <c r="W126" s="120"/>
      <c r="X126" s="120"/>
      <c r="Y126" s="120"/>
    </row>
    <row r="127" ht="20.25" customHeight="1" spans="1:25">
      <c r="A127" s="188" t="s">
        <v>70</v>
      </c>
      <c r="B127" s="188" t="s">
        <v>75</v>
      </c>
      <c r="C127" s="188" t="s">
        <v>353</v>
      </c>
      <c r="D127" s="188" t="s">
        <v>300</v>
      </c>
      <c r="E127" s="188" t="s">
        <v>156</v>
      </c>
      <c r="F127" s="188" t="s">
        <v>157</v>
      </c>
      <c r="G127" s="188" t="s">
        <v>315</v>
      </c>
      <c r="H127" s="188" t="s">
        <v>316</v>
      </c>
      <c r="I127" s="120">
        <v>250</v>
      </c>
      <c r="J127" s="120">
        <v>250</v>
      </c>
      <c r="K127" s="66"/>
      <c r="L127" s="66"/>
      <c r="M127" s="66"/>
      <c r="N127" s="120">
        <v>250</v>
      </c>
      <c r="O127" s="66"/>
      <c r="P127" s="120"/>
      <c r="Q127" s="120"/>
      <c r="R127" s="120"/>
      <c r="S127" s="120"/>
      <c r="T127" s="120"/>
      <c r="U127" s="120"/>
      <c r="V127" s="120"/>
      <c r="W127" s="120"/>
      <c r="X127" s="120"/>
      <c r="Y127" s="120"/>
    </row>
    <row r="128" ht="20.25" customHeight="1" spans="1:25">
      <c r="A128" s="188" t="s">
        <v>70</v>
      </c>
      <c r="B128" s="188" t="s">
        <v>75</v>
      </c>
      <c r="C128" s="188" t="s">
        <v>353</v>
      </c>
      <c r="D128" s="188" t="s">
        <v>300</v>
      </c>
      <c r="E128" s="188" t="s">
        <v>156</v>
      </c>
      <c r="F128" s="188" t="s">
        <v>157</v>
      </c>
      <c r="G128" s="188" t="s">
        <v>317</v>
      </c>
      <c r="H128" s="188" t="s">
        <v>318</v>
      </c>
      <c r="I128" s="120">
        <v>12000</v>
      </c>
      <c r="J128" s="120">
        <v>12000</v>
      </c>
      <c r="K128" s="66"/>
      <c r="L128" s="66"/>
      <c r="M128" s="66"/>
      <c r="N128" s="120">
        <v>12000</v>
      </c>
      <c r="O128" s="66"/>
      <c r="P128" s="120"/>
      <c r="Q128" s="120"/>
      <c r="R128" s="120"/>
      <c r="S128" s="120"/>
      <c r="T128" s="120"/>
      <c r="U128" s="120"/>
      <c r="V128" s="120"/>
      <c r="W128" s="120"/>
      <c r="X128" s="120"/>
      <c r="Y128" s="120"/>
    </row>
    <row r="129" ht="20.25" customHeight="1" spans="1:25">
      <c r="A129" s="188" t="s">
        <v>70</v>
      </c>
      <c r="B129" s="188" t="s">
        <v>75</v>
      </c>
      <c r="C129" s="188" t="s">
        <v>354</v>
      </c>
      <c r="D129" s="188" t="s">
        <v>324</v>
      </c>
      <c r="E129" s="188" t="s">
        <v>120</v>
      </c>
      <c r="F129" s="188" t="s">
        <v>121</v>
      </c>
      <c r="G129" s="188" t="s">
        <v>325</v>
      </c>
      <c r="H129" s="188" t="s">
        <v>326</v>
      </c>
      <c r="I129" s="120">
        <v>86400</v>
      </c>
      <c r="J129" s="120">
        <v>86400</v>
      </c>
      <c r="K129" s="66"/>
      <c r="L129" s="66"/>
      <c r="M129" s="66"/>
      <c r="N129" s="120">
        <v>86400</v>
      </c>
      <c r="O129" s="66"/>
      <c r="P129" s="120"/>
      <c r="Q129" s="120"/>
      <c r="R129" s="120"/>
      <c r="S129" s="120"/>
      <c r="T129" s="120"/>
      <c r="U129" s="120"/>
      <c r="V129" s="120"/>
      <c r="W129" s="120"/>
      <c r="X129" s="120"/>
      <c r="Y129" s="120"/>
    </row>
    <row r="130" ht="20.25" customHeight="1" spans="1:25">
      <c r="A130" s="188" t="s">
        <v>70</v>
      </c>
      <c r="B130" s="188" t="s">
        <v>75</v>
      </c>
      <c r="C130" s="188" t="s">
        <v>355</v>
      </c>
      <c r="D130" s="188" t="s">
        <v>330</v>
      </c>
      <c r="E130" s="188" t="s">
        <v>156</v>
      </c>
      <c r="F130" s="188" t="s">
        <v>157</v>
      </c>
      <c r="G130" s="188" t="s">
        <v>265</v>
      </c>
      <c r="H130" s="188" t="s">
        <v>266</v>
      </c>
      <c r="I130" s="120">
        <v>42000</v>
      </c>
      <c r="J130" s="120">
        <v>42000</v>
      </c>
      <c r="K130" s="66"/>
      <c r="L130" s="66"/>
      <c r="M130" s="66"/>
      <c r="N130" s="120">
        <v>42000</v>
      </c>
      <c r="O130" s="66"/>
      <c r="P130" s="120"/>
      <c r="Q130" s="120"/>
      <c r="R130" s="120"/>
      <c r="S130" s="120"/>
      <c r="T130" s="120"/>
      <c r="U130" s="120"/>
      <c r="V130" s="120"/>
      <c r="W130" s="120"/>
      <c r="X130" s="120"/>
      <c r="Y130" s="120"/>
    </row>
    <row r="131" ht="20.25" customHeight="1" spans="1:25">
      <c r="A131" s="188" t="s">
        <v>70</v>
      </c>
      <c r="B131" s="188" t="s">
        <v>75</v>
      </c>
      <c r="C131" s="188" t="s">
        <v>356</v>
      </c>
      <c r="D131" s="188" t="s">
        <v>283</v>
      </c>
      <c r="E131" s="188" t="s">
        <v>156</v>
      </c>
      <c r="F131" s="188" t="s">
        <v>157</v>
      </c>
      <c r="G131" s="188" t="s">
        <v>284</v>
      </c>
      <c r="H131" s="188" t="s">
        <v>285</v>
      </c>
      <c r="I131" s="120">
        <v>24000</v>
      </c>
      <c r="J131" s="120">
        <v>24000</v>
      </c>
      <c r="K131" s="66"/>
      <c r="L131" s="66"/>
      <c r="M131" s="66"/>
      <c r="N131" s="120">
        <v>24000</v>
      </c>
      <c r="O131" s="66"/>
      <c r="P131" s="120"/>
      <c r="Q131" s="120"/>
      <c r="R131" s="120"/>
      <c r="S131" s="120"/>
      <c r="T131" s="120"/>
      <c r="U131" s="120"/>
      <c r="V131" s="120"/>
      <c r="W131" s="120"/>
      <c r="X131" s="120"/>
      <c r="Y131" s="120"/>
    </row>
    <row r="132" ht="20.25" customHeight="1" spans="1:25">
      <c r="A132" s="188" t="s">
        <v>70</v>
      </c>
      <c r="B132" s="188" t="s">
        <v>75</v>
      </c>
      <c r="C132" s="188" t="s">
        <v>357</v>
      </c>
      <c r="D132" s="188" t="s">
        <v>344</v>
      </c>
      <c r="E132" s="188" t="s">
        <v>114</v>
      </c>
      <c r="F132" s="188" t="s">
        <v>115</v>
      </c>
      <c r="G132" s="188" t="s">
        <v>345</v>
      </c>
      <c r="H132" s="188" t="s">
        <v>346</v>
      </c>
      <c r="I132" s="120">
        <v>18432</v>
      </c>
      <c r="J132" s="120">
        <v>18432</v>
      </c>
      <c r="K132" s="66"/>
      <c r="L132" s="66"/>
      <c r="M132" s="66"/>
      <c r="N132" s="120">
        <v>18432</v>
      </c>
      <c r="O132" s="66"/>
      <c r="P132" s="120"/>
      <c r="Q132" s="120"/>
      <c r="R132" s="120"/>
      <c r="S132" s="120"/>
      <c r="T132" s="120"/>
      <c r="U132" s="120"/>
      <c r="V132" s="120"/>
      <c r="W132" s="120"/>
      <c r="X132" s="120"/>
      <c r="Y132" s="120"/>
    </row>
    <row r="133" ht="20.25" customHeight="1" spans="1:25">
      <c r="A133" s="188" t="s">
        <v>70</v>
      </c>
      <c r="B133" s="188" t="s">
        <v>75</v>
      </c>
      <c r="C133" s="188" t="s">
        <v>357</v>
      </c>
      <c r="D133" s="188" t="s">
        <v>344</v>
      </c>
      <c r="E133" s="188" t="s">
        <v>114</v>
      </c>
      <c r="F133" s="188" t="s">
        <v>115</v>
      </c>
      <c r="G133" s="188" t="s">
        <v>345</v>
      </c>
      <c r="H133" s="188" t="s">
        <v>346</v>
      </c>
      <c r="I133" s="120">
        <v>10915.2</v>
      </c>
      <c r="J133" s="120">
        <v>10915.2</v>
      </c>
      <c r="K133" s="66"/>
      <c r="L133" s="66"/>
      <c r="M133" s="66"/>
      <c r="N133" s="120">
        <v>10915.2</v>
      </c>
      <c r="O133" s="66"/>
      <c r="P133" s="120"/>
      <c r="Q133" s="120"/>
      <c r="R133" s="120"/>
      <c r="S133" s="120"/>
      <c r="T133" s="120"/>
      <c r="U133" s="120"/>
      <c r="V133" s="120"/>
      <c r="W133" s="120"/>
      <c r="X133" s="120"/>
      <c r="Y133" s="120"/>
    </row>
    <row r="134" ht="20.25" customHeight="1" spans="1:25">
      <c r="A134" s="188" t="s">
        <v>70</v>
      </c>
      <c r="B134" s="188" t="s">
        <v>77</v>
      </c>
      <c r="C134" s="188" t="s">
        <v>358</v>
      </c>
      <c r="D134" s="188" t="s">
        <v>264</v>
      </c>
      <c r="E134" s="188" t="s">
        <v>138</v>
      </c>
      <c r="F134" s="188" t="s">
        <v>139</v>
      </c>
      <c r="G134" s="188" t="s">
        <v>257</v>
      </c>
      <c r="H134" s="188" t="s">
        <v>258</v>
      </c>
      <c r="I134" s="120">
        <v>542616</v>
      </c>
      <c r="J134" s="120">
        <v>542616</v>
      </c>
      <c r="K134" s="66"/>
      <c r="L134" s="66"/>
      <c r="M134" s="66"/>
      <c r="N134" s="120">
        <v>542616</v>
      </c>
      <c r="O134" s="66"/>
      <c r="P134" s="120"/>
      <c r="Q134" s="120"/>
      <c r="R134" s="120"/>
      <c r="S134" s="120"/>
      <c r="T134" s="120"/>
      <c r="U134" s="120"/>
      <c r="V134" s="120"/>
      <c r="W134" s="120"/>
      <c r="X134" s="120"/>
      <c r="Y134" s="120"/>
    </row>
    <row r="135" ht="20.25" customHeight="1" spans="1:25">
      <c r="A135" s="188" t="s">
        <v>70</v>
      </c>
      <c r="B135" s="188" t="s">
        <v>77</v>
      </c>
      <c r="C135" s="188" t="s">
        <v>358</v>
      </c>
      <c r="D135" s="188" t="s">
        <v>264</v>
      </c>
      <c r="E135" s="188" t="s">
        <v>138</v>
      </c>
      <c r="F135" s="188" t="s">
        <v>139</v>
      </c>
      <c r="G135" s="188" t="s">
        <v>259</v>
      </c>
      <c r="H135" s="188" t="s">
        <v>260</v>
      </c>
      <c r="I135" s="120">
        <v>39096</v>
      </c>
      <c r="J135" s="120">
        <v>39096</v>
      </c>
      <c r="K135" s="66"/>
      <c r="L135" s="66"/>
      <c r="M135" s="66"/>
      <c r="N135" s="120">
        <v>39096</v>
      </c>
      <c r="O135" s="66"/>
      <c r="P135" s="120"/>
      <c r="Q135" s="120"/>
      <c r="R135" s="120"/>
      <c r="S135" s="120"/>
      <c r="T135" s="120"/>
      <c r="U135" s="120"/>
      <c r="V135" s="120"/>
      <c r="W135" s="120"/>
      <c r="X135" s="120"/>
      <c r="Y135" s="120"/>
    </row>
    <row r="136" ht="20.25" customHeight="1" spans="1:25">
      <c r="A136" s="188" t="s">
        <v>70</v>
      </c>
      <c r="B136" s="188" t="s">
        <v>77</v>
      </c>
      <c r="C136" s="188" t="s">
        <v>358</v>
      </c>
      <c r="D136" s="188" t="s">
        <v>264</v>
      </c>
      <c r="E136" s="188" t="s">
        <v>138</v>
      </c>
      <c r="F136" s="188" t="s">
        <v>139</v>
      </c>
      <c r="G136" s="188" t="s">
        <v>261</v>
      </c>
      <c r="H136" s="188" t="s">
        <v>262</v>
      </c>
      <c r="I136" s="120">
        <v>45218</v>
      </c>
      <c r="J136" s="120">
        <v>45218</v>
      </c>
      <c r="K136" s="66"/>
      <c r="L136" s="66"/>
      <c r="M136" s="66"/>
      <c r="N136" s="120">
        <v>45218</v>
      </c>
      <c r="O136" s="66"/>
      <c r="P136" s="120"/>
      <c r="Q136" s="120"/>
      <c r="R136" s="120"/>
      <c r="S136" s="120"/>
      <c r="T136" s="120"/>
      <c r="U136" s="120"/>
      <c r="V136" s="120"/>
      <c r="W136" s="120"/>
      <c r="X136" s="120"/>
      <c r="Y136" s="120"/>
    </row>
    <row r="137" ht="20.25" customHeight="1" spans="1:25">
      <c r="A137" s="188" t="s">
        <v>70</v>
      </c>
      <c r="B137" s="188" t="s">
        <v>77</v>
      </c>
      <c r="C137" s="188" t="s">
        <v>358</v>
      </c>
      <c r="D137" s="188" t="s">
        <v>264</v>
      </c>
      <c r="E137" s="188" t="s">
        <v>138</v>
      </c>
      <c r="F137" s="188" t="s">
        <v>139</v>
      </c>
      <c r="G137" s="188" t="s">
        <v>265</v>
      </c>
      <c r="H137" s="188" t="s">
        <v>266</v>
      </c>
      <c r="I137" s="120">
        <v>461040</v>
      </c>
      <c r="J137" s="120">
        <v>461040</v>
      </c>
      <c r="K137" s="66"/>
      <c r="L137" s="66"/>
      <c r="M137" s="66"/>
      <c r="N137" s="120">
        <v>461040</v>
      </c>
      <c r="O137" s="66"/>
      <c r="P137" s="120"/>
      <c r="Q137" s="120"/>
      <c r="R137" s="120"/>
      <c r="S137" s="120"/>
      <c r="T137" s="120"/>
      <c r="U137" s="120"/>
      <c r="V137" s="120"/>
      <c r="W137" s="120"/>
      <c r="X137" s="120"/>
      <c r="Y137" s="120"/>
    </row>
    <row r="138" ht="20.25" customHeight="1" spans="1:25">
      <c r="A138" s="188" t="s">
        <v>70</v>
      </c>
      <c r="B138" s="188" t="s">
        <v>77</v>
      </c>
      <c r="C138" s="188" t="s">
        <v>358</v>
      </c>
      <c r="D138" s="188" t="s">
        <v>264</v>
      </c>
      <c r="E138" s="188" t="s">
        <v>138</v>
      </c>
      <c r="F138" s="188" t="s">
        <v>139</v>
      </c>
      <c r="G138" s="188" t="s">
        <v>265</v>
      </c>
      <c r="H138" s="188" t="s">
        <v>266</v>
      </c>
      <c r="I138" s="120">
        <v>118212</v>
      </c>
      <c r="J138" s="120">
        <v>118212</v>
      </c>
      <c r="K138" s="66"/>
      <c r="L138" s="66"/>
      <c r="M138" s="66"/>
      <c r="N138" s="120">
        <v>118212</v>
      </c>
      <c r="O138" s="66"/>
      <c r="P138" s="120"/>
      <c r="Q138" s="120"/>
      <c r="R138" s="120"/>
      <c r="S138" s="120"/>
      <c r="T138" s="120"/>
      <c r="U138" s="120"/>
      <c r="V138" s="120"/>
      <c r="W138" s="120"/>
      <c r="X138" s="120"/>
      <c r="Y138" s="120"/>
    </row>
    <row r="139" ht="20.25" customHeight="1" spans="1:25">
      <c r="A139" s="188" t="s">
        <v>70</v>
      </c>
      <c r="B139" s="188" t="s">
        <v>77</v>
      </c>
      <c r="C139" s="188" t="s">
        <v>359</v>
      </c>
      <c r="D139" s="188" t="s">
        <v>268</v>
      </c>
      <c r="E139" s="188" t="s">
        <v>122</v>
      </c>
      <c r="F139" s="188" t="s">
        <v>123</v>
      </c>
      <c r="G139" s="188" t="s">
        <v>269</v>
      </c>
      <c r="H139" s="188" t="s">
        <v>270</v>
      </c>
      <c r="I139" s="120">
        <v>208692</v>
      </c>
      <c r="J139" s="120">
        <v>208692</v>
      </c>
      <c r="K139" s="66"/>
      <c r="L139" s="66"/>
      <c r="M139" s="66"/>
      <c r="N139" s="120">
        <v>208692</v>
      </c>
      <c r="O139" s="66"/>
      <c r="P139" s="120"/>
      <c r="Q139" s="120"/>
      <c r="R139" s="120"/>
      <c r="S139" s="120"/>
      <c r="T139" s="120"/>
      <c r="U139" s="120"/>
      <c r="V139" s="120"/>
      <c r="W139" s="120"/>
      <c r="X139" s="120"/>
      <c r="Y139" s="120"/>
    </row>
    <row r="140" ht="20.25" customHeight="1" spans="1:25">
      <c r="A140" s="188" t="s">
        <v>70</v>
      </c>
      <c r="B140" s="188" t="s">
        <v>77</v>
      </c>
      <c r="C140" s="188" t="s">
        <v>359</v>
      </c>
      <c r="D140" s="188" t="s">
        <v>268</v>
      </c>
      <c r="E140" s="188" t="s">
        <v>172</v>
      </c>
      <c r="F140" s="188" t="s">
        <v>173</v>
      </c>
      <c r="G140" s="188" t="s">
        <v>273</v>
      </c>
      <c r="H140" s="188" t="s">
        <v>274</v>
      </c>
      <c r="I140" s="120">
        <v>1034</v>
      </c>
      <c r="J140" s="120">
        <v>1034</v>
      </c>
      <c r="K140" s="66"/>
      <c r="L140" s="66"/>
      <c r="M140" s="66"/>
      <c r="N140" s="120">
        <v>1034</v>
      </c>
      <c r="O140" s="66"/>
      <c r="P140" s="120"/>
      <c r="Q140" s="120"/>
      <c r="R140" s="120"/>
      <c r="S140" s="120"/>
      <c r="T140" s="120"/>
      <c r="U140" s="120"/>
      <c r="V140" s="120"/>
      <c r="W140" s="120"/>
      <c r="X140" s="120"/>
      <c r="Y140" s="120"/>
    </row>
    <row r="141" ht="20.25" customHeight="1" spans="1:25">
      <c r="A141" s="188" t="s">
        <v>70</v>
      </c>
      <c r="B141" s="188" t="s">
        <v>77</v>
      </c>
      <c r="C141" s="188" t="s">
        <v>359</v>
      </c>
      <c r="D141" s="188" t="s">
        <v>268</v>
      </c>
      <c r="E141" s="188" t="s">
        <v>172</v>
      </c>
      <c r="F141" s="188" t="s">
        <v>173</v>
      </c>
      <c r="G141" s="188" t="s">
        <v>273</v>
      </c>
      <c r="H141" s="188" t="s">
        <v>274</v>
      </c>
      <c r="I141" s="120">
        <v>95088</v>
      </c>
      <c r="J141" s="120">
        <v>95088</v>
      </c>
      <c r="K141" s="66"/>
      <c r="L141" s="66"/>
      <c r="M141" s="66"/>
      <c r="N141" s="120">
        <v>95088</v>
      </c>
      <c r="O141" s="66"/>
      <c r="P141" s="120"/>
      <c r="Q141" s="120"/>
      <c r="R141" s="120"/>
      <c r="S141" s="120"/>
      <c r="T141" s="120"/>
      <c r="U141" s="120"/>
      <c r="V141" s="120"/>
      <c r="W141" s="120"/>
      <c r="X141" s="120"/>
      <c r="Y141" s="120"/>
    </row>
    <row r="142" ht="20.25" customHeight="1" spans="1:25">
      <c r="A142" s="188" t="s">
        <v>70</v>
      </c>
      <c r="B142" s="188" t="s">
        <v>77</v>
      </c>
      <c r="C142" s="188" t="s">
        <v>359</v>
      </c>
      <c r="D142" s="188" t="s">
        <v>268</v>
      </c>
      <c r="E142" s="188" t="s">
        <v>172</v>
      </c>
      <c r="F142" s="188" t="s">
        <v>173</v>
      </c>
      <c r="G142" s="188" t="s">
        <v>273</v>
      </c>
      <c r="H142" s="188" t="s">
        <v>274</v>
      </c>
      <c r="I142" s="120">
        <v>6204</v>
      </c>
      <c r="J142" s="120">
        <v>6204</v>
      </c>
      <c r="K142" s="66"/>
      <c r="L142" s="66"/>
      <c r="M142" s="66"/>
      <c r="N142" s="120">
        <v>6204</v>
      </c>
      <c r="O142" s="66"/>
      <c r="P142" s="120"/>
      <c r="Q142" s="120"/>
      <c r="R142" s="120"/>
      <c r="S142" s="120"/>
      <c r="T142" s="120"/>
      <c r="U142" s="120"/>
      <c r="V142" s="120"/>
      <c r="W142" s="120"/>
      <c r="X142" s="120"/>
      <c r="Y142" s="120"/>
    </row>
    <row r="143" ht="20.25" customHeight="1" spans="1:25">
      <c r="A143" s="188" t="s">
        <v>70</v>
      </c>
      <c r="B143" s="188" t="s">
        <v>77</v>
      </c>
      <c r="C143" s="188" t="s">
        <v>359</v>
      </c>
      <c r="D143" s="188" t="s">
        <v>268</v>
      </c>
      <c r="E143" s="188" t="s">
        <v>174</v>
      </c>
      <c r="F143" s="188" t="s">
        <v>175</v>
      </c>
      <c r="G143" s="188" t="s">
        <v>275</v>
      </c>
      <c r="H143" s="188" t="s">
        <v>276</v>
      </c>
      <c r="I143" s="120">
        <v>60180</v>
      </c>
      <c r="J143" s="120">
        <v>60180</v>
      </c>
      <c r="K143" s="66"/>
      <c r="L143" s="66"/>
      <c r="M143" s="66"/>
      <c r="N143" s="120">
        <v>60180</v>
      </c>
      <c r="O143" s="66"/>
      <c r="P143" s="120"/>
      <c r="Q143" s="120"/>
      <c r="R143" s="120"/>
      <c r="S143" s="120"/>
      <c r="T143" s="120"/>
      <c r="U143" s="120"/>
      <c r="V143" s="120"/>
      <c r="W143" s="120"/>
      <c r="X143" s="120"/>
      <c r="Y143" s="120"/>
    </row>
    <row r="144" ht="20.25" customHeight="1" spans="1:25">
      <c r="A144" s="188" t="s">
        <v>70</v>
      </c>
      <c r="B144" s="188" t="s">
        <v>77</v>
      </c>
      <c r="C144" s="188" t="s">
        <v>359</v>
      </c>
      <c r="D144" s="188" t="s">
        <v>268</v>
      </c>
      <c r="E144" s="188" t="s">
        <v>174</v>
      </c>
      <c r="F144" s="188" t="s">
        <v>175</v>
      </c>
      <c r="G144" s="188" t="s">
        <v>275</v>
      </c>
      <c r="H144" s="188" t="s">
        <v>276</v>
      </c>
      <c r="I144" s="120">
        <v>8062</v>
      </c>
      <c r="J144" s="120">
        <v>8062</v>
      </c>
      <c r="K144" s="66"/>
      <c r="L144" s="66"/>
      <c r="M144" s="66"/>
      <c r="N144" s="120">
        <v>8062</v>
      </c>
      <c r="O144" s="66"/>
      <c r="P144" s="120"/>
      <c r="Q144" s="120"/>
      <c r="R144" s="120"/>
      <c r="S144" s="120"/>
      <c r="T144" s="120"/>
      <c r="U144" s="120"/>
      <c r="V144" s="120"/>
      <c r="W144" s="120"/>
      <c r="X144" s="120"/>
      <c r="Y144" s="120"/>
    </row>
    <row r="145" ht="20.25" customHeight="1" spans="1:25">
      <c r="A145" s="188" t="s">
        <v>70</v>
      </c>
      <c r="B145" s="188" t="s">
        <v>77</v>
      </c>
      <c r="C145" s="188" t="s">
        <v>359</v>
      </c>
      <c r="D145" s="188" t="s">
        <v>268</v>
      </c>
      <c r="E145" s="188" t="s">
        <v>138</v>
      </c>
      <c r="F145" s="188" t="s">
        <v>139</v>
      </c>
      <c r="G145" s="188" t="s">
        <v>277</v>
      </c>
      <c r="H145" s="188" t="s">
        <v>278</v>
      </c>
      <c r="I145" s="120">
        <v>8436</v>
      </c>
      <c r="J145" s="120">
        <v>8436</v>
      </c>
      <c r="K145" s="66"/>
      <c r="L145" s="66"/>
      <c r="M145" s="66"/>
      <c r="N145" s="120">
        <v>8436</v>
      </c>
      <c r="O145" s="66"/>
      <c r="P145" s="120"/>
      <c r="Q145" s="120"/>
      <c r="R145" s="120"/>
      <c r="S145" s="120"/>
      <c r="T145" s="120"/>
      <c r="U145" s="120"/>
      <c r="V145" s="120"/>
      <c r="W145" s="120"/>
      <c r="X145" s="120"/>
      <c r="Y145" s="120"/>
    </row>
    <row r="146" ht="20.25" customHeight="1" spans="1:25">
      <c r="A146" s="188" t="s">
        <v>70</v>
      </c>
      <c r="B146" s="188" t="s">
        <v>77</v>
      </c>
      <c r="C146" s="188" t="s">
        <v>359</v>
      </c>
      <c r="D146" s="188" t="s">
        <v>268</v>
      </c>
      <c r="E146" s="188" t="s">
        <v>176</v>
      </c>
      <c r="F146" s="188" t="s">
        <v>177</v>
      </c>
      <c r="G146" s="188" t="s">
        <v>277</v>
      </c>
      <c r="H146" s="188" t="s">
        <v>278</v>
      </c>
      <c r="I146" s="120">
        <v>2412</v>
      </c>
      <c r="J146" s="120">
        <v>2412</v>
      </c>
      <c r="K146" s="66"/>
      <c r="L146" s="66"/>
      <c r="M146" s="66"/>
      <c r="N146" s="120">
        <v>2412</v>
      </c>
      <c r="O146" s="66"/>
      <c r="P146" s="120"/>
      <c r="Q146" s="120"/>
      <c r="R146" s="120"/>
      <c r="S146" s="120"/>
      <c r="T146" s="120"/>
      <c r="U146" s="120"/>
      <c r="V146" s="120"/>
      <c r="W146" s="120"/>
      <c r="X146" s="120"/>
      <c r="Y146" s="120"/>
    </row>
    <row r="147" ht="20.25" customHeight="1" spans="1:25">
      <c r="A147" s="188" t="s">
        <v>70</v>
      </c>
      <c r="B147" s="188" t="s">
        <v>77</v>
      </c>
      <c r="C147" s="188" t="s">
        <v>360</v>
      </c>
      <c r="D147" s="188" t="s">
        <v>183</v>
      </c>
      <c r="E147" s="188" t="s">
        <v>182</v>
      </c>
      <c r="F147" s="188" t="s">
        <v>183</v>
      </c>
      <c r="G147" s="188" t="s">
        <v>322</v>
      </c>
      <c r="H147" s="188" t="s">
        <v>183</v>
      </c>
      <c r="I147" s="120">
        <v>158412</v>
      </c>
      <c r="J147" s="120">
        <v>158412</v>
      </c>
      <c r="K147" s="66"/>
      <c r="L147" s="66"/>
      <c r="M147" s="66"/>
      <c r="N147" s="120">
        <v>158412</v>
      </c>
      <c r="O147" s="66"/>
      <c r="P147" s="120"/>
      <c r="Q147" s="120"/>
      <c r="R147" s="120"/>
      <c r="S147" s="120"/>
      <c r="T147" s="120"/>
      <c r="U147" s="120"/>
      <c r="V147" s="120"/>
      <c r="W147" s="120"/>
      <c r="X147" s="120"/>
      <c r="Y147" s="120"/>
    </row>
    <row r="148" ht="20.25" customHeight="1" spans="1:25">
      <c r="A148" s="188" t="s">
        <v>70</v>
      </c>
      <c r="B148" s="188" t="s">
        <v>77</v>
      </c>
      <c r="C148" s="188" t="s">
        <v>361</v>
      </c>
      <c r="D148" s="188" t="s">
        <v>232</v>
      </c>
      <c r="E148" s="188" t="s">
        <v>138</v>
      </c>
      <c r="F148" s="188" t="s">
        <v>139</v>
      </c>
      <c r="G148" s="188" t="s">
        <v>287</v>
      </c>
      <c r="H148" s="188" t="s">
        <v>232</v>
      </c>
      <c r="I148" s="120">
        <v>2400</v>
      </c>
      <c r="J148" s="120">
        <v>2400</v>
      </c>
      <c r="K148" s="66"/>
      <c r="L148" s="66"/>
      <c r="M148" s="66"/>
      <c r="N148" s="120">
        <v>2400</v>
      </c>
      <c r="O148" s="66"/>
      <c r="P148" s="120"/>
      <c r="Q148" s="120"/>
      <c r="R148" s="120"/>
      <c r="S148" s="120"/>
      <c r="T148" s="120"/>
      <c r="U148" s="120"/>
      <c r="V148" s="120"/>
      <c r="W148" s="120"/>
      <c r="X148" s="120"/>
      <c r="Y148" s="120"/>
    </row>
    <row r="149" ht="20.25" customHeight="1" spans="1:25">
      <c r="A149" s="188" t="s">
        <v>70</v>
      </c>
      <c r="B149" s="188" t="s">
        <v>77</v>
      </c>
      <c r="C149" s="188" t="s">
        <v>362</v>
      </c>
      <c r="D149" s="188" t="s">
        <v>293</v>
      </c>
      <c r="E149" s="188" t="s">
        <v>138</v>
      </c>
      <c r="F149" s="188" t="s">
        <v>139</v>
      </c>
      <c r="G149" s="188" t="s">
        <v>294</v>
      </c>
      <c r="H149" s="188" t="s">
        <v>293</v>
      </c>
      <c r="I149" s="120">
        <v>3600</v>
      </c>
      <c r="J149" s="120">
        <v>3600</v>
      </c>
      <c r="K149" s="66"/>
      <c r="L149" s="66"/>
      <c r="M149" s="66"/>
      <c r="N149" s="120">
        <v>3600</v>
      </c>
      <c r="O149" s="66"/>
      <c r="P149" s="120"/>
      <c r="Q149" s="120"/>
      <c r="R149" s="120"/>
      <c r="S149" s="120"/>
      <c r="T149" s="120"/>
      <c r="U149" s="120"/>
      <c r="V149" s="120"/>
      <c r="W149" s="120"/>
      <c r="X149" s="120"/>
      <c r="Y149" s="120"/>
    </row>
    <row r="150" ht="20.25" customHeight="1" spans="1:25">
      <c r="A150" s="188" t="s">
        <v>70</v>
      </c>
      <c r="B150" s="188" t="s">
        <v>77</v>
      </c>
      <c r="C150" s="188" t="s">
        <v>363</v>
      </c>
      <c r="D150" s="188" t="s">
        <v>296</v>
      </c>
      <c r="E150" s="188" t="s">
        <v>120</v>
      </c>
      <c r="F150" s="188" t="s">
        <v>121</v>
      </c>
      <c r="G150" s="188" t="s">
        <v>297</v>
      </c>
      <c r="H150" s="188" t="s">
        <v>298</v>
      </c>
      <c r="I150" s="120">
        <v>1200</v>
      </c>
      <c r="J150" s="120">
        <v>1200</v>
      </c>
      <c r="K150" s="66"/>
      <c r="L150" s="66"/>
      <c r="M150" s="66"/>
      <c r="N150" s="120">
        <v>1200</v>
      </c>
      <c r="O150" s="66"/>
      <c r="P150" s="120"/>
      <c r="Q150" s="120"/>
      <c r="R150" s="120"/>
      <c r="S150" s="120"/>
      <c r="T150" s="120"/>
      <c r="U150" s="120"/>
      <c r="V150" s="120"/>
      <c r="W150" s="120"/>
      <c r="X150" s="120"/>
      <c r="Y150" s="120"/>
    </row>
    <row r="151" ht="20.25" customHeight="1" spans="1:25">
      <c r="A151" s="188" t="s">
        <v>70</v>
      </c>
      <c r="B151" s="188" t="s">
        <v>77</v>
      </c>
      <c r="C151" s="188" t="s">
        <v>364</v>
      </c>
      <c r="D151" s="188" t="s">
        <v>300</v>
      </c>
      <c r="E151" s="188" t="s">
        <v>138</v>
      </c>
      <c r="F151" s="188" t="s">
        <v>139</v>
      </c>
      <c r="G151" s="188" t="s">
        <v>301</v>
      </c>
      <c r="H151" s="188" t="s">
        <v>302</v>
      </c>
      <c r="I151" s="120">
        <v>10800</v>
      </c>
      <c r="J151" s="120">
        <v>10800</v>
      </c>
      <c r="K151" s="66"/>
      <c r="L151" s="66"/>
      <c r="M151" s="66"/>
      <c r="N151" s="120">
        <v>10800</v>
      </c>
      <c r="O151" s="66"/>
      <c r="P151" s="120"/>
      <c r="Q151" s="120"/>
      <c r="R151" s="120"/>
      <c r="S151" s="120"/>
      <c r="T151" s="120"/>
      <c r="U151" s="120"/>
      <c r="V151" s="120"/>
      <c r="W151" s="120"/>
      <c r="X151" s="120"/>
      <c r="Y151" s="120"/>
    </row>
    <row r="152" ht="20.25" customHeight="1" spans="1:25">
      <c r="A152" s="188" t="s">
        <v>70</v>
      </c>
      <c r="B152" s="188" t="s">
        <v>77</v>
      </c>
      <c r="C152" s="188" t="s">
        <v>364</v>
      </c>
      <c r="D152" s="188" t="s">
        <v>300</v>
      </c>
      <c r="E152" s="188" t="s">
        <v>138</v>
      </c>
      <c r="F152" s="188" t="s">
        <v>139</v>
      </c>
      <c r="G152" s="188" t="s">
        <v>303</v>
      </c>
      <c r="H152" s="188" t="s">
        <v>304</v>
      </c>
      <c r="I152" s="120">
        <v>2400</v>
      </c>
      <c r="J152" s="120">
        <v>2400</v>
      </c>
      <c r="K152" s="66"/>
      <c r="L152" s="66"/>
      <c r="M152" s="66"/>
      <c r="N152" s="120">
        <v>2400</v>
      </c>
      <c r="O152" s="66"/>
      <c r="P152" s="120"/>
      <c r="Q152" s="120"/>
      <c r="R152" s="120"/>
      <c r="S152" s="120"/>
      <c r="T152" s="120"/>
      <c r="U152" s="120"/>
      <c r="V152" s="120"/>
      <c r="W152" s="120"/>
      <c r="X152" s="120"/>
      <c r="Y152" s="120"/>
    </row>
    <row r="153" ht="20.25" customHeight="1" spans="1:25">
      <c r="A153" s="188" t="s">
        <v>70</v>
      </c>
      <c r="B153" s="188" t="s">
        <v>77</v>
      </c>
      <c r="C153" s="188" t="s">
        <v>364</v>
      </c>
      <c r="D153" s="188" t="s">
        <v>300</v>
      </c>
      <c r="E153" s="188" t="s">
        <v>138</v>
      </c>
      <c r="F153" s="188" t="s">
        <v>139</v>
      </c>
      <c r="G153" s="188" t="s">
        <v>305</v>
      </c>
      <c r="H153" s="188" t="s">
        <v>306</v>
      </c>
      <c r="I153" s="120">
        <v>2400</v>
      </c>
      <c r="J153" s="120">
        <v>2400</v>
      </c>
      <c r="K153" s="66"/>
      <c r="L153" s="66"/>
      <c r="M153" s="66"/>
      <c r="N153" s="120">
        <v>2400</v>
      </c>
      <c r="O153" s="66"/>
      <c r="P153" s="120"/>
      <c r="Q153" s="120"/>
      <c r="R153" s="120"/>
      <c r="S153" s="120"/>
      <c r="T153" s="120"/>
      <c r="U153" s="120"/>
      <c r="V153" s="120"/>
      <c r="W153" s="120"/>
      <c r="X153" s="120"/>
      <c r="Y153" s="120"/>
    </row>
    <row r="154" ht="20.25" customHeight="1" spans="1:25">
      <c r="A154" s="188" t="s">
        <v>70</v>
      </c>
      <c r="B154" s="188" t="s">
        <v>77</v>
      </c>
      <c r="C154" s="188" t="s">
        <v>364</v>
      </c>
      <c r="D154" s="188" t="s">
        <v>300</v>
      </c>
      <c r="E154" s="188" t="s">
        <v>138</v>
      </c>
      <c r="F154" s="188" t="s">
        <v>139</v>
      </c>
      <c r="G154" s="188" t="s">
        <v>307</v>
      </c>
      <c r="H154" s="188" t="s">
        <v>308</v>
      </c>
      <c r="I154" s="120">
        <v>8400</v>
      </c>
      <c r="J154" s="120">
        <v>8400</v>
      </c>
      <c r="K154" s="66"/>
      <c r="L154" s="66"/>
      <c r="M154" s="66"/>
      <c r="N154" s="120">
        <v>8400</v>
      </c>
      <c r="O154" s="66"/>
      <c r="P154" s="120"/>
      <c r="Q154" s="120"/>
      <c r="R154" s="120"/>
      <c r="S154" s="120"/>
      <c r="T154" s="120"/>
      <c r="U154" s="120"/>
      <c r="V154" s="120"/>
      <c r="W154" s="120"/>
      <c r="X154" s="120"/>
      <c r="Y154" s="120"/>
    </row>
    <row r="155" ht="20.25" customHeight="1" spans="1:25">
      <c r="A155" s="188" t="s">
        <v>70</v>
      </c>
      <c r="B155" s="188" t="s">
        <v>77</v>
      </c>
      <c r="C155" s="188" t="s">
        <v>364</v>
      </c>
      <c r="D155" s="188" t="s">
        <v>300</v>
      </c>
      <c r="E155" s="188" t="s">
        <v>138</v>
      </c>
      <c r="F155" s="188" t="s">
        <v>139</v>
      </c>
      <c r="G155" s="188" t="s">
        <v>309</v>
      </c>
      <c r="H155" s="188" t="s">
        <v>310</v>
      </c>
      <c r="I155" s="120">
        <v>15360</v>
      </c>
      <c r="J155" s="120">
        <v>15360</v>
      </c>
      <c r="K155" s="66"/>
      <c r="L155" s="66"/>
      <c r="M155" s="66"/>
      <c r="N155" s="120">
        <v>15360</v>
      </c>
      <c r="O155" s="66"/>
      <c r="P155" s="120"/>
      <c r="Q155" s="120"/>
      <c r="R155" s="120"/>
      <c r="S155" s="120"/>
      <c r="T155" s="120"/>
      <c r="U155" s="120"/>
      <c r="V155" s="120"/>
      <c r="W155" s="120"/>
      <c r="X155" s="120"/>
      <c r="Y155" s="120"/>
    </row>
    <row r="156" ht="20.25" customHeight="1" spans="1:25">
      <c r="A156" s="188" t="s">
        <v>70</v>
      </c>
      <c r="B156" s="188" t="s">
        <v>77</v>
      </c>
      <c r="C156" s="188" t="s">
        <v>364</v>
      </c>
      <c r="D156" s="188" t="s">
        <v>300</v>
      </c>
      <c r="E156" s="188" t="s">
        <v>138</v>
      </c>
      <c r="F156" s="188" t="s">
        <v>139</v>
      </c>
      <c r="G156" s="188" t="s">
        <v>311</v>
      </c>
      <c r="H156" s="188" t="s">
        <v>312</v>
      </c>
      <c r="I156" s="120">
        <v>1800</v>
      </c>
      <c r="J156" s="120">
        <v>1800</v>
      </c>
      <c r="K156" s="66"/>
      <c r="L156" s="66"/>
      <c r="M156" s="66"/>
      <c r="N156" s="120">
        <v>1800</v>
      </c>
      <c r="O156" s="66"/>
      <c r="P156" s="120"/>
      <c r="Q156" s="120"/>
      <c r="R156" s="120"/>
      <c r="S156" s="120"/>
      <c r="T156" s="120"/>
      <c r="U156" s="120"/>
      <c r="V156" s="120"/>
      <c r="W156" s="120"/>
      <c r="X156" s="120"/>
      <c r="Y156" s="120"/>
    </row>
    <row r="157" ht="20.25" customHeight="1" spans="1:25">
      <c r="A157" s="188" t="s">
        <v>70</v>
      </c>
      <c r="B157" s="188" t="s">
        <v>77</v>
      </c>
      <c r="C157" s="188" t="s">
        <v>364</v>
      </c>
      <c r="D157" s="188" t="s">
        <v>300</v>
      </c>
      <c r="E157" s="188" t="s">
        <v>138</v>
      </c>
      <c r="F157" s="188" t="s">
        <v>139</v>
      </c>
      <c r="G157" s="188" t="s">
        <v>313</v>
      </c>
      <c r="H157" s="188" t="s">
        <v>314</v>
      </c>
      <c r="I157" s="120">
        <v>600</v>
      </c>
      <c r="J157" s="120">
        <v>600</v>
      </c>
      <c r="K157" s="66"/>
      <c r="L157" s="66"/>
      <c r="M157" s="66"/>
      <c r="N157" s="120">
        <v>600</v>
      </c>
      <c r="O157" s="66"/>
      <c r="P157" s="120"/>
      <c r="Q157" s="120"/>
      <c r="R157" s="120"/>
      <c r="S157" s="120"/>
      <c r="T157" s="120"/>
      <c r="U157" s="120"/>
      <c r="V157" s="120"/>
      <c r="W157" s="120"/>
      <c r="X157" s="120"/>
      <c r="Y157" s="120"/>
    </row>
    <row r="158" ht="20.25" customHeight="1" spans="1:25">
      <c r="A158" s="188" t="s">
        <v>70</v>
      </c>
      <c r="B158" s="188" t="s">
        <v>77</v>
      </c>
      <c r="C158" s="188" t="s">
        <v>364</v>
      </c>
      <c r="D158" s="188" t="s">
        <v>300</v>
      </c>
      <c r="E158" s="188" t="s">
        <v>138</v>
      </c>
      <c r="F158" s="188" t="s">
        <v>139</v>
      </c>
      <c r="G158" s="188" t="s">
        <v>315</v>
      </c>
      <c r="H158" s="188" t="s">
        <v>316</v>
      </c>
      <c r="I158" s="120">
        <v>600</v>
      </c>
      <c r="J158" s="120">
        <v>600</v>
      </c>
      <c r="K158" s="66"/>
      <c r="L158" s="66"/>
      <c r="M158" s="66"/>
      <c r="N158" s="120">
        <v>600</v>
      </c>
      <c r="O158" s="66"/>
      <c r="P158" s="120"/>
      <c r="Q158" s="120"/>
      <c r="R158" s="120"/>
      <c r="S158" s="120"/>
      <c r="T158" s="120"/>
      <c r="U158" s="120"/>
      <c r="V158" s="120"/>
      <c r="W158" s="120"/>
      <c r="X158" s="120"/>
      <c r="Y158" s="120"/>
    </row>
    <row r="159" ht="20.25" customHeight="1" spans="1:25">
      <c r="A159" s="188" t="s">
        <v>70</v>
      </c>
      <c r="B159" s="188" t="s">
        <v>77</v>
      </c>
      <c r="C159" s="188" t="s">
        <v>364</v>
      </c>
      <c r="D159" s="188" t="s">
        <v>300</v>
      </c>
      <c r="E159" s="188" t="s">
        <v>138</v>
      </c>
      <c r="F159" s="188" t="s">
        <v>139</v>
      </c>
      <c r="G159" s="188" t="s">
        <v>317</v>
      </c>
      <c r="H159" s="188" t="s">
        <v>318</v>
      </c>
      <c r="I159" s="120">
        <v>28800</v>
      </c>
      <c r="J159" s="120">
        <v>28800</v>
      </c>
      <c r="K159" s="66"/>
      <c r="L159" s="66"/>
      <c r="M159" s="66"/>
      <c r="N159" s="120">
        <v>28800</v>
      </c>
      <c r="O159" s="66"/>
      <c r="P159" s="120"/>
      <c r="Q159" s="120"/>
      <c r="R159" s="120"/>
      <c r="S159" s="120"/>
      <c r="T159" s="120"/>
      <c r="U159" s="120"/>
      <c r="V159" s="120"/>
      <c r="W159" s="120"/>
      <c r="X159" s="120"/>
      <c r="Y159" s="120"/>
    </row>
    <row r="160" ht="20.25" customHeight="1" spans="1:25">
      <c r="A160" s="188" t="s">
        <v>70</v>
      </c>
      <c r="B160" s="188" t="s">
        <v>77</v>
      </c>
      <c r="C160" s="188" t="s">
        <v>365</v>
      </c>
      <c r="D160" s="188" t="s">
        <v>324</v>
      </c>
      <c r="E160" s="188" t="s">
        <v>120</v>
      </c>
      <c r="F160" s="188" t="s">
        <v>121</v>
      </c>
      <c r="G160" s="188" t="s">
        <v>325</v>
      </c>
      <c r="H160" s="188" t="s">
        <v>326</v>
      </c>
      <c r="I160" s="120">
        <v>28800</v>
      </c>
      <c r="J160" s="120">
        <v>28800</v>
      </c>
      <c r="K160" s="66"/>
      <c r="L160" s="66"/>
      <c r="M160" s="66"/>
      <c r="N160" s="120">
        <v>28800</v>
      </c>
      <c r="O160" s="66"/>
      <c r="P160" s="120"/>
      <c r="Q160" s="120"/>
      <c r="R160" s="120"/>
      <c r="S160" s="120"/>
      <c r="T160" s="120"/>
      <c r="U160" s="120"/>
      <c r="V160" s="120"/>
      <c r="W160" s="120"/>
      <c r="X160" s="120"/>
      <c r="Y160" s="120"/>
    </row>
    <row r="161" ht="20.25" customHeight="1" spans="1:25">
      <c r="A161" s="188" t="s">
        <v>70</v>
      </c>
      <c r="B161" s="188" t="s">
        <v>77</v>
      </c>
      <c r="C161" s="188" t="s">
        <v>366</v>
      </c>
      <c r="D161" s="188" t="s">
        <v>330</v>
      </c>
      <c r="E161" s="188" t="s">
        <v>138</v>
      </c>
      <c r="F161" s="188" t="s">
        <v>139</v>
      </c>
      <c r="G161" s="188" t="s">
        <v>265</v>
      </c>
      <c r="H161" s="188" t="s">
        <v>266</v>
      </c>
      <c r="I161" s="120">
        <v>100800</v>
      </c>
      <c r="J161" s="120">
        <v>100800</v>
      </c>
      <c r="K161" s="66"/>
      <c r="L161" s="66"/>
      <c r="M161" s="66"/>
      <c r="N161" s="120">
        <v>100800</v>
      </c>
      <c r="O161" s="66"/>
      <c r="P161" s="120"/>
      <c r="Q161" s="120"/>
      <c r="R161" s="120"/>
      <c r="S161" s="120"/>
      <c r="T161" s="120"/>
      <c r="U161" s="120"/>
      <c r="V161" s="120"/>
      <c r="W161" s="120"/>
      <c r="X161" s="120"/>
      <c r="Y161" s="120"/>
    </row>
    <row r="162" ht="20.25" customHeight="1" spans="1:25">
      <c r="A162" s="188" t="s">
        <v>70</v>
      </c>
      <c r="B162" s="188" t="s">
        <v>79</v>
      </c>
      <c r="C162" s="188" t="s">
        <v>367</v>
      </c>
      <c r="D162" s="188" t="s">
        <v>268</v>
      </c>
      <c r="E162" s="188" t="s">
        <v>122</v>
      </c>
      <c r="F162" s="188" t="s">
        <v>123</v>
      </c>
      <c r="G162" s="188" t="s">
        <v>269</v>
      </c>
      <c r="H162" s="188" t="s">
        <v>270</v>
      </c>
      <c r="I162" s="120">
        <v>26874</v>
      </c>
      <c r="J162" s="120">
        <v>26874</v>
      </c>
      <c r="K162" s="66"/>
      <c r="L162" s="66"/>
      <c r="M162" s="66"/>
      <c r="N162" s="120">
        <v>26874</v>
      </c>
      <c r="O162" s="66"/>
      <c r="P162" s="120"/>
      <c r="Q162" s="120"/>
      <c r="R162" s="120"/>
      <c r="S162" s="120"/>
      <c r="T162" s="120"/>
      <c r="U162" s="120"/>
      <c r="V162" s="120"/>
      <c r="W162" s="120"/>
      <c r="X162" s="120"/>
      <c r="Y162" s="120"/>
    </row>
    <row r="163" ht="20.25" customHeight="1" spans="1:25">
      <c r="A163" s="188" t="s">
        <v>70</v>
      </c>
      <c r="B163" s="188" t="s">
        <v>79</v>
      </c>
      <c r="C163" s="188" t="s">
        <v>367</v>
      </c>
      <c r="D163" s="188" t="s">
        <v>268</v>
      </c>
      <c r="E163" s="188" t="s">
        <v>124</v>
      </c>
      <c r="F163" s="188" t="s">
        <v>125</v>
      </c>
      <c r="G163" s="188" t="s">
        <v>271</v>
      </c>
      <c r="H163" s="188" t="s">
        <v>272</v>
      </c>
      <c r="I163" s="120">
        <v>13437</v>
      </c>
      <c r="J163" s="120">
        <v>13437</v>
      </c>
      <c r="K163" s="66"/>
      <c r="L163" s="66"/>
      <c r="M163" s="66"/>
      <c r="N163" s="120">
        <v>13437</v>
      </c>
      <c r="O163" s="66"/>
      <c r="P163" s="120"/>
      <c r="Q163" s="120"/>
      <c r="R163" s="120"/>
      <c r="S163" s="120"/>
      <c r="T163" s="120"/>
      <c r="U163" s="120"/>
      <c r="V163" s="120"/>
      <c r="W163" s="120"/>
      <c r="X163" s="120"/>
      <c r="Y163" s="120"/>
    </row>
    <row r="164" ht="20.25" customHeight="1" spans="1:25">
      <c r="A164" s="188" t="s">
        <v>70</v>
      </c>
      <c r="B164" s="188" t="s">
        <v>79</v>
      </c>
      <c r="C164" s="188" t="s">
        <v>367</v>
      </c>
      <c r="D164" s="188" t="s">
        <v>268</v>
      </c>
      <c r="E164" s="188" t="s">
        <v>172</v>
      </c>
      <c r="F164" s="188" t="s">
        <v>173</v>
      </c>
      <c r="G164" s="188" t="s">
        <v>273</v>
      </c>
      <c r="H164" s="188" t="s">
        <v>274</v>
      </c>
      <c r="I164" s="120">
        <v>13008</v>
      </c>
      <c r="J164" s="120">
        <v>13008</v>
      </c>
      <c r="K164" s="66"/>
      <c r="L164" s="66"/>
      <c r="M164" s="66"/>
      <c r="N164" s="120">
        <v>13008</v>
      </c>
      <c r="O164" s="66"/>
      <c r="P164" s="120"/>
      <c r="Q164" s="120"/>
      <c r="R164" s="120"/>
      <c r="S164" s="120"/>
      <c r="T164" s="120"/>
      <c r="U164" s="120"/>
      <c r="V164" s="120"/>
      <c r="W164" s="120"/>
      <c r="X164" s="120"/>
      <c r="Y164" s="120"/>
    </row>
    <row r="165" ht="20.25" customHeight="1" spans="1:25">
      <c r="A165" s="188" t="s">
        <v>70</v>
      </c>
      <c r="B165" s="188" t="s">
        <v>79</v>
      </c>
      <c r="C165" s="188" t="s">
        <v>367</v>
      </c>
      <c r="D165" s="188" t="s">
        <v>268</v>
      </c>
      <c r="E165" s="188" t="s">
        <v>172</v>
      </c>
      <c r="F165" s="188" t="s">
        <v>173</v>
      </c>
      <c r="G165" s="188" t="s">
        <v>273</v>
      </c>
      <c r="H165" s="188" t="s">
        <v>274</v>
      </c>
      <c r="I165" s="120">
        <v>1551</v>
      </c>
      <c r="J165" s="120">
        <v>1551</v>
      </c>
      <c r="K165" s="66"/>
      <c r="L165" s="66"/>
      <c r="M165" s="66"/>
      <c r="N165" s="120">
        <v>1551</v>
      </c>
      <c r="O165" s="66"/>
      <c r="P165" s="120"/>
      <c r="Q165" s="120"/>
      <c r="R165" s="120"/>
      <c r="S165" s="120"/>
      <c r="T165" s="120"/>
      <c r="U165" s="120"/>
      <c r="V165" s="120"/>
      <c r="W165" s="120"/>
      <c r="X165" s="120"/>
      <c r="Y165" s="120"/>
    </row>
    <row r="166" ht="20.25" customHeight="1" spans="1:25">
      <c r="A166" s="188" t="s">
        <v>70</v>
      </c>
      <c r="B166" s="188" t="s">
        <v>79</v>
      </c>
      <c r="C166" s="188" t="s">
        <v>367</v>
      </c>
      <c r="D166" s="188" t="s">
        <v>268</v>
      </c>
      <c r="E166" s="188" t="s">
        <v>174</v>
      </c>
      <c r="F166" s="188" t="s">
        <v>175</v>
      </c>
      <c r="G166" s="188" t="s">
        <v>275</v>
      </c>
      <c r="H166" s="188" t="s">
        <v>276</v>
      </c>
      <c r="I166" s="120">
        <v>12418</v>
      </c>
      <c r="J166" s="120">
        <v>12418</v>
      </c>
      <c r="K166" s="66"/>
      <c r="L166" s="66"/>
      <c r="M166" s="66"/>
      <c r="N166" s="120">
        <v>12418</v>
      </c>
      <c r="O166" s="66"/>
      <c r="P166" s="120"/>
      <c r="Q166" s="120"/>
      <c r="R166" s="120"/>
      <c r="S166" s="120"/>
      <c r="T166" s="120"/>
      <c r="U166" s="120"/>
      <c r="V166" s="120"/>
      <c r="W166" s="120"/>
      <c r="X166" s="120"/>
      <c r="Y166" s="120"/>
    </row>
    <row r="167" ht="20.25" customHeight="1" spans="1:25">
      <c r="A167" s="188" t="s">
        <v>70</v>
      </c>
      <c r="B167" s="188" t="s">
        <v>79</v>
      </c>
      <c r="C167" s="188" t="s">
        <v>367</v>
      </c>
      <c r="D167" s="188" t="s">
        <v>268</v>
      </c>
      <c r="E167" s="188" t="s">
        <v>174</v>
      </c>
      <c r="F167" s="188" t="s">
        <v>175</v>
      </c>
      <c r="G167" s="188" t="s">
        <v>275</v>
      </c>
      <c r="H167" s="188" t="s">
        <v>276</v>
      </c>
      <c r="I167" s="120">
        <v>7644</v>
      </c>
      <c r="J167" s="120">
        <v>7644</v>
      </c>
      <c r="K167" s="66"/>
      <c r="L167" s="66"/>
      <c r="M167" s="66"/>
      <c r="N167" s="120">
        <v>7644</v>
      </c>
      <c r="O167" s="66"/>
      <c r="P167" s="120"/>
      <c r="Q167" s="120"/>
      <c r="R167" s="120"/>
      <c r="S167" s="120"/>
      <c r="T167" s="120"/>
      <c r="U167" s="120"/>
      <c r="V167" s="120"/>
      <c r="W167" s="120"/>
      <c r="X167" s="120"/>
      <c r="Y167" s="120"/>
    </row>
    <row r="168" ht="20.25" customHeight="1" spans="1:25">
      <c r="A168" s="188" t="s">
        <v>70</v>
      </c>
      <c r="B168" s="188" t="s">
        <v>79</v>
      </c>
      <c r="C168" s="188" t="s">
        <v>367</v>
      </c>
      <c r="D168" s="188" t="s">
        <v>268</v>
      </c>
      <c r="E168" s="188" t="s">
        <v>136</v>
      </c>
      <c r="F168" s="188" t="s">
        <v>137</v>
      </c>
      <c r="G168" s="188" t="s">
        <v>277</v>
      </c>
      <c r="H168" s="188" t="s">
        <v>278</v>
      </c>
      <c r="I168" s="120">
        <v>1071</v>
      </c>
      <c r="J168" s="120">
        <v>1071</v>
      </c>
      <c r="K168" s="66"/>
      <c r="L168" s="66"/>
      <c r="M168" s="66"/>
      <c r="N168" s="120">
        <v>1071</v>
      </c>
      <c r="O168" s="66"/>
      <c r="P168" s="120"/>
      <c r="Q168" s="120"/>
      <c r="R168" s="120"/>
      <c r="S168" s="120"/>
      <c r="T168" s="120"/>
      <c r="U168" s="120"/>
      <c r="V168" s="120"/>
      <c r="W168" s="120"/>
      <c r="X168" s="120"/>
      <c r="Y168" s="120"/>
    </row>
    <row r="169" ht="20.25" customHeight="1" spans="1:25">
      <c r="A169" s="188" t="s">
        <v>70</v>
      </c>
      <c r="B169" s="188" t="s">
        <v>79</v>
      </c>
      <c r="C169" s="188" t="s">
        <v>368</v>
      </c>
      <c r="D169" s="188" t="s">
        <v>183</v>
      </c>
      <c r="E169" s="188" t="s">
        <v>182</v>
      </c>
      <c r="F169" s="188" t="s">
        <v>183</v>
      </c>
      <c r="G169" s="188" t="s">
        <v>322</v>
      </c>
      <c r="H169" s="188" t="s">
        <v>183</v>
      </c>
      <c r="I169" s="120">
        <v>20070</v>
      </c>
      <c r="J169" s="120">
        <v>20070</v>
      </c>
      <c r="K169" s="66"/>
      <c r="L169" s="66"/>
      <c r="M169" s="66"/>
      <c r="N169" s="120">
        <v>20070</v>
      </c>
      <c r="O169" s="66"/>
      <c r="P169" s="120"/>
      <c r="Q169" s="120"/>
      <c r="R169" s="120"/>
      <c r="S169" s="120"/>
      <c r="T169" s="120"/>
      <c r="U169" s="120"/>
      <c r="V169" s="120"/>
      <c r="W169" s="120"/>
      <c r="X169" s="120"/>
      <c r="Y169" s="120"/>
    </row>
    <row r="170" ht="20.25" customHeight="1" spans="1:25">
      <c r="A170" s="188" t="s">
        <v>70</v>
      </c>
      <c r="B170" s="188" t="s">
        <v>79</v>
      </c>
      <c r="C170" s="188" t="s">
        <v>369</v>
      </c>
      <c r="D170" s="188" t="s">
        <v>264</v>
      </c>
      <c r="E170" s="188" t="s">
        <v>136</v>
      </c>
      <c r="F170" s="188" t="s">
        <v>137</v>
      </c>
      <c r="G170" s="188" t="s">
        <v>257</v>
      </c>
      <c r="H170" s="188" t="s">
        <v>258</v>
      </c>
      <c r="I170" s="120">
        <v>54972</v>
      </c>
      <c r="J170" s="120">
        <v>54972</v>
      </c>
      <c r="K170" s="66"/>
      <c r="L170" s="66"/>
      <c r="M170" s="66"/>
      <c r="N170" s="120">
        <v>54972</v>
      </c>
      <c r="O170" s="66"/>
      <c r="P170" s="120"/>
      <c r="Q170" s="120"/>
      <c r="R170" s="120"/>
      <c r="S170" s="120"/>
      <c r="T170" s="120"/>
      <c r="U170" s="120"/>
      <c r="V170" s="120"/>
      <c r="W170" s="120"/>
      <c r="X170" s="120"/>
      <c r="Y170" s="120"/>
    </row>
    <row r="171" ht="20.25" customHeight="1" spans="1:25">
      <c r="A171" s="188" t="s">
        <v>70</v>
      </c>
      <c r="B171" s="188" t="s">
        <v>79</v>
      </c>
      <c r="C171" s="188" t="s">
        <v>369</v>
      </c>
      <c r="D171" s="188" t="s">
        <v>264</v>
      </c>
      <c r="E171" s="188" t="s">
        <v>136</v>
      </c>
      <c r="F171" s="188" t="s">
        <v>137</v>
      </c>
      <c r="G171" s="188" t="s">
        <v>259</v>
      </c>
      <c r="H171" s="188" t="s">
        <v>260</v>
      </c>
      <c r="I171" s="120">
        <v>12996</v>
      </c>
      <c r="J171" s="120">
        <v>12996</v>
      </c>
      <c r="K171" s="66"/>
      <c r="L171" s="66"/>
      <c r="M171" s="66"/>
      <c r="N171" s="120">
        <v>12996</v>
      </c>
      <c r="O171" s="66"/>
      <c r="P171" s="120"/>
      <c r="Q171" s="120"/>
      <c r="R171" s="120"/>
      <c r="S171" s="120"/>
      <c r="T171" s="120"/>
      <c r="U171" s="120"/>
      <c r="V171" s="120"/>
      <c r="W171" s="120"/>
      <c r="X171" s="120"/>
      <c r="Y171" s="120"/>
    </row>
    <row r="172" ht="20.25" customHeight="1" spans="1:25">
      <c r="A172" s="188" t="s">
        <v>70</v>
      </c>
      <c r="B172" s="188" t="s">
        <v>79</v>
      </c>
      <c r="C172" s="188" t="s">
        <v>369</v>
      </c>
      <c r="D172" s="188" t="s">
        <v>264</v>
      </c>
      <c r="E172" s="188" t="s">
        <v>136</v>
      </c>
      <c r="F172" s="188" t="s">
        <v>137</v>
      </c>
      <c r="G172" s="188" t="s">
        <v>261</v>
      </c>
      <c r="H172" s="188" t="s">
        <v>262</v>
      </c>
      <c r="I172" s="120">
        <v>4581</v>
      </c>
      <c r="J172" s="120">
        <v>4581</v>
      </c>
      <c r="K172" s="66"/>
      <c r="L172" s="66"/>
      <c r="M172" s="66"/>
      <c r="N172" s="120">
        <v>4581</v>
      </c>
      <c r="O172" s="66"/>
      <c r="P172" s="120"/>
      <c r="Q172" s="120"/>
      <c r="R172" s="120"/>
      <c r="S172" s="120"/>
      <c r="T172" s="120"/>
      <c r="U172" s="120"/>
      <c r="V172" s="120"/>
      <c r="W172" s="120"/>
      <c r="X172" s="120"/>
      <c r="Y172" s="120"/>
    </row>
    <row r="173" ht="20.25" customHeight="1" spans="1:25">
      <c r="A173" s="188" t="s">
        <v>70</v>
      </c>
      <c r="B173" s="188" t="s">
        <v>79</v>
      </c>
      <c r="C173" s="188" t="s">
        <v>369</v>
      </c>
      <c r="D173" s="188" t="s">
        <v>264</v>
      </c>
      <c r="E173" s="188" t="s">
        <v>136</v>
      </c>
      <c r="F173" s="188" t="s">
        <v>137</v>
      </c>
      <c r="G173" s="188" t="s">
        <v>265</v>
      </c>
      <c r="H173" s="188" t="s">
        <v>266</v>
      </c>
      <c r="I173" s="120">
        <v>60674.4</v>
      </c>
      <c r="J173" s="120">
        <v>60674.4</v>
      </c>
      <c r="K173" s="66"/>
      <c r="L173" s="66"/>
      <c r="M173" s="66"/>
      <c r="N173" s="120">
        <v>60674.4</v>
      </c>
      <c r="O173" s="66"/>
      <c r="P173" s="120"/>
      <c r="Q173" s="120"/>
      <c r="R173" s="120"/>
      <c r="S173" s="120"/>
      <c r="T173" s="120"/>
      <c r="U173" s="120"/>
      <c r="V173" s="120"/>
      <c r="W173" s="120"/>
      <c r="X173" s="120"/>
      <c r="Y173" s="120"/>
    </row>
    <row r="174" ht="20.25" customHeight="1" spans="1:25">
      <c r="A174" s="188" t="s">
        <v>70</v>
      </c>
      <c r="B174" s="188" t="s">
        <v>79</v>
      </c>
      <c r="C174" s="188" t="s">
        <v>369</v>
      </c>
      <c r="D174" s="188" t="s">
        <v>264</v>
      </c>
      <c r="E174" s="188" t="s">
        <v>136</v>
      </c>
      <c r="F174" s="188" t="s">
        <v>137</v>
      </c>
      <c r="G174" s="188" t="s">
        <v>265</v>
      </c>
      <c r="H174" s="188" t="s">
        <v>266</v>
      </c>
      <c r="I174" s="120">
        <v>21434.4</v>
      </c>
      <c r="J174" s="120">
        <v>21434.4</v>
      </c>
      <c r="K174" s="66"/>
      <c r="L174" s="66"/>
      <c r="M174" s="66"/>
      <c r="N174" s="120">
        <v>21434.4</v>
      </c>
      <c r="O174" s="66"/>
      <c r="P174" s="120"/>
      <c r="Q174" s="120"/>
      <c r="R174" s="120"/>
      <c r="S174" s="120"/>
      <c r="T174" s="120"/>
      <c r="U174" s="120"/>
      <c r="V174" s="120"/>
      <c r="W174" s="120"/>
      <c r="X174" s="120"/>
      <c r="Y174" s="120"/>
    </row>
    <row r="175" ht="20.25" customHeight="1" spans="1:25">
      <c r="A175" s="188" t="s">
        <v>70</v>
      </c>
      <c r="B175" s="188" t="s">
        <v>79</v>
      </c>
      <c r="C175" s="188" t="s">
        <v>370</v>
      </c>
      <c r="D175" s="188" t="s">
        <v>324</v>
      </c>
      <c r="E175" s="188" t="s">
        <v>120</v>
      </c>
      <c r="F175" s="188" t="s">
        <v>121</v>
      </c>
      <c r="G175" s="188" t="s">
        <v>325</v>
      </c>
      <c r="H175" s="188" t="s">
        <v>326</v>
      </c>
      <c r="I175" s="120">
        <v>72000</v>
      </c>
      <c r="J175" s="120">
        <v>72000</v>
      </c>
      <c r="K175" s="66"/>
      <c r="L175" s="66"/>
      <c r="M175" s="66"/>
      <c r="N175" s="120">
        <v>72000</v>
      </c>
      <c r="O175" s="66"/>
      <c r="P175" s="120"/>
      <c r="Q175" s="120"/>
      <c r="R175" s="120"/>
      <c r="S175" s="120"/>
      <c r="T175" s="120"/>
      <c r="U175" s="120"/>
      <c r="V175" s="120"/>
      <c r="W175" s="120"/>
      <c r="X175" s="120"/>
      <c r="Y175" s="120"/>
    </row>
    <row r="176" ht="20.25" customHeight="1" spans="1:25">
      <c r="A176" s="188" t="s">
        <v>70</v>
      </c>
      <c r="B176" s="188" t="s">
        <v>79</v>
      </c>
      <c r="C176" s="188" t="s">
        <v>371</v>
      </c>
      <c r="D176" s="188" t="s">
        <v>330</v>
      </c>
      <c r="E176" s="188" t="s">
        <v>136</v>
      </c>
      <c r="F176" s="188" t="s">
        <v>137</v>
      </c>
      <c r="G176" s="188" t="s">
        <v>265</v>
      </c>
      <c r="H176" s="188" t="s">
        <v>266</v>
      </c>
      <c r="I176" s="120">
        <v>15120</v>
      </c>
      <c r="J176" s="120">
        <v>15120</v>
      </c>
      <c r="K176" s="66"/>
      <c r="L176" s="66"/>
      <c r="M176" s="66"/>
      <c r="N176" s="120">
        <v>15120</v>
      </c>
      <c r="O176" s="66"/>
      <c r="P176" s="120"/>
      <c r="Q176" s="120"/>
      <c r="R176" s="120"/>
      <c r="S176" s="120"/>
      <c r="T176" s="120"/>
      <c r="U176" s="120"/>
      <c r="V176" s="120"/>
      <c r="W176" s="120"/>
      <c r="X176" s="120"/>
      <c r="Y176" s="120"/>
    </row>
    <row r="177" ht="17.25" customHeight="1" spans="1:25">
      <c r="A177" s="75" t="s">
        <v>227</v>
      </c>
      <c r="B177" s="76"/>
      <c r="C177" s="194"/>
      <c r="D177" s="194"/>
      <c r="E177" s="194"/>
      <c r="F177" s="194"/>
      <c r="G177" s="194"/>
      <c r="H177" s="195"/>
      <c r="I177" s="120">
        <v>9040266.08</v>
      </c>
      <c r="J177" s="120">
        <v>9040266.08</v>
      </c>
      <c r="K177" s="120"/>
      <c r="L177" s="120"/>
      <c r="M177" s="120"/>
      <c r="N177" s="120">
        <v>9040266.08</v>
      </c>
      <c r="O177" s="120"/>
      <c r="P177" s="120"/>
      <c r="Q177" s="120"/>
      <c r="R177" s="120"/>
      <c r="S177" s="120"/>
      <c r="T177" s="120"/>
      <c r="U177" s="120"/>
      <c r="V177" s="120"/>
      <c r="W177" s="120"/>
      <c r="X177" s="120"/>
      <c r="Y177" s="120"/>
    </row>
  </sheetData>
  <mergeCells count="31">
    <mergeCell ref="A3:Y3"/>
    <mergeCell ref="A4:H4"/>
    <mergeCell ref="I5:Y5"/>
    <mergeCell ref="J6:O6"/>
    <mergeCell ref="P6:R6"/>
    <mergeCell ref="T6:Y6"/>
    <mergeCell ref="J7:K7"/>
    <mergeCell ref="A177:H177"/>
    <mergeCell ref="A5:A8"/>
    <mergeCell ref="B5:B8"/>
    <mergeCell ref="C5:C8"/>
    <mergeCell ref="D5:D8"/>
    <mergeCell ref="E5:E8"/>
    <mergeCell ref="F5:F8"/>
    <mergeCell ref="G5:G8"/>
    <mergeCell ref="H5:H8"/>
    <mergeCell ref="I6:I8"/>
    <mergeCell ref="L7:L8"/>
    <mergeCell ref="M7:M8"/>
    <mergeCell ref="N7:N8"/>
    <mergeCell ref="O7:O8"/>
    <mergeCell ref="P7:P8"/>
    <mergeCell ref="Q7:Q8"/>
    <mergeCell ref="R7:R8"/>
    <mergeCell ref="S6:S8"/>
    <mergeCell ref="T7:T8"/>
    <mergeCell ref="U7:U8"/>
    <mergeCell ref="V7:V8"/>
    <mergeCell ref="W7:W8"/>
    <mergeCell ref="X7:X8"/>
    <mergeCell ref="Y7:Y8"/>
  </mergeCells>
  <printOptions horizontalCentered="1"/>
  <pageMargins left="0.37" right="0.37" top="0.56" bottom="0.56" header="0.48" footer="0.48"/>
  <pageSetup paperSize="9" scale="56"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50"/>
  <sheetViews>
    <sheetView showZeros="0" workbookViewId="0">
      <pane ySplit="1" topLeftCell="A2" activePane="bottomLeft" state="frozen"/>
      <selection/>
      <selection pane="bottomLeft" activeCell="D11" sqref="D11"/>
    </sheetView>
  </sheetViews>
  <sheetFormatPr defaultColWidth="9.13636363636364" defaultRowHeight="14.25" customHeight="1"/>
  <cols>
    <col min="1" max="1" width="10.2818181818182" customWidth="1"/>
    <col min="2" max="2" width="13.4272727272727" customWidth="1"/>
    <col min="3" max="3" width="32.8545454545455" customWidth="1"/>
    <col min="4" max="4" width="23.8545454545455" customWidth="1"/>
    <col min="5" max="5" width="11.1363636363636" customWidth="1"/>
    <col min="6" max="6" width="17.7090909090909" customWidth="1"/>
    <col min="7" max="7" width="9.85454545454546" customWidth="1"/>
    <col min="8" max="8" width="17.7090909090909" customWidth="1"/>
    <col min="9" max="13" width="20" customWidth="1"/>
    <col min="14" max="14" width="12.2818181818182" customWidth="1"/>
    <col min="15" max="15" width="12.7090909090909" customWidth="1"/>
    <col min="16" max="16" width="11.1363636363636" customWidth="1"/>
    <col min="17" max="21" width="19.8545454545455" customWidth="1"/>
    <col min="22" max="22" width="20" customWidth="1"/>
    <col min="23" max="23" width="19.8545454545455" customWidth="1"/>
  </cols>
  <sheetData>
    <row r="1" customHeight="1" spans="1:23">
      <c r="A1" s="43"/>
      <c r="B1" s="43"/>
      <c r="C1" s="43"/>
      <c r="D1" s="43"/>
      <c r="E1" s="43"/>
      <c r="F1" s="43"/>
      <c r="G1" s="43"/>
      <c r="H1" s="43"/>
      <c r="I1" s="43"/>
      <c r="J1" s="43"/>
      <c r="K1" s="43"/>
      <c r="L1" s="43"/>
      <c r="M1" s="43"/>
      <c r="N1" s="43"/>
      <c r="O1" s="43"/>
      <c r="P1" s="43"/>
      <c r="Q1" s="43"/>
      <c r="R1" s="43"/>
      <c r="S1" s="43"/>
      <c r="T1" s="43"/>
      <c r="U1" s="43"/>
      <c r="V1" s="43"/>
      <c r="W1" s="43"/>
    </row>
    <row r="2" ht="13.5" customHeight="1" spans="2:23">
      <c r="B2" s="178"/>
      <c r="E2" s="44"/>
      <c r="F2" s="44"/>
      <c r="G2" s="44"/>
      <c r="H2" s="44"/>
      <c r="U2" s="178"/>
      <c r="W2" s="183" t="s">
        <v>372</v>
      </c>
    </row>
    <row r="3" ht="46.5" customHeight="1" spans="1:23">
      <c r="A3" s="46" t="str">
        <f>"2025"&amp;"年部门项目支出预算表"</f>
        <v>2025年部门项目支出预算表</v>
      </c>
      <c r="B3" s="46"/>
      <c r="C3" s="46"/>
      <c r="D3" s="46"/>
      <c r="E3" s="46"/>
      <c r="F3" s="46"/>
      <c r="G3" s="46"/>
      <c r="H3" s="46"/>
      <c r="I3" s="46"/>
      <c r="J3" s="46"/>
      <c r="K3" s="46"/>
      <c r="L3" s="46"/>
      <c r="M3" s="46"/>
      <c r="N3" s="46"/>
      <c r="O3" s="46"/>
      <c r="P3" s="46"/>
      <c r="Q3" s="46"/>
      <c r="R3" s="46"/>
      <c r="S3" s="46"/>
      <c r="T3" s="46"/>
      <c r="U3" s="46"/>
      <c r="V3" s="46"/>
      <c r="W3" s="46"/>
    </row>
    <row r="4" ht="13.5" customHeight="1" spans="1:23">
      <c r="A4" s="47" t="str">
        <f>"单位名称："&amp;"昆明市东川区民政局"</f>
        <v>单位名称：昆明市东川区民政局</v>
      </c>
      <c r="B4" s="48"/>
      <c r="C4" s="48"/>
      <c r="D4" s="48"/>
      <c r="E4" s="48"/>
      <c r="F4" s="48"/>
      <c r="G4" s="48"/>
      <c r="H4" s="48"/>
      <c r="I4" s="49"/>
      <c r="J4" s="49"/>
      <c r="K4" s="49"/>
      <c r="L4" s="49"/>
      <c r="M4" s="49"/>
      <c r="N4" s="49"/>
      <c r="O4" s="49"/>
      <c r="P4" s="49"/>
      <c r="Q4" s="49"/>
      <c r="U4" s="178"/>
      <c r="W4" s="158" t="s">
        <v>1</v>
      </c>
    </row>
    <row r="5" ht="21.75" customHeight="1" spans="1:23">
      <c r="A5" s="51" t="s">
        <v>373</v>
      </c>
      <c r="B5" s="52" t="s">
        <v>238</v>
      </c>
      <c r="C5" s="51" t="s">
        <v>239</v>
      </c>
      <c r="D5" s="51" t="s">
        <v>374</v>
      </c>
      <c r="E5" s="52" t="s">
        <v>240</v>
      </c>
      <c r="F5" s="52" t="s">
        <v>241</v>
      </c>
      <c r="G5" s="52" t="s">
        <v>375</v>
      </c>
      <c r="H5" s="52" t="s">
        <v>376</v>
      </c>
      <c r="I5" s="70" t="s">
        <v>55</v>
      </c>
      <c r="J5" s="53" t="s">
        <v>377</v>
      </c>
      <c r="K5" s="54"/>
      <c r="L5" s="54"/>
      <c r="M5" s="55"/>
      <c r="N5" s="53" t="s">
        <v>246</v>
      </c>
      <c r="O5" s="54"/>
      <c r="P5" s="55"/>
      <c r="Q5" s="52" t="s">
        <v>61</v>
      </c>
      <c r="R5" s="53" t="s">
        <v>62</v>
      </c>
      <c r="S5" s="54"/>
      <c r="T5" s="54"/>
      <c r="U5" s="54"/>
      <c r="V5" s="54"/>
      <c r="W5" s="55"/>
    </row>
    <row r="6" ht="21.75" customHeight="1" spans="1:23">
      <c r="A6" s="56"/>
      <c r="B6" s="71"/>
      <c r="C6" s="56"/>
      <c r="D6" s="56"/>
      <c r="E6" s="57"/>
      <c r="F6" s="57"/>
      <c r="G6" s="57"/>
      <c r="H6" s="57"/>
      <c r="I6" s="71"/>
      <c r="J6" s="179" t="s">
        <v>58</v>
      </c>
      <c r="K6" s="180"/>
      <c r="L6" s="52" t="s">
        <v>59</v>
      </c>
      <c r="M6" s="52" t="s">
        <v>60</v>
      </c>
      <c r="N6" s="52" t="s">
        <v>58</v>
      </c>
      <c r="O6" s="52" t="s">
        <v>59</v>
      </c>
      <c r="P6" s="52" t="s">
        <v>60</v>
      </c>
      <c r="Q6" s="57"/>
      <c r="R6" s="52" t="s">
        <v>57</v>
      </c>
      <c r="S6" s="52" t="s">
        <v>64</v>
      </c>
      <c r="T6" s="52" t="s">
        <v>252</v>
      </c>
      <c r="U6" s="52" t="s">
        <v>66</v>
      </c>
      <c r="V6" s="52" t="s">
        <v>67</v>
      </c>
      <c r="W6" s="52" t="s">
        <v>68</v>
      </c>
    </row>
    <row r="7" ht="21" customHeight="1" spans="1:23">
      <c r="A7" s="71"/>
      <c r="B7" s="71"/>
      <c r="C7" s="71"/>
      <c r="D7" s="71"/>
      <c r="E7" s="71"/>
      <c r="F7" s="71"/>
      <c r="G7" s="71"/>
      <c r="H7" s="71"/>
      <c r="I7" s="71"/>
      <c r="J7" s="181" t="s">
        <v>57</v>
      </c>
      <c r="K7" s="182"/>
      <c r="L7" s="71"/>
      <c r="M7" s="71"/>
      <c r="N7" s="71"/>
      <c r="O7" s="71"/>
      <c r="P7" s="71"/>
      <c r="Q7" s="71"/>
      <c r="R7" s="71"/>
      <c r="S7" s="71"/>
      <c r="T7" s="71"/>
      <c r="U7" s="71"/>
      <c r="V7" s="71"/>
      <c r="W7" s="71"/>
    </row>
    <row r="8" ht="39.75" customHeight="1" spans="1:23">
      <c r="A8" s="59"/>
      <c r="B8" s="61"/>
      <c r="C8" s="59"/>
      <c r="D8" s="59"/>
      <c r="E8" s="60"/>
      <c r="F8" s="60"/>
      <c r="G8" s="60"/>
      <c r="H8" s="60"/>
      <c r="I8" s="61"/>
      <c r="J8" s="108" t="s">
        <v>57</v>
      </c>
      <c r="K8" s="108" t="s">
        <v>378</v>
      </c>
      <c r="L8" s="60"/>
      <c r="M8" s="60"/>
      <c r="N8" s="60"/>
      <c r="O8" s="60"/>
      <c r="P8" s="60"/>
      <c r="Q8" s="60"/>
      <c r="R8" s="60"/>
      <c r="S8" s="60"/>
      <c r="T8" s="60"/>
      <c r="U8" s="61"/>
      <c r="V8" s="60"/>
      <c r="W8" s="60"/>
    </row>
    <row r="9" ht="15" customHeight="1" spans="1:23">
      <c r="A9" s="62">
        <v>1</v>
      </c>
      <c r="B9" s="62">
        <v>2</v>
      </c>
      <c r="C9" s="62">
        <v>3</v>
      </c>
      <c r="D9" s="62">
        <v>4</v>
      </c>
      <c r="E9" s="62">
        <v>5</v>
      </c>
      <c r="F9" s="62">
        <v>6</v>
      </c>
      <c r="G9" s="62">
        <v>7</v>
      </c>
      <c r="H9" s="62">
        <v>8</v>
      </c>
      <c r="I9" s="62">
        <v>9</v>
      </c>
      <c r="J9" s="62">
        <v>10</v>
      </c>
      <c r="K9" s="62">
        <v>11</v>
      </c>
      <c r="L9" s="78">
        <v>12</v>
      </c>
      <c r="M9" s="78">
        <v>13</v>
      </c>
      <c r="N9" s="78">
        <v>14</v>
      </c>
      <c r="O9" s="78">
        <v>15</v>
      </c>
      <c r="P9" s="78">
        <v>16</v>
      </c>
      <c r="Q9" s="78">
        <v>17</v>
      </c>
      <c r="R9" s="78">
        <v>18</v>
      </c>
      <c r="S9" s="78">
        <v>19</v>
      </c>
      <c r="T9" s="78">
        <v>20</v>
      </c>
      <c r="U9" s="62">
        <v>21</v>
      </c>
      <c r="V9" s="78">
        <v>22</v>
      </c>
      <c r="W9" s="62">
        <v>23</v>
      </c>
    </row>
    <row r="10" ht="21.75" customHeight="1" spans="1:23">
      <c r="A10" s="110" t="s">
        <v>379</v>
      </c>
      <c r="B10" s="110" t="s">
        <v>380</v>
      </c>
      <c r="C10" s="110" t="s">
        <v>381</v>
      </c>
      <c r="D10" s="110" t="s">
        <v>70</v>
      </c>
      <c r="E10" s="110" t="s">
        <v>150</v>
      </c>
      <c r="F10" s="110" t="s">
        <v>151</v>
      </c>
      <c r="G10" s="110" t="s">
        <v>382</v>
      </c>
      <c r="H10" s="110" t="s">
        <v>383</v>
      </c>
      <c r="I10" s="120">
        <v>9388300</v>
      </c>
      <c r="J10" s="120">
        <v>9388300</v>
      </c>
      <c r="K10" s="120">
        <v>9388300</v>
      </c>
      <c r="L10" s="120"/>
      <c r="M10" s="120"/>
      <c r="N10" s="120"/>
      <c r="O10" s="120"/>
      <c r="P10" s="120"/>
      <c r="Q10" s="120"/>
      <c r="R10" s="120"/>
      <c r="S10" s="120"/>
      <c r="T10" s="120"/>
      <c r="U10" s="120"/>
      <c r="V10" s="120"/>
      <c r="W10" s="120"/>
    </row>
    <row r="11" ht="21.75" customHeight="1" spans="1:23">
      <c r="A11" s="110" t="s">
        <v>379</v>
      </c>
      <c r="B11" s="110" t="s">
        <v>384</v>
      </c>
      <c r="C11" s="110" t="s">
        <v>385</v>
      </c>
      <c r="D11" s="110" t="s">
        <v>70</v>
      </c>
      <c r="E11" s="110" t="s">
        <v>148</v>
      </c>
      <c r="F11" s="110" t="s">
        <v>149</v>
      </c>
      <c r="G11" s="110" t="s">
        <v>382</v>
      </c>
      <c r="H11" s="110" t="s">
        <v>383</v>
      </c>
      <c r="I11" s="120">
        <v>1000000</v>
      </c>
      <c r="J11" s="120">
        <v>1000000</v>
      </c>
      <c r="K11" s="120">
        <v>1000000</v>
      </c>
      <c r="L11" s="120"/>
      <c r="M11" s="120"/>
      <c r="N11" s="120"/>
      <c r="O11" s="120"/>
      <c r="P11" s="120"/>
      <c r="Q11" s="120"/>
      <c r="R11" s="120"/>
      <c r="S11" s="120"/>
      <c r="T11" s="120"/>
      <c r="U11" s="120"/>
      <c r="V11" s="120"/>
      <c r="W11" s="120"/>
    </row>
    <row r="12" ht="21.75" customHeight="1" spans="1:23">
      <c r="A12" s="110" t="s">
        <v>379</v>
      </c>
      <c r="B12" s="110" t="s">
        <v>386</v>
      </c>
      <c r="C12" s="110" t="s">
        <v>387</v>
      </c>
      <c r="D12" s="110" t="s">
        <v>70</v>
      </c>
      <c r="E12" s="110" t="s">
        <v>164</v>
      </c>
      <c r="F12" s="110" t="s">
        <v>165</v>
      </c>
      <c r="G12" s="110" t="s">
        <v>325</v>
      </c>
      <c r="H12" s="110" t="s">
        <v>326</v>
      </c>
      <c r="I12" s="120">
        <v>28000</v>
      </c>
      <c r="J12" s="120">
        <v>28000</v>
      </c>
      <c r="K12" s="120">
        <v>28000</v>
      </c>
      <c r="L12" s="120"/>
      <c r="M12" s="120"/>
      <c r="N12" s="120"/>
      <c r="O12" s="120"/>
      <c r="P12" s="120"/>
      <c r="Q12" s="120"/>
      <c r="R12" s="120"/>
      <c r="S12" s="120"/>
      <c r="T12" s="120"/>
      <c r="U12" s="120"/>
      <c r="V12" s="120"/>
      <c r="W12" s="120"/>
    </row>
    <row r="13" ht="21.75" customHeight="1" spans="1:23">
      <c r="A13" s="110" t="s">
        <v>379</v>
      </c>
      <c r="B13" s="110" t="s">
        <v>388</v>
      </c>
      <c r="C13" s="110" t="s">
        <v>389</v>
      </c>
      <c r="D13" s="110" t="s">
        <v>70</v>
      </c>
      <c r="E13" s="110" t="s">
        <v>114</v>
      </c>
      <c r="F13" s="110" t="s">
        <v>115</v>
      </c>
      <c r="G13" s="110" t="s">
        <v>390</v>
      </c>
      <c r="H13" s="110" t="s">
        <v>391</v>
      </c>
      <c r="I13" s="120">
        <v>350000</v>
      </c>
      <c r="J13" s="120">
        <v>350000</v>
      </c>
      <c r="K13" s="120">
        <v>350000</v>
      </c>
      <c r="L13" s="120"/>
      <c r="M13" s="120"/>
      <c r="N13" s="120"/>
      <c r="O13" s="120"/>
      <c r="P13" s="120"/>
      <c r="Q13" s="120"/>
      <c r="R13" s="120"/>
      <c r="S13" s="120"/>
      <c r="T13" s="120"/>
      <c r="U13" s="120"/>
      <c r="V13" s="120"/>
      <c r="W13" s="120"/>
    </row>
    <row r="14" ht="21.75" customHeight="1" spans="1:23">
      <c r="A14" s="110" t="s">
        <v>379</v>
      </c>
      <c r="B14" s="110" t="s">
        <v>392</v>
      </c>
      <c r="C14" s="110" t="s">
        <v>393</v>
      </c>
      <c r="D14" s="110" t="s">
        <v>70</v>
      </c>
      <c r="E14" s="110" t="s">
        <v>144</v>
      </c>
      <c r="F14" s="110" t="s">
        <v>145</v>
      </c>
      <c r="G14" s="110" t="s">
        <v>382</v>
      </c>
      <c r="H14" s="110" t="s">
        <v>383</v>
      </c>
      <c r="I14" s="120">
        <v>1948000</v>
      </c>
      <c r="J14" s="120">
        <v>1948000</v>
      </c>
      <c r="K14" s="120">
        <v>1948000</v>
      </c>
      <c r="L14" s="120"/>
      <c r="M14" s="120"/>
      <c r="N14" s="120"/>
      <c r="O14" s="120"/>
      <c r="P14" s="120"/>
      <c r="Q14" s="120"/>
      <c r="R14" s="120"/>
      <c r="S14" s="120"/>
      <c r="T14" s="120"/>
      <c r="U14" s="120"/>
      <c r="V14" s="120"/>
      <c r="W14" s="120"/>
    </row>
    <row r="15" ht="21.75" customHeight="1" spans="1:23">
      <c r="A15" s="110" t="s">
        <v>379</v>
      </c>
      <c r="B15" s="110" t="s">
        <v>392</v>
      </c>
      <c r="C15" s="110" t="s">
        <v>393</v>
      </c>
      <c r="D15" s="110" t="s">
        <v>70</v>
      </c>
      <c r="E15" s="110" t="s">
        <v>144</v>
      </c>
      <c r="F15" s="110" t="s">
        <v>145</v>
      </c>
      <c r="G15" s="110" t="s">
        <v>382</v>
      </c>
      <c r="H15" s="110" t="s">
        <v>383</v>
      </c>
      <c r="I15" s="120">
        <v>1298400</v>
      </c>
      <c r="J15" s="120">
        <v>1298400</v>
      </c>
      <c r="K15" s="120">
        <v>1298400</v>
      </c>
      <c r="L15" s="120"/>
      <c r="M15" s="120"/>
      <c r="N15" s="120"/>
      <c r="O15" s="120"/>
      <c r="P15" s="120"/>
      <c r="Q15" s="120"/>
      <c r="R15" s="120"/>
      <c r="S15" s="120"/>
      <c r="T15" s="120"/>
      <c r="U15" s="120"/>
      <c r="V15" s="120"/>
      <c r="W15" s="120"/>
    </row>
    <row r="16" ht="21.75" customHeight="1" spans="1:23">
      <c r="A16" s="110" t="s">
        <v>379</v>
      </c>
      <c r="B16" s="110" t="s">
        <v>394</v>
      </c>
      <c r="C16" s="110" t="s">
        <v>395</v>
      </c>
      <c r="D16" s="110" t="s">
        <v>70</v>
      </c>
      <c r="E16" s="110" t="s">
        <v>187</v>
      </c>
      <c r="F16" s="110" t="s">
        <v>188</v>
      </c>
      <c r="G16" s="110" t="s">
        <v>325</v>
      </c>
      <c r="H16" s="110" t="s">
        <v>326</v>
      </c>
      <c r="I16" s="120">
        <v>1680000</v>
      </c>
      <c r="J16" s="120"/>
      <c r="K16" s="120"/>
      <c r="L16" s="120">
        <v>1680000</v>
      </c>
      <c r="M16" s="120"/>
      <c r="N16" s="120"/>
      <c r="O16" s="120"/>
      <c r="P16" s="120"/>
      <c r="Q16" s="120"/>
      <c r="R16" s="120"/>
      <c r="S16" s="120"/>
      <c r="T16" s="120"/>
      <c r="U16" s="120"/>
      <c r="V16" s="120"/>
      <c r="W16" s="120"/>
    </row>
    <row r="17" ht="21.75" customHeight="1" spans="1:23">
      <c r="A17" s="110" t="s">
        <v>379</v>
      </c>
      <c r="B17" s="110" t="s">
        <v>396</v>
      </c>
      <c r="C17" s="110" t="s">
        <v>397</v>
      </c>
      <c r="D17" s="110" t="s">
        <v>70</v>
      </c>
      <c r="E17" s="110" t="s">
        <v>114</v>
      </c>
      <c r="F17" s="110" t="s">
        <v>115</v>
      </c>
      <c r="G17" s="110" t="s">
        <v>301</v>
      </c>
      <c r="H17" s="110" t="s">
        <v>302</v>
      </c>
      <c r="I17" s="120">
        <v>20000</v>
      </c>
      <c r="J17" s="120">
        <v>20000</v>
      </c>
      <c r="K17" s="120">
        <v>20000</v>
      </c>
      <c r="L17" s="120"/>
      <c r="M17" s="120"/>
      <c r="N17" s="120"/>
      <c r="O17" s="120"/>
      <c r="P17" s="120"/>
      <c r="Q17" s="120"/>
      <c r="R17" s="120"/>
      <c r="S17" s="120"/>
      <c r="T17" s="120"/>
      <c r="U17" s="120"/>
      <c r="V17" s="120"/>
      <c r="W17" s="120"/>
    </row>
    <row r="18" ht="21.75" customHeight="1" spans="1:23">
      <c r="A18" s="110" t="s">
        <v>379</v>
      </c>
      <c r="B18" s="110" t="s">
        <v>398</v>
      </c>
      <c r="C18" s="110" t="s">
        <v>399</v>
      </c>
      <c r="D18" s="110" t="s">
        <v>70</v>
      </c>
      <c r="E18" s="110" t="s">
        <v>160</v>
      </c>
      <c r="F18" s="110" t="s">
        <v>161</v>
      </c>
      <c r="G18" s="110" t="s">
        <v>382</v>
      </c>
      <c r="H18" s="110" t="s">
        <v>383</v>
      </c>
      <c r="I18" s="120">
        <v>1840000</v>
      </c>
      <c r="J18" s="120">
        <v>1840000</v>
      </c>
      <c r="K18" s="120">
        <v>1840000</v>
      </c>
      <c r="L18" s="120"/>
      <c r="M18" s="120"/>
      <c r="N18" s="120"/>
      <c r="O18" s="120"/>
      <c r="P18" s="120"/>
      <c r="Q18" s="120"/>
      <c r="R18" s="120"/>
      <c r="S18" s="120"/>
      <c r="T18" s="120"/>
      <c r="U18" s="120"/>
      <c r="V18" s="120"/>
      <c r="W18" s="120"/>
    </row>
    <row r="19" ht="21.75" customHeight="1" spans="1:23">
      <c r="A19" s="110" t="s">
        <v>379</v>
      </c>
      <c r="B19" s="110" t="s">
        <v>400</v>
      </c>
      <c r="C19" s="110" t="s">
        <v>401</v>
      </c>
      <c r="D19" s="110" t="s">
        <v>70</v>
      </c>
      <c r="E19" s="110" t="s">
        <v>132</v>
      </c>
      <c r="F19" s="110" t="s">
        <v>133</v>
      </c>
      <c r="G19" s="110" t="s">
        <v>382</v>
      </c>
      <c r="H19" s="110" t="s">
        <v>383</v>
      </c>
      <c r="I19" s="120">
        <v>334512</v>
      </c>
      <c r="J19" s="120">
        <v>334512</v>
      </c>
      <c r="K19" s="120">
        <v>334512</v>
      </c>
      <c r="L19" s="120"/>
      <c r="M19" s="120"/>
      <c r="N19" s="120"/>
      <c r="O19" s="120"/>
      <c r="P19" s="120"/>
      <c r="Q19" s="120"/>
      <c r="R19" s="120"/>
      <c r="S19" s="120"/>
      <c r="T19" s="120"/>
      <c r="U19" s="120"/>
      <c r="V19" s="120"/>
      <c r="W19" s="120"/>
    </row>
    <row r="20" ht="21.75" customHeight="1" spans="1:23">
      <c r="A20" s="110" t="s">
        <v>379</v>
      </c>
      <c r="B20" s="110" t="s">
        <v>402</v>
      </c>
      <c r="C20" s="110" t="s">
        <v>403</v>
      </c>
      <c r="D20" s="110" t="s">
        <v>70</v>
      </c>
      <c r="E20" s="110" t="s">
        <v>154</v>
      </c>
      <c r="F20" s="110" t="s">
        <v>155</v>
      </c>
      <c r="G20" s="110" t="s">
        <v>382</v>
      </c>
      <c r="H20" s="110" t="s">
        <v>383</v>
      </c>
      <c r="I20" s="120">
        <v>1000000</v>
      </c>
      <c r="J20" s="120">
        <v>1000000</v>
      </c>
      <c r="K20" s="120">
        <v>1000000</v>
      </c>
      <c r="L20" s="120"/>
      <c r="M20" s="120"/>
      <c r="N20" s="120"/>
      <c r="O20" s="120"/>
      <c r="P20" s="120"/>
      <c r="Q20" s="120"/>
      <c r="R20" s="120"/>
      <c r="S20" s="120"/>
      <c r="T20" s="120"/>
      <c r="U20" s="120"/>
      <c r="V20" s="120"/>
      <c r="W20" s="120"/>
    </row>
    <row r="21" ht="21.75" customHeight="1" spans="1:23">
      <c r="A21" s="110" t="s">
        <v>379</v>
      </c>
      <c r="B21" s="110" t="s">
        <v>404</v>
      </c>
      <c r="C21" s="110" t="s">
        <v>405</v>
      </c>
      <c r="D21" s="110" t="s">
        <v>70</v>
      </c>
      <c r="E21" s="110" t="s">
        <v>136</v>
      </c>
      <c r="F21" s="110" t="s">
        <v>137</v>
      </c>
      <c r="G21" s="110" t="s">
        <v>406</v>
      </c>
      <c r="H21" s="110" t="s">
        <v>407</v>
      </c>
      <c r="I21" s="120">
        <v>4700000</v>
      </c>
      <c r="J21" s="120">
        <v>4700000</v>
      </c>
      <c r="K21" s="120">
        <v>4700000</v>
      </c>
      <c r="L21" s="120"/>
      <c r="M21" s="120"/>
      <c r="N21" s="120"/>
      <c r="O21" s="120"/>
      <c r="P21" s="120"/>
      <c r="Q21" s="120"/>
      <c r="R21" s="120"/>
      <c r="S21" s="120"/>
      <c r="T21" s="120"/>
      <c r="U21" s="120"/>
      <c r="V21" s="120"/>
      <c r="W21" s="120"/>
    </row>
    <row r="22" ht="21.75" customHeight="1" spans="1:23">
      <c r="A22" s="110" t="s">
        <v>379</v>
      </c>
      <c r="B22" s="110" t="s">
        <v>408</v>
      </c>
      <c r="C22" s="110" t="s">
        <v>409</v>
      </c>
      <c r="D22" s="110" t="s">
        <v>70</v>
      </c>
      <c r="E22" s="110" t="s">
        <v>148</v>
      </c>
      <c r="F22" s="110" t="s">
        <v>149</v>
      </c>
      <c r="G22" s="110" t="s">
        <v>325</v>
      </c>
      <c r="H22" s="110" t="s">
        <v>326</v>
      </c>
      <c r="I22" s="120">
        <v>365160</v>
      </c>
      <c r="J22" s="120">
        <v>365160</v>
      </c>
      <c r="K22" s="120">
        <v>365160</v>
      </c>
      <c r="L22" s="120"/>
      <c r="M22" s="120"/>
      <c r="N22" s="120"/>
      <c r="O22" s="120"/>
      <c r="P22" s="120"/>
      <c r="Q22" s="120"/>
      <c r="R22" s="120"/>
      <c r="S22" s="120"/>
      <c r="T22" s="120"/>
      <c r="U22" s="120"/>
      <c r="V22" s="120"/>
      <c r="W22" s="120"/>
    </row>
    <row r="23" ht="21.75" customHeight="1" spans="1:23">
      <c r="A23" s="110" t="s">
        <v>379</v>
      </c>
      <c r="B23" s="110" t="s">
        <v>408</v>
      </c>
      <c r="C23" s="110" t="s">
        <v>409</v>
      </c>
      <c r="D23" s="110" t="s">
        <v>70</v>
      </c>
      <c r="E23" s="110" t="s">
        <v>150</v>
      </c>
      <c r="F23" s="110" t="s">
        <v>151</v>
      </c>
      <c r="G23" s="110" t="s">
        <v>325</v>
      </c>
      <c r="H23" s="110" t="s">
        <v>326</v>
      </c>
      <c r="I23" s="120">
        <v>407920</v>
      </c>
      <c r="J23" s="120">
        <v>407920</v>
      </c>
      <c r="K23" s="120">
        <v>407920</v>
      </c>
      <c r="L23" s="120"/>
      <c r="M23" s="120"/>
      <c r="N23" s="120"/>
      <c r="O23" s="120"/>
      <c r="P23" s="120"/>
      <c r="Q23" s="120"/>
      <c r="R23" s="120"/>
      <c r="S23" s="120"/>
      <c r="T23" s="120"/>
      <c r="U23" s="120"/>
      <c r="V23" s="120"/>
      <c r="W23" s="120"/>
    </row>
    <row r="24" ht="21.75" customHeight="1" spans="1:23">
      <c r="A24" s="110" t="s">
        <v>379</v>
      </c>
      <c r="B24" s="110" t="s">
        <v>410</v>
      </c>
      <c r="C24" s="110" t="s">
        <v>411</v>
      </c>
      <c r="D24" s="110" t="s">
        <v>70</v>
      </c>
      <c r="E24" s="110" t="s">
        <v>134</v>
      </c>
      <c r="F24" s="110" t="s">
        <v>135</v>
      </c>
      <c r="G24" s="110" t="s">
        <v>325</v>
      </c>
      <c r="H24" s="110" t="s">
        <v>326</v>
      </c>
      <c r="I24" s="120">
        <v>258000</v>
      </c>
      <c r="J24" s="120">
        <v>258000</v>
      </c>
      <c r="K24" s="120">
        <v>258000</v>
      </c>
      <c r="L24" s="120"/>
      <c r="M24" s="120"/>
      <c r="N24" s="120"/>
      <c r="O24" s="120"/>
      <c r="P24" s="120"/>
      <c r="Q24" s="120"/>
      <c r="R24" s="120"/>
      <c r="S24" s="120"/>
      <c r="T24" s="120"/>
      <c r="U24" s="120"/>
      <c r="V24" s="120"/>
      <c r="W24" s="120"/>
    </row>
    <row r="25" ht="21.75" customHeight="1" spans="1:23">
      <c r="A25" s="110" t="s">
        <v>379</v>
      </c>
      <c r="B25" s="110" t="s">
        <v>412</v>
      </c>
      <c r="C25" s="110" t="s">
        <v>413</v>
      </c>
      <c r="D25" s="110" t="s">
        <v>70</v>
      </c>
      <c r="E25" s="110" t="s">
        <v>150</v>
      </c>
      <c r="F25" s="110" t="s">
        <v>151</v>
      </c>
      <c r="G25" s="110" t="s">
        <v>382</v>
      </c>
      <c r="H25" s="110" t="s">
        <v>383</v>
      </c>
      <c r="I25" s="120">
        <v>79723952</v>
      </c>
      <c r="J25" s="120">
        <v>79723952</v>
      </c>
      <c r="K25" s="120">
        <v>79723952</v>
      </c>
      <c r="L25" s="120"/>
      <c r="M25" s="120"/>
      <c r="N25" s="120"/>
      <c r="O25" s="120"/>
      <c r="P25" s="120"/>
      <c r="Q25" s="120"/>
      <c r="R25" s="120"/>
      <c r="S25" s="120"/>
      <c r="T25" s="120"/>
      <c r="U25" s="120"/>
      <c r="V25" s="120"/>
      <c r="W25" s="120"/>
    </row>
    <row r="26" ht="21.75" customHeight="1" spans="1:23">
      <c r="A26" s="110" t="s">
        <v>379</v>
      </c>
      <c r="B26" s="110" t="s">
        <v>414</v>
      </c>
      <c r="C26" s="110" t="s">
        <v>415</v>
      </c>
      <c r="D26" s="110" t="s">
        <v>70</v>
      </c>
      <c r="E26" s="110" t="s">
        <v>148</v>
      </c>
      <c r="F26" s="110" t="s">
        <v>149</v>
      </c>
      <c r="G26" s="110" t="s">
        <v>382</v>
      </c>
      <c r="H26" s="110" t="s">
        <v>383</v>
      </c>
      <c r="I26" s="120">
        <v>86918408</v>
      </c>
      <c r="J26" s="120">
        <v>86918408</v>
      </c>
      <c r="K26" s="120">
        <v>86918408</v>
      </c>
      <c r="L26" s="120"/>
      <c r="M26" s="120"/>
      <c r="N26" s="120"/>
      <c r="O26" s="120"/>
      <c r="P26" s="120"/>
      <c r="Q26" s="120"/>
      <c r="R26" s="120"/>
      <c r="S26" s="120"/>
      <c r="T26" s="120"/>
      <c r="U26" s="120"/>
      <c r="V26" s="120"/>
      <c r="W26" s="120"/>
    </row>
    <row r="27" ht="21.75" customHeight="1" spans="1:23">
      <c r="A27" s="110" t="s">
        <v>379</v>
      </c>
      <c r="B27" s="110" t="s">
        <v>416</v>
      </c>
      <c r="C27" s="110" t="s">
        <v>417</v>
      </c>
      <c r="D27" s="110" t="s">
        <v>70</v>
      </c>
      <c r="E27" s="110" t="s">
        <v>132</v>
      </c>
      <c r="F27" s="110" t="s">
        <v>133</v>
      </c>
      <c r="G27" s="110" t="s">
        <v>382</v>
      </c>
      <c r="H27" s="110" t="s">
        <v>383</v>
      </c>
      <c r="I27" s="120">
        <v>2150000</v>
      </c>
      <c r="J27" s="120">
        <v>2150000</v>
      </c>
      <c r="K27" s="120">
        <v>2150000</v>
      </c>
      <c r="L27" s="120"/>
      <c r="M27" s="120"/>
      <c r="N27" s="120"/>
      <c r="O27" s="120"/>
      <c r="P27" s="120"/>
      <c r="Q27" s="120"/>
      <c r="R27" s="120"/>
      <c r="S27" s="120"/>
      <c r="T27" s="120"/>
      <c r="U27" s="120"/>
      <c r="V27" s="120"/>
      <c r="W27" s="120"/>
    </row>
    <row r="28" ht="21.75" customHeight="1" spans="1:23">
      <c r="A28" s="110" t="s">
        <v>379</v>
      </c>
      <c r="B28" s="110" t="s">
        <v>418</v>
      </c>
      <c r="C28" s="110" t="s">
        <v>419</v>
      </c>
      <c r="D28" s="110" t="s">
        <v>70</v>
      </c>
      <c r="E28" s="110" t="s">
        <v>154</v>
      </c>
      <c r="F28" s="110" t="s">
        <v>155</v>
      </c>
      <c r="G28" s="110" t="s">
        <v>382</v>
      </c>
      <c r="H28" s="110" t="s">
        <v>383</v>
      </c>
      <c r="I28" s="120">
        <v>15000000</v>
      </c>
      <c r="J28" s="120">
        <v>15000000</v>
      </c>
      <c r="K28" s="120">
        <v>15000000</v>
      </c>
      <c r="L28" s="120"/>
      <c r="M28" s="120"/>
      <c r="N28" s="120"/>
      <c r="O28" s="120"/>
      <c r="P28" s="120"/>
      <c r="Q28" s="120"/>
      <c r="R28" s="120"/>
      <c r="S28" s="120"/>
      <c r="T28" s="120"/>
      <c r="U28" s="120"/>
      <c r="V28" s="120"/>
      <c r="W28" s="120"/>
    </row>
    <row r="29" ht="21.75" customHeight="1" spans="1:23">
      <c r="A29" s="110" t="s">
        <v>379</v>
      </c>
      <c r="B29" s="110" t="s">
        <v>420</v>
      </c>
      <c r="C29" s="110" t="s">
        <v>421</v>
      </c>
      <c r="D29" s="110" t="s">
        <v>70</v>
      </c>
      <c r="E29" s="110" t="s">
        <v>160</v>
      </c>
      <c r="F29" s="110" t="s">
        <v>161</v>
      </c>
      <c r="G29" s="110" t="s">
        <v>382</v>
      </c>
      <c r="H29" s="110" t="s">
        <v>383</v>
      </c>
      <c r="I29" s="120">
        <v>14859760</v>
      </c>
      <c r="J29" s="120">
        <v>14859760</v>
      </c>
      <c r="K29" s="120">
        <v>14859760</v>
      </c>
      <c r="L29" s="120"/>
      <c r="M29" s="120"/>
      <c r="N29" s="120"/>
      <c r="O29" s="120"/>
      <c r="P29" s="120"/>
      <c r="Q29" s="120"/>
      <c r="R29" s="120"/>
      <c r="S29" s="120"/>
      <c r="T29" s="120"/>
      <c r="U29" s="120"/>
      <c r="V29" s="120"/>
      <c r="W29" s="120"/>
    </row>
    <row r="30" ht="21.75" customHeight="1" spans="1:23">
      <c r="A30" s="110" t="s">
        <v>379</v>
      </c>
      <c r="B30" s="110" t="s">
        <v>420</v>
      </c>
      <c r="C30" s="110" t="s">
        <v>421</v>
      </c>
      <c r="D30" s="110" t="s">
        <v>70</v>
      </c>
      <c r="E30" s="110" t="s">
        <v>160</v>
      </c>
      <c r="F30" s="110" t="s">
        <v>161</v>
      </c>
      <c r="G30" s="110" t="s">
        <v>382</v>
      </c>
      <c r="H30" s="110" t="s">
        <v>383</v>
      </c>
      <c r="I30" s="120">
        <v>2197640</v>
      </c>
      <c r="J30" s="120">
        <v>2197640</v>
      </c>
      <c r="K30" s="120">
        <v>2197640</v>
      </c>
      <c r="L30" s="120"/>
      <c r="M30" s="120"/>
      <c r="N30" s="120"/>
      <c r="O30" s="120"/>
      <c r="P30" s="120"/>
      <c r="Q30" s="120"/>
      <c r="R30" s="120"/>
      <c r="S30" s="120"/>
      <c r="T30" s="120"/>
      <c r="U30" s="120"/>
      <c r="V30" s="120"/>
      <c r="W30" s="120"/>
    </row>
    <row r="31" ht="21.75" customHeight="1" spans="1:23">
      <c r="A31" s="110" t="s">
        <v>379</v>
      </c>
      <c r="B31" s="110" t="s">
        <v>422</v>
      </c>
      <c r="C31" s="110" t="s">
        <v>423</v>
      </c>
      <c r="D31" s="110" t="s">
        <v>70</v>
      </c>
      <c r="E31" s="110" t="s">
        <v>187</v>
      </c>
      <c r="F31" s="110" t="s">
        <v>188</v>
      </c>
      <c r="G31" s="110" t="s">
        <v>382</v>
      </c>
      <c r="H31" s="110" t="s">
        <v>383</v>
      </c>
      <c r="I31" s="120">
        <v>320000</v>
      </c>
      <c r="J31" s="120"/>
      <c r="K31" s="120"/>
      <c r="L31" s="120">
        <v>320000</v>
      </c>
      <c r="M31" s="120"/>
      <c r="N31" s="120"/>
      <c r="O31" s="120"/>
      <c r="P31" s="120"/>
      <c r="Q31" s="120"/>
      <c r="R31" s="120"/>
      <c r="S31" s="120"/>
      <c r="T31" s="120"/>
      <c r="U31" s="120"/>
      <c r="V31" s="120"/>
      <c r="W31" s="120"/>
    </row>
    <row r="32" ht="21.75" customHeight="1" spans="1:23">
      <c r="A32" s="110" t="s">
        <v>379</v>
      </c>
      <c r="B32" s="110" t="s">
        <v>424</v>
      </c>
      <c r="C32" s="110" t="s">
        <v>425</v>
      </c>
      <c r="D32" s="110" t="s">
        <v>70</v>
      </c>
      <c r="E32" s="110" t="s">
        <v>134</v>
      </c>
      <c r="F32" s="110" t="s">
        <v>135</v>
      </c>
      <c r="G32" s="110" t="s">
        <v>426</v>
      </c>
      <c r="H32" s="110" t="s">
        <v>427</v>
      </c>
      <c r="I32" s="120">
        <v>49545.59</v>
      </c>
      <c r="J32" s="120">
        <v>49545.59</v>
      </c>
      <c r="K32" s="120">
        <v>49545.59</v>
      </c>
      <c r="L32" s="120"/>
      <c r="M32" s="120"/>
      <c r="N32" s="120"/>
      <c r="O32" s="120"/>
      <c r="P32" s="120"/>
      <c r="Q32" s="120"/>
      <c r="R32" s="120"/>
      <c r="S32" s="120"/>
      <c r="T32" s="120"/>
      <c r="U32" s="120"/>
      <c r="V32" s="120"/>
      <c r="W32" s="120"/>
    </row>
    <row r="33" ht="21.75" customHeight="1" spans="1:23">
      <c r="A33" s="110" t="s">
        <v>428</v>
      </c>
      <c r="B33" s="110" t="s">
        <v>429</v>
      </c>
      <c r="C33" s="110" t="s">
        <v>430</v>
      </c>
      <c r="D33" s="110" t="s">
        <v>70</v>
      </c>
      <c r="E33" s="110" t="s">
        <v>114</v>
      </c>
      <c r="F33" s="110" t="s">
        <v>115</v>
      </c>
      <c r="G33" s="110" t="s">
        <v>390</v>
      </c>
      <c r="H33" s="110" t="s">
        <v>391</v>
      </c>
      <c r="I33" s="120">
        <v>960000</v>
      </c>
      <c r="J33" s="120">
        <v>960000</v>
      </c>
      <c r="K33" s="120">
        <v>960000</v>
      </c>
      <c r="L33" s="120"/>
      <c r="M33" s="120"/>
      <c r="N33" s="120"/>
      <c r="O33" s="120"/>
      <c r="P33" s="120"/>
      <c r="Q33" s="120"/>
      <c r="R33" s="120"/>
      <c r="S33" s="120"/>
      <c r="T33" s="120"/>
      <c r="U33" s="120"/>
      <c r="V33" s="120"/>
      <c r="W33" s="120"/>
    </row>
    <row r="34" ht="21.75" customHeight="1" spans="1:23">
      <c r="A34" s="110" t="s">
        <v>428</v>
      </c>
      <c r="B34" s="110" t="s">
        <v>431</v>
      </c>
      <c r="C34" s="110" t="s">
        <v>432</v>
      </c>
      <c r="D34" s="110" t="s">
        <v>70</v>
      </c>
      <c r="E34" s="110" t="s">
        <v>112</v>
      </c>
      <c r="F34" s="110" t="s">
        <v>113</v>
      </c>
      <c r="G34" s="110" t="s">
        <v>297</v>
      </c>
      <c r="H34" s="110" t="s">
        <v>298</v>
      </c>
      <c r="I34" s="120">
        <v>50000</v>
      </c>
      <c r="J34" s="120">
        <v>50000</v>
      </c>
      <c r="K34" s="120">
        <v>50000</v>
      </c>
      <c r="L34" s="120"/>
      <c r="M34" s="120"/>
      <c r="N34" s="120"/>
      <c r="O34" s="120"/>
      <c r="P34" s="120"/>
      <c r="Q34" s="120"/>
      <c r="R34" s="120"/>
      <c r="S34" s="120"/>
      <c r="T34" s="120"/>
      <c r="U34" s="120"/>
      <c r="V34" s="120"/>
      <c r="W34" s="120"/>
    </row>
    <row r="35" ht="21.75" customHeight="1" spans="1:23">
      <c r="A35" s="110" t="s">
        <v>428</v>
      </c>
      <c r="B35" s="110" t="s">
        <v>433</v>
      </c>
      <c r="C35" s="110" t="s">
        <v>434</v>
      </c>
      <c r="D35" s="110" t="s">
        <v>70</v>
      </c>
      <c r="E35" s="110" t="s">
        <v>134</v>
      </c>
      <c r="F35" s="110" t="s">
        <v>135</v>
      </c>
      <c r="G35" s="110" t="s">
        <v>297</v>
      </c>
      <c r="H35" s="110" t="s">
        <v>298</v>
      </c>
      <c r="I35" s="120">
        <v>8000</v>
      </c>
      <c r="J35" s="120">
        <v>8000</v>
      </c>
      <c r="K35" s="120">
        <v>8000</v>
      </c>
      <c r="L35" s="120"/>
      <c r="M35" s="120"/>
      <c r="N35" s="120"/>
      <c r="O35" s="120"/>
      <c r="P35" s="120"/>
      <c r="Q35" s="120"/>
      <c r="R35" s="120"/>
      <c r="S35" s="120"/>
      <c r="T35" s="120"/>
      <c r="U35" s="120"/>
      <c r="V35" s="120"/>
      <c r="W35" s="120"/>
    </row>
    <row r="36" ht="21.75" customHeight="1" spans="1:23">
      <c r="A36" s="110" t="s">
        <v>428</v>
      </c>
      <c r="B36" s="110" t="s">
        <v>435</v>
      </c>
      <c r="C36" s="110" t="s">
        <v>436</v>
      </c>
      <c r="D36" s="110" t="s">
        <v>70</v>
      </c>
      <c r="E36" s="110" t="s">
        <v>114</v>
      </c>
      <c r="F36" s="110" t="s">
        <v>115</v>
      </c>
      <c r="G36" s="110" t="s">
        <v>390</v>
      </c>
      <c r="H36" s="110" t="s">
        <v>391</v>
      </c>
      <c r="I36" s="120">
        <v>305412.95</v>
      </c>
      <c r="J36" s="120">
        <v>305412.95</v>
      </c>
      <c r="K36" s="120">
        <v>305412.95</v>
      </c>
      <c r="L36" s="120"/>
      <c r="M36" s="120"/>
      <c r="N36" s="120"/>
      <c r="O36" s="120"/>
      <c r="P36" s="120"/>
      <c r="Q36" s="120"/>
      <c r="R36" s="120"/>
      <c r="S36" s="120"/>
      <c r="T36" s="120"/>
      <c r="U36" s="120"/>
      <c r="V36" s="120"/>
      <c r="W36" s="120"/>
    </row>
    <row r="37" ht="21.75" customHeight="1" spans="1:23">
      <c r="A37" s="110" t="s">
        <v>428</v>
      </c>
      <c r="B37" s="110" t="s">
        <v>435</v>
      </c>
      <c r="C37" s="110" t="s">
        <v>436</v>
      </c>
      <c r="D37" s="110" t="s">
        <v>70</v>
      </c>
      <c r="E37" s="110" t="s">
        <v>140</v>
      </c>
      <c r="F37" s="110" t="s">
        <v>141</v>
      </c>
      <c r="G37" s="110" t="s">
        <v>297</v>
      </c>
      <c r="H37" s="110" t="s">
        <v>298</v>
      </c>
      <c r="I37" s="120">
        <v>867000</v>
      </c>
      <c r="J37" s="120">
        <v>867000</v>
      </c>
      <c r="K37" s="120">
        <v>867000</v>
      </c>
      <c r="L37" s="120"/>
      <c r="M37" s="120"/>
      <c r="N37" s="120"/>
      <c r="O37" s="120"/>
      <c r="P37" s="120"/>
      <c r="Q37" s="120"/>
      <c r="R37" s="120"/>
      <c r="S37" s="120"/>
      <c r="T37" s="120"/>
      <c r="U37" s="120"/>
      <c r="V37" s="120"/>
      <c r="W37" s="120"/>
    </row>
    <row r="38" ht="21.75" customHeight="1" spans="1:23">
      <c r="A38" s="110" t="s">
        <v>428</v>
      </c>
      <c r="B38" s="110" t="s">
        <v>435</v>
      </c>
      <c r="C38" s="110" t="s">
        <v>436</v>
      </c>
      <c r="D38" s="110" t="s">
        <v>70</v>
      </c>
      <c r="E38" s="110" t="s">
        <v>134</v>
      </c>
      <c r="F38" s="110" t="s">
        <v>135</v>
      </c>
      <c r="G38" s="110" t="s">
        <v>325</v>
      </c>
      <c r="H38" s="110" t="s">
        <v>326</v>
      </c>
      <c r="I38" s="120">
        <v>1583790</v>
      </c>
      <c r="J38" s="120">
        <v>1583790</v>
      </c>
      <c r="K38" s="120">
        <v>1583790</v>
      </c>
      <c r="L38" s="120"/>
      <c r="M38" s="120"/>
      <c r="N38" s="120"/>
      <c r="O38" s="120"/>
      <c r="P38" s="120"/>
      <c r="Q38" s="120"/>
      <c r="R38" s="120"/>
      <c r="S38" s="120"/>
      <c r="T38" s="120"/>
      <c r="U38" s="120"/>
      <c r="V38" s="120"/>
      <c r="W38" s="120"/>
    </row>
    <row r="39" ht="21.75" customHeight="1" spans="1:23">
      <c r="A39" s="110" t="s">
        <v>428</v>
      </c>
      <c r="B39" s="110" t="s">
        <v>437</v>
      </c>
      <c r="C39" s="110" t="s">
        <v>438</v>
      </c>
      <c r="D39" s="110" t="s">
        <v>70</v>
      </c>
      <c r="E39" s="110" t="s">
        <v>140</v>
      </c>
      <c r="F39" s="110" t="s">
        <v>141</v>
      </c>
      <c r="G39" s="110" t="s">
        <v>297</v>
      </c>
      <c r="H39" s="110" t="s">
        <v>298</v>
      </c>
      <c r="I39" s="120">
        <v>1684000</v>
      </c>
      <c r="J39" s="120">
        <v>1684000</v>
      </c>
      <c r="K39" s="120">
        <v>1684000</v>
      </c>
      <c r="L39" s="120"/>
      <c r="M39" s="120"/>
      <c r="N39" s="120"/>
      <c r="O39" s="120"/>
      <c r="P39" s="120"/>
      <c r="Q39" s="120"/>
      <c r="R39" s="120"/>
      <c r="S39" s="120"/>
      <c r="T39" s="120"/>
      <c r="U39" s="120"/>
      <c r="V39" s="120"/>
      <c r="W39" s="120"/>
    </row>
    <row r="40" ht="21.75" customHeight="1" spans="1:23">
      <c r="A40" s="110" t="s">
        <v>428</v>
      </c>
      <c r="B40" s="110" t="s">
        <v>439</v>
      </c>
      <c r="C40" s="110" t="s">
        <v>440</v>
      </c>
      <c r="D40" s="110" t="s">
        <v>70</v>
      </c>
      <c r="E40" s="110" t="s">
        <v>140</v>
      </c>
      <c r="F40" s="110" t="s">
        <v>141</v>
      </c>
      <c r="G40" s="110" t="s">
        <v>297</v>
      </c>
      <c r="H40" s="110" t="s">
        <v>298</v>
      </c>
      <c r="I40" s="120">
        <v>10000</v>
      </c>
      <c r="J40" s="120">
        <v>10000</v>
      </c>
      <c r="K40" s="120">
        <v>10000</v>
      </c>
      <c r="L40" s="120"/>
      <c r="M40" s="120"/>
      <c r="N40" s="120"/>
      <c r="O40" s="120"/>
      <c r="P40" s="120"/>
      <c r="Q40" s="120"/>
      <c r="R40" s="120"/>
      <c r="S40" s="120"/>
      <c r="T40" s="120"/>
      <c r="U40" s="120"/>
      <c r="V40" s="120"/>
      <c r="W40" s="120"/>
    </row>
    <row r="41" ht="21.75" customHeight="1" spans="1:23">
      <c r="A41" s="110" t="s">
        <v>379</v>
      </c>
      <c r="B41" s="110" t="s">
        <v>441</v>
      </c>
      <c r="C41" s="110" t="s">
        <v>442</v>
      </c>
      <c r="D41" s="110" t="s">
        <v>73</v>
      </c>
      <c r="E41" s="110" t="s">
        <v>138</v>
      </c>
      <c r="F41" s="110" t="s">
        <v>139</v>
      </c>
      <c r="G41" s="110" t="s">
        <v>297</v>
      </c>
      <c r="H41" s="110" t="s">
        <v>298</v>
      </c>
      <c r="I41" s="120">
        <v>26500</v>
      </c>
      <c r="J41" s="120">
        <v>26500</v>
      </c>
      <c r="K41" s="120">
        <v>26500</v>
      </c>
      <c r="L41" s="120"/>
      <c r="M41" s="120"/>
      <c r="N41" s="120"/>
      <c r="O41" s="120"/>
      <c r="P41" s="120"/>
      <c r="Q41" s="120"/>
      <c r="R41" s="120"/>
      <c r="S41" s="120"/>
      <c r="T41" s="120"/>
      <c r="U41" s="120"/>
      <c r="V41" s="120"/>
      <c r="W41" s="120"/>
    </row>
    <row r="42" ht="21.75" customHeight="1" spans="1:23">
      <c r="A42" s="110" t="s">
        <v>379</v>
      </c>
      <c r="B42" s="110" t="s">
        <v>443</v>
      </c>
      <c r="C42" s="110" t="s">
        <v>444</v>
      </c>
      <c r="D42" s="110" t="s">
        <v>75</v>
      </c>
      <c r="E42" s="110" t="s">
        <v>156</v>
      </c>
      <c r="F42" s="110" t="s">
        <v>157</v>
      </c>
      <c r="G42" s="110" t="s">
        <v>382</v>
      </c>
      <c r="H42" s="110" t="s">
        <v>383</v>
      </c>
      <c r="I42" s="120">
        <v>50000</v>
      </c>
      <c r="J42" s="120">
        <v>50000</v>
      </c>
      <c r="K42" s="120">
        <v>50000</v>
      </c>
      <c r="L42" s="120"/>
      <c r="M42" s="120"/>
      <c r="N42" s="120"/>
      <c r="O42" s="120"/>
      <c r="P42" s="120"/>
      <c r="Q42" s="120"/>
      <c r="R42" s="120"/>
      <c r="S42" s="120"/>
      <c r="T42" s="120"/>
      <c r="U42" s="120"/>
      <c r="V42" s="120"/>
      <c r="W42" s="120"/>
    </row>
    <row r="43" ht="21.75" customHeight="1" spans="1:23">
      <c r="A43" s="110" t="s">
        <v>379</v>
      </c>
      <c r="B43" s="110" t="s">
        <v>445</v>
      </c>
      <c r="C43" s="110" t="s">
        <v>446</v>
      </c>
      <c r="D43" s="110" t="s">
        <v>75</v>
      </c>
      <c r="E43" s="110" t="s">
        <v>156</v>
      </c>
      <c r="F43" s="110" t="s">
        <v>157</v>
      </c>
      <c r="G43" s="110" t="s">
        <v>311</v>
      </c>
      <c r="H43" s="110" t="s">
        <v>312</v>
      </c>
      <c r="I43" s="120">
        <v>10000</v>
      </c>
      <c r="J43" s="120">
        <v>10000</v>
      </c>
      <c r="K43" s="120">
        <v>10000</v>
      </c>
      <c r="L43" s="120"/>
      <c r="M43" s="120"/>
      <c r="N43" s="120"/>
      <c r="O43" s="120"/>
      <c r="P43" s="120"/>
      <c r="Q43" s="120"/>
      <c r="R43" s="120"/>
      <c r="S43" s="120"/>
      <c r="T43" s="120"/>
      <c r="U43" s="120"/>
      <c r="V43" s="120"/>
      <c r="W43" s="120"/>
    </row>
    <row r="44" ht="21.75" customHeight="1" spans="1:23">
      <c r="A44" s="110" t="s">
        <v>379</v>
      </c>
      <c r="B44" s="110" t="s">
        <v>445</v>
      </c>
      <c r="C44" s="110" t="s">
        <v>446</v>
      </c>
      <c r="D44" s="110" t="s">
        <v>75</v>
      </c>
      <c r="E44" s="110" t="s">
        <v>156</v>
      </c>
      <c r="F44" s="110" t="s">
        <v>157</v>
      </c>
      <c r="G44" s="110" t="s">
        <v>382</v>
      </c>
      <c r="H44" s="110" t="s">
        <v>383</v>
      </c>
      <c r="I44" s="120">
        <v>140000</v>
      </c>
      <c r="J44" s="120">
        <v>140000</v>
      </c>
      <c r="K44" s="120">
        <v>140000</v>
      </c>
      <c r="L44" s="120"/>
      <c r="M44" s="120"/>
      <c r="N44" s="120"/>
      <c r="O44" s="120"/>
      <c r="P44" s="120"/>
      <c r="Q44" s="120"/>
      <c r="R44" s="120"/>
      <c r="S44" s="120"/>
      <c r="T44" s="120"/>
      <c r="U44" s="120"/>
      <c r="V44" s="120"/>
      <c r="W44" s="120"/>
    </row>
    <row r="45" ht="21.75" customHeight="1" spans="1:23">
      <c r="A45" s="110" t="s">
        <v>447</v>
      </c>
      <c r="B45" s="110" t="s">
        <v>448</v>
      </c>
      <c r="C45" s="110" t="s">
        <v>449</v>
      </c>
      <c r="D45" s="110" t="s">
        <v>79</v>
      </c>
      <c r="E45" s="110" t="s">
        <v>136</v>
      </c>
      <c r="F45" s="110" t="s">
        <v>137</v>
      </c>
      <c r="G45" s="110" t="s">
        <v>303</v>
      </c>
      <c r="H45" s="110" t="s">
        <v>304</v>
      </c>
      <c r="I45" s="120">
        <v>30000</v>
      </c>
      <c r="J45" s="120">
        <v>30000</v>
      </c>
      <c r="K45" s="120">
        <v>30000</v>
      </c>
      <c r="L45" s="120"/>
      <c r="M45" s="120"/>
      <c r="N45" s="120"/>
      <c r="O45" s="120"/>
      <c r="P45" s="120"/>
      <c r="Q45" s="120"/>
      <c r="R45" s="120"/>
      <c r="S45" s="120"/>
      <c r="T45" s="120"/>
      <c r="U45" s="120"/>
      <c r="V45" s="120"/>
      <c r="W45" s="120"/>
    </row>
    <row r="46" ht="21.75" customHeight="1" spans="1:23">
      <c r="A46" s="110" t="s">
        <v>447</v>
      </c>
      <c r="B46" s="110" t="s">
        <v>448</v>
      </c>
      <c r="C46" s="110" t="s">
        <v>449</v>
      </c>
      <c r="D46" s="110" t="s">
        <v>79</v>
      </c>
      <c r="E46" s="110" t="s">
        <v>136</v>
      </c>
      <c r="F46" s="110" t="s">
        <v>137</v>
      </c>
      <c r="G46" s="110" t="s">
        <v>305</v>
      </c>
      <c r="H46" s="110" t="s">
        <v>306</v>
      </c>
      <c r="I46" s="120">
        <v>50000</v>
      </c>
      <c r="J46" s="120">
        <v>50000</v>
      </c>
      <c r="K46" s="120">
        <v>50000</v>
      </c>
      <c r="L46" s="120"/>
      <c r="M46" s="120"/>
      <c r="N46" s="120"/>
      <c r="O46" s="120"/>
      <c r="P46" s="120"/>
      <c r="Q46" s="120"/>
      <c r="R46" s="120"/>
      <c r="S46" s="120"/>
      <c r="T46" s="120"/>
      <c r="U46" s="120"/>
      <c r="V46" s="120"/>
      <c r="W46" s="120"/>
    </row>
    <row r="47" ht="21.75" customHeight="1" spans="1:23">
      <c r="A47" s="110" t="s">
        <v>447</v>
      </c>
      <c r="B47" s="110" t="s">
        <v>448</v>
      </c>
      <c r="C47" s="110" t="s">
        <v>449</v>
      </c>
      <c r="D47" s="110" t="s">
        <v>79</v>
      </c>
      <c r="E47" s="110" t="s">
        <v>136</v>
      </c>
      <c r="F47" s="110" t="s">
        <v>137</v>
      </c>
      <c r="G47" s="110" t="s">
        <v>450</v>
      </c>
      <c r="H47" s="110" t="s">
        <v>451</v>
      </c>
      <c r="I47" s="120">
        <v>120246</v>
      </c>
      <c r="J47" s="120">
        <v>120246</v>
      </c>
      <c r="K47" s="120">
        <v>120246</v>
      </c>
      <c r="L47" s="120"/>
      <c r="M47" s="120"/>
      <c r="N47" s="120"/>
      <c r="O47" s="120"/>
      <c r="P47" s="120"/>
      <c r="Q47" s="120"/>
      <c r="R47" s="120"/>
      <c r="S47" s="120"/>
      <c r="T47" s="120"/>
      <c r="U47" s="120"/>
      <c r="V47" s="120"/>
      <c r="W47" s="120"/>
    </row>
    <row r="48" ht="21.75" customHeight="1" spans="1:23">
      <c r="A48" s="110" t="s">
        <v>447</v>
      </c>
      <c r="B48" s="110" t="s">
        <v>448</v>
      </c>
      <c r="C48" s="110" t="s">
        <v>449</v>
      </c>
      <c r="D48" s="110" t="s">
        <v>79</v>
      </c>
      <c r="E48" s="110" t="s">
        <v>136</v>
      </c>
      <c r="F48" s="110" t="s">
        <v>137</v>
      </c>
      <c r="G48" s="110" t="s">
        <v>390</v>
      </c>
      <c r="H48" s="110" t="s">
        <v>391</v>
      </c>
      <c r="I48" s="120">
        <v>178254</v>
      </c>
      <c r="J48" s="120">
        <v>178254</v>
      </c>
      <c r="K48" s="120">
        <v>178254</v>
      </c>
      <c r="L48" s="120"/>
      <c r="M48" s="120"/>
      <c r="N48" s="120"/>
      <c r="O48" s="120"/>
      <c r="P48" s="120"/>
      <c r="Q48" s="120"/>
      <c r="R48" s="120"/>
      <c r="S48" s="120"/>
      <c r="T48" s="120"/>
      <c r="U48" s="120"/>
      <c r="V48" s="120"/>
      <c r="W48" s="120"/>
    </row>
    <row r="49" ht="21.75" customHeight="1" spans="1:23">
      <c r="A49" s="110" t="s">
        <v>447</v>
      </c>
      <c r="B49" s="110" t="s">
        <v>452</v>
      </c>
      <c r="C49" s="110" t="s">
        <v>453</v>
      </c>
      <c r="D49" s="110" t="s">
        <v>79</v>
      </c>
      <c r="E49" s="110" t="s">
        <v>136</v>
      </c>
      <c r="F49" s="110" t="s">
        <v>137</v>
      </c>
      <c r="G49" s="110" t="s">
        <v>297</v>
      </c>
      <c r="H49" s="110" t="s">
        <v>298</v>
      </c>
      <c r="I49" s="120">
        <v>1600000</v>
      </c>
      <c r="J49" s="120"/>
      <c r="K49" s="120"/>
      <c r="L49" s="120"/>
      <c r="M49" s="120"/>
      <c r="N49" s="120"/>
      <c r="O49" s="120"/>
      <c r="P49" s="120"/>
      <c r="Q49" s="120"/>
      <c r="R49" s="120">
        <v>1600000</v>
      </c>
      <c r="S49" s="120"/>
      <c r="T49" s="120">
        <v>1600000</v>
      </c>
      <c r="U49" s="120"/>
      <c r="V49" s="120"/>
      <c r="W49" s="120"/>
    </row>
    <row r="50" ht="18.75" customHeight="1" spans="1:23">
      <c r="A50" s="75" t="s">
        <v>227</v>
      </c>
      <c r="B50" s="76"/>
      <c r="C50" s="76"/>
      <c r="D50" s="76"/>
      <c r="E50" s="76"/>
      <c r="F50" s="76"/>
      <c r="G50" s="76"/>
      <c r="H50" s="77"/>
      <c r="I50" s="120">
        <v>233510800.54</v>
      </c>
      <c r="J50" s="120">
        <v>229910800.54</v>
      </c>
      <c r="K50" s="120">
        <v>229910800.54</v>
      </c>
      <c r="L50" s="120">
        <v>2000000</v>
      </c>
      <c r="M50" s="120"/>
      <c r="N50" s="120"/>
      <c r="O50" s="120"/>
      <c r="P50" s="120"/>
      <c r="Q50" s="120"/>
      <c r="R50" s="120">
        <v>1600000</v>
      </c>
      <c r="S50" s="120"/>
      <c r="T50" s="120">
        <v>1600000</v>
      </c>
      <c r="U50" s="120"/>
      <c r="V50" s="120"/>
      <c r="W50" s="120"/>
    </row>
  </sheetData>
  <mergeCells count="28">
    <mergeCell ref="A3:W3"/>
    <mergeCell ref="A4:H4"/>
    <mergeCell ref="J5:M5"/>
    <mergeCell ref="N5:P5"/>
    <mergeCell ref="R5:W5"/>
    <mergeCell ref="A50:H50"/>
    <mergeCell ref="A5:A8"/>
    <mergeCell ref="B5:B8"/>
    <mergeCell ref="C5:C8"/>
    <mergeCell ref="D5:D8"/>
    <mergeCell ref="E5:E8"/>
    <mergeCell ref="F5:F8"/>
    <mergeCell ref="G5:G8"/>
    <mergeCell ref="H5:H8"/>
    <mergeCell ref="I5:I8"/>
    <mergeCell ref="L6:L8"/>
    <mergeCell ref="M6:M8"/>
    <mergeCell ref="N6:N8"/>
    <mergeCell ref="O6:O8"/>
    <mergeCell ref="P6:P8"/>
    <mergeCell ref="Q5:Q8"/>
    <mergeCell ref="R6:R8"/>
    <mergeCell ref="S6:S8"/>
    <mergeCell ref="T6:T8"/>
    <mergeCell ref="U6:U8"/>
    <mergeCell ref="V6:V8"/>
    <mergeCell ref="W6:W8"/>
    <mergeCell ref="J6:K7"/>
  </mergeCells>
  <printOptions horizontalCentered="1"/>
  <pageMargins left="0.37" right="0.37" top="0.56" bottom="0.56" header="0.48" footer="0.48"/>
  <pageSetup paperSize="9" scale="56"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332"/>
  <sheetViews>
    <sheetView showZeros="0" topLeftCell="B1" workbookViewId="0">
      <pane ySplit="1" topLeftCell="A129" activePane="bottomLeft" state="frozen"/>
      <selection/>
      <selection pane="bottomLeft" activeCell="B129" sqref="B129:B136"/>
    </sheetView>
  </sheetViews>
  <sheetFormatPr defaultColWidth="9.13636363636364" defaultRowHeight="12" customHeight="1"/>
  <cols>
    <col min="1" max="1" width="34.2818181818182" customWidth="1"/>
    <col min="2" max="2" width="29" customWidth="1"/>
    <col min="3" max="5" width="23.5727272727273" customWidth="1"/>
    <col min="6" max="6" width="11.2818181818182" customWidth="1"/>
    <col min="7" max="7" width="25.1363636363636" customWidth="1"/>
    <col min="8" max="8" width="15.5727272727273" customWidth="1"/>
    <col min="9" max="9" width="13.4272727272727" customWidth="1"/>
    <col min="10" max="10" width="18.8545454545455" customWidth="1"/>
  </cols>
  <sheetData>
    <row r="1" customHeight="1" spans="1:10">
      <c r="A1" s="43"/>
      <c r="B1" s="43"/>
      <c r="C1" s="43"/>
      <c r="D1" s="43"/>
      <c r="E1" s="43"/>
      <c r="F1" s="43"/>
      <c r="G1" s="43"/>
      <c r="H1" s="43"/>
      <c r="I1" s="43"/>
      <c r="J1" s="43"/>
    </row>
    <row r="2" ht="18" customHeight="1" spans="10:10">
      <c r="J2" s="45" t="s">
        <v>454</v>
      </c>
    </row>
    <row r="3" ht="39.75" customHeight="1" spans="1:10">
      <c r="A3" s="106" t="str">
        <f>"2025"&amp;"年部门项目支出绩效目标表"</f>
        <v>2025年部门项目支出绩效目标表</v>
      </c>
      <c r="B3" s="46"/>
      <c r="C3" s="46"/>
      <c r="D3" s="46"/>
      <c r="E3" s="46"/>
      <c r="F3" s="107"/>
      <c r="G3" s="46"/>
      <c r="H3" s="107"/>
      <c r="I3" s="107"/>
      <c r="J3" s="46"/>
    </row>
    <row r="4" ht="17.25" customHeight="1" spans="1:1">
      <c r="A4" s="47" t="str">
        <f>"单位名称："&amp;"昆明市东川区民政局"</f>
        <v>单位名称：昆明市东川区民政局</v>
      </c>
    </row>
    <row r="5" ht="44.25" customHeight="1" spans="1:10">
      <c r="A5" s="108" t="s">
        <v>239</v>
      </c>
      <c r="B5" s="108" t="s">
        <v>455</v>
      </c>
      <c r="C5" s="108" t="s">
        <v>456</v>
      </c>
      <c r="D5" s="108" t="s">
        <v>457</v>
      </c>
      <c r="E5" s="108" t="s">
        <v>458</v>
      </c>
      <c r="F5" s="109" t="s">
        <v>459</v>
      </c>
      <c r="G5" s="108" t="s">
        <v>460</v>
      </c>
      <c r="H5" s="109" t="s">
        <v>461</v>
      </c>
      <c r="I5" s="109" t="s">
        <v>462</v>
      </c>
      <c r="J5" s="108" t="s">
        <v>463</v>
      </c>
    </row>
    <row r="6" ht="18.75" customHeight="1" spans="1:10">
      <c r="A6" s="175">
        <v>1</v>
      </c>
      <c r="B6" s="175">
        <v>2</v>
      </c>
      <c r="C6" s="175">
        <v>3</v>
      </c>
      <c r="D6" s="175">
        <v>4</v>
      </c>
      <c r="E6" s="175">
        <v>5</v>
      </c>
      <c r="F6" s="78">
        <v>6</v>
      </c>
      <c r="G6" s="175">
        <v>7</v>
      </c>
      <c r="H6" s="78">
        <v>8</v>
      </c>
      <c r="I6" s="78">
        <v>9</v>
      </c>
      <c r="J6" s="175">
        <v>10</v>
      </c>
    </row>
    <row r="7" ht="42" customHeight="1" spans="1:10">
      <c r="A7" s="72" t="s">
        <v>70</v>
      </c>
      <c r="B7" s="110"/>
      <c r="C7" s="110"/>
      <c r="D7" s="110"/>
      <c r="E7" s="96"/>
      <c r="F7" s="111"/>
      <c r="G7" s="96"/>
      <c r="H7" s="111"/>
      <c r="I7" s="111"/>
      <c r="J7" s="96"/>
    </row>
    <row r="8" ht="42" customHeight="1" spans="1:10">
      <c r="A8" s="176" t="s">
        <v>75</v>
      </c>
      <c r="B8" s="63"/>
      <c r="C8" s="63"/>
      <c r="D8" s="63"/>
      <c r="E8" s="72"/>
      <c r="F8" s="63"/>
      <c r="G8" s="72"/>
      <c r="H8" s="63"/>
      <c r="I8" s="63"/>
      <c r="J8" s="72"/>
    </row>
    <row r="9" ht="42" customHeight="1" spans="1:10">
      <c r="A9" s="177" t="s">
        <v>464</v>
      </c>
      <c r="B9" s="63" t="s">
        <v>465</v>
      </c>
      <c r="C9" s="63" t="s">
        <v>466</v>
      </c>
      <c r="D9" s="63" t="s">
        <v>467</v>
      </c>
      <c r="E9" s="72" t="s">
        <v>468</v>
      </c>
      <c r="F9" s="63" t="s">
        <v>469</v>
      </c>
      <c r="G9" s="72" t="s">
        <v>470</v>
      </c>
      <c r="H9" s="63" t="s">
        <v>471</v>
      </c>
      <c r="I9" s="63" t="s">
        <v>472</v>
      </c>
      <c r="J9" s="72" t="s">
        <v>465</v>
      </c>
    </row>
    <row r="10" ht="42" customHeight="1" spans="1:10">
      <c r="A10" s="177" t="s">
        <v>464</v>
      </c>
      <c r="B10" s="63" t="s">
        <v>465</v>
      </c>
      <c r="C10" s="63" t="s">
        <v>473</v>
      </c>
      <c r="D10" s="63" t="s">
        <v>474</v>
      </c>
      <c r="E10" s="72" t="s">
        <v>475</v>
      </c>
      <c r="F10" s="63" t="s">
        <v>469</v>
      </c>
      <c r="G10" s="72" t="s">
        <v>476</v>
      </c>
      <c r="H10" s="63" t="s">
        <v>477</v>
      </c>
      <c r="I10" s="63" t="s">
        <v>472</v>
      </c>
      <c r="J10" s="72" t="s">
        <v>465</v>
      </c>
    </row>
    <row r="11" ht="42" customHeight="1" spans="1:10">
      <c r="A11" s="177" t="s">
        <v>464</v>
      </c>
      <c r="B11" s="63" t="s">
        <v>465</v>
      </c>
      <c r="C11" s="63" t="s">
        <v>478</v>
      </c>
      <c r="D11" s="63" t="s">
        <v>479</v>
      </c>
      <c r="E11" s="72" t="s">
        <v>480</v>
      </c>
      <c r="F11" s="63" t="s">
        <v>481</v>
      </c>
      <c r="G11" s="72" t="s">
        <v>482</v>
      </c>
      <c r="H11" s="63" t="s">
        <v>483</v>
      </c>
      <c r="I11" s="63" t="s">
        <v>484</v>
      </c>
      <c r="J11" s="72" t="s">
        <v>465</v>
      </c>
    </row>
    <row r="12" ht="42" customHeight="1" spans="1:10">
      <c r="A12" s="177" t="s">
        <v>446</v>
      </c>
      <c r="B12" s="63" t="s">
        <v>485</v>
      </c>
      <c r="C12" s="63" t="s">
        <v>466</v>
      </c>
      <c r="D12" s="63" t="s">
        <v>467</v>
      </c>
      <c r="E12" s="72" t="s">
        <v>486</v>
      </c>
      <c r="F12" s="63" t="s">
        <v>481</v>
      </c>
      <c r="G12" s="72" t="s">
        <v>487</v>
      </c>
      <c r="H12" s="63" t="s">
        <v>488</v>
      </c>
      <c r="I12" s="63" t="s">
        <v>472</v>
      </c>
      <c r="J12" s="72" t="s">
        <v>489</v>
      </c>
    </row>
    <row r="13" ht="42" customHeight="1" spans="1:10">
      <c r="A13" s="177" t="s">
        <v>446</v>
      </c>
      <c r="B13" s="63" t="s">
        <v>485</v>
      </c>
      <c r="C13" s="63" t="s">
        <v>466</v>
      </c>
      <c r="D13" s="63" t="s">
        <v>490</v>
      </c>
      <c r="E13" s="72" t="s">
        <v>491</v>
      </c>
      <c r="F13" s="63" t="s">
        <v>481</v>
      </c>
      <c r="G13" s="72" t="s">
        <v>492</v>
      </c>
      <c r="H13" s="63" t="s">
        <v>483</v>
      </c>
      <c r="I13" s="63" t="s">
        <v>472</v>
      </c>
      <c r="J13" s="72" t="s">
        <v>493</v>
      </c>
    </row>
    <row r="14" ht="42" customHeight="1" spans="1:10">
      <c r="A14" s="177" t="s">
        <v>446</v>
      </c>
      <c r="B14" s="63" t="s">
        <v>485</v>
      </c>
      <c r="C14" s="63" t="s">
        <v>466</v>
      </c>
      <c r="D14" s="63" t="s">
        <v>494</v>
      </c>
      <c r="E14" s="72" t="s">
        <v>495</v>
      </c>
      <c r="F14" s="63" t="s">
        <v>469</v>
      </c>
      <c r="G14" s="72" t="s">
        <v>496</v>
      </c>
      <c r="H14" s="63" t="s">
        <v>483</v>
      </c>
      <c r="I14" s="63" t="s">
        <v>472</v>
      </c>
      <c r="J14" s="72" t="s">
        <v>497</v>
      </c>
    </row>
    <row r="15" ht="42" customHeight="1" spans="1:10">
      <c r="A15" s="177" t="s">
        <v>446</v>
      </c>
      <c r="B15" s="63" t="s">
        <v>485</v>
      </c>
      <c r="C15" s="63" t="s">
        <v>466</v>
      </c>
      <c r="D15" s="63" t="s">
        <v>498</v>
      </c>
      <c r="E15" s="72" t="s">
        <v>499</v>
      </c>
      <c r="F15" s="63" t="s">
        <v>500</v>
      </c>
      <c r="G15" s="72" t="s">
        <v>470</v>
      </c>
      <c r="H15" s="63" t="s">
        <v>471</v>
      </c>
      <c r="I15" s="63" t="s">
        <v>472</v>
      </c>
      <c r="J15" s="72" t="s">
        <v>501</v>
      </c>
    </row>
    <row r="16" ht="42" customHeight="1" spans="1:10">
      <c r="A16" s="177" t="s">
        <v>446</v>
      </c>
      <c r="B16" s="63" t="s">
        <v>485</v>
      </c>
      <c r="C16" s="63" t="s">
        <v>473</v>
      </c>
      <c r="D16" s="63" t="s">
        <v>502</v>
      </c>
      <c r="E16" s="72" t="s">
        <v>503</v>
      </c>
      <c r="F16" s="63" t="s">
        <v>469</v>
      </c>
      <c r="G16" s="72" t="s">
        <v>504</v>
      </c>
      <c r="H16" s="63" t="s">
        <v>505</v>
      </c>
      <c r="I16" s="63" t="s">
        <v>484</v>
      </c>
      <c r="J16" s="72" t="s">
        <v>506</v>
      </c>
    </row>
    <row r="17" ht="42" customHeight="1" spans="1:10">
      <c r="A17" s="177" t="s">
        <v>446</v>
      </c>
      <c r="B17" s="63" t="s">
        <v>485</v>
      </c>
      <c r="C17" s="63" t="s">
        <v>478</v>
      </c>
      <c r="D17" s="63" t="s">
        <v>479</v>
      </c>
      <c r="E17" s="72" t="s">
        <v>507</v>
      </c>
      <c r="F17" s="63" t="s">
        <v>481</v>
      </c>
      <c r="G17" s="72" t="s">
        <v>482</v>
      </c>
      <c r="H17" s="63" t="s">
        <v>483</v>
      </c>
      <c r="I17" s="63" t="s">
        <v>472</v>
      </c>
      <c r="J17" s="72" t="s">
        <v>508</v>
      </c>
    </row>
    <row r="18" ht="42" customHeight="1" spans="1:10">
      <c r="A18" s="177" t="s">
        <v>444</v>
      </c>
      <c r="B18" s="63" t="s">
        <v>509</v>
      </c>
      <c r="C18" s="63" t="s">
        <v>466</v>
      </c>
      <c r="D18" s="63" t="s">
        <v>467</v>
      </c>
      <c r="E18" s="72" t="s">
        <v>486</v>
      </c>
      <c r="F18" s="63" t="s">
        <v>481</v>
      </c>
      <c r="G18" s="72" t="s">
        <v>510</v>
      </c>
      <c r="H18" s="63" t="s">
        <v>488</v>
      </c>
      <c r="I18" s="63" t="s">
        <v>472</v>
      </c>
      <c r="J18" s="72" t="s">
        <v>489</v>
      </c>
    </row>
    <row r="19" ht="42" customHeight="1" spans="1:10">
      <c r="A19" s="177" t="s">
        <v>444</v>
      </c>
      <c r="B19" s="63" t="s">
        <v>509</v>
      </c>
      <c r="C19" s="63" t="s">
        <v>466</v>
      </c>
      <c r="D19" s="63" t="s">
        <v>490</v>
      </c>
      <c r="E19" s="72" t="s">
        <v>491</v>
      </c>
      <c r="F19" s="63" t="s">
        <v>481</v>
      </c>
      <c r="G19" s="72" t="s">
        <v>511</v>
      </c>
      <c r="H19" s="63" t="s">
        <v>471</v>
      </c>
      <c r="I19" s="63" t="s">
        <v>472</v>
      </c>
      <c r="J19" s="72" t="s">
        <v>512</v>
      </c>
    </row>
    <row r="20" ht="42" customHeight="1" spans="1:10">
      <c r="A20" s="177" t="s">
        <v>444</v>
      </c>
      <c r="B20" s="63" t="s">
        <v>509</v>
      </c>
      <c r="C20" s="63" t="s">
        <v>466</v>
      </c>
      <c r="D20" s="63" t="s">
        <v>494</v>
      </c>
      <c r="E20" s="72" t="s">
        <v>495</v>
      </c>
      <c r="F20" s="63" t="s">
        <v>469</v>
      </c>
      <c r="G20" s="72" t="s">
        <v>496</v>
      </c>
      <c r="H20" s="63" t="s">
        <v>483</v>
      </c>
      <c r="I20" s="63" t="s">
        <v>472</v>
      </c>
      <c r="J20" s="72" t="s">
        <v>497</v>
      </c>
    </row>
    <row r="21" ht="42" customHeight="1" spans="1:10">
      <c r="A21" s="177" t="s">
        <v>444</v>
      </c>
      <c r="B21" s="63" t="s">
        <v>509</v>
      </c>
      <c r="C21" s="63" t="s">
        <v>466</v>
      </c>
      <c r="D21" s="63" t="s">
        <v>498</v>
      </c>
      <c r="E21" s="72" t="s">
        <v>499</v>
      </c>
      <c r="F21" s="63" t="s">
        <v>500</v>
      </c>
      <c r="G21" s="72" t="s">
        <v>513</v>
      </c>
      <c r="H21" s="63" t="s">
        <v>471</v>
      </c>
      <c r="I21" s="63" t="s">
        <v>472</v>
      </c>
      <c r="J21" s="72" t="s">
        <v>514</v>
      </c>
    </row>
    <row r="22" ht="42" customHeight="1" spans="1:10">
      <c r="A22" s="177" t="s">
        <v>444</v>
      </c>
      <c r="B22" s="63" t="s">
        <v>509</v>
      </c>
      <c r="C22" s="63" t="s">
        <v>473</v>
      </c>
      <c r="D22" s="63" t="s">
        <v>502</v>
      </c>
      <c r="E22" s="72" t="s">
        <v>503</v>
      </c>
      <c r="F22" s="63" t="s">
        <v>469</v>
      </c>
      <c r="G22" s="72" t="s">
        <v>504</v>
      </c>
      <c r="H22" s="63" t="s">
        <v>505</v>
      </c>
      <c r="I22" s="63" t="s">
        <v>484</v>
      </c>
      <c r="J22" s="72" t="s">
        <v>506</v>
      </c>
    </row>
    <row r="23" ht="42" customHeight="1" spans="1:10">
      <c r="A23" s="177" t="s">
        <v>444</v>
      </c>
      <c r="B23" s="63" t="s">
        <v>509</v>
      </c>
      <c r="C23" s="63" t="s">
        <v>473</v>
      </c>
      <c r="D23" s="63" t="s">
        <v>474</v>
      </c>
      <c r="E23" s="72" t="s">
        <v>515</v>
      </c>
      <c r="F23" s="63" t="s">
        <v>516</v>
      </c>
      <c r="G23" s="72" t="s">
        <v>517</v>
      </c>
      <c r="H23" s="63" t="s">
        <v>483</v>
      </c>
      <c r="I23" s="63" t="s">
        <v>484</v>
      </c>
      <c r="J23" s="72" t="s">
        <v>518</v>
      </c>
    </row>
    <row r="24" ht="42" customHeight="1" spans="1:10">
      <c r="A24" s="177" t="s">
        <v>444</v>
      </c>
      <c r="B24" s="63" t="s">
        <v>509</v>
      </c>
      <c r="C24" s="63" t="s">
        <v>478</v>
      </c>
      <c r="D24" s="63" t="s">
        <v>479</v>
      </c>
      <c r="E24" s="72" t="s">
        <v>479</v>
      </c>
      <c r="F24" s="63" t="s">
        <v>481</v>
      </c>
      <c r="G24" s="72" t="s">
        <v>482</v>
      </c>
      <c r="H24" s="63" t="s">
        <v>483</v>
      </c>
      <c r="I24" s="63" t="s">
        <v>484</v>
      </c>
      <c r="J24" s="72" t="s">
        <v>508</v>
      </c>
    </row>
    <row r="25" ht="42" customHeight="1" spans="1:10">
      <c r="A25" s="176" t="s">
        <v>79</v>
      </c>
      <c r="B25" s="66"/>
      <c r="C25" s="66"/>
      <c r="D25" s="66"/>
      <c r="E25" s="66"/>
      <c r="F25" s="66"/>
      <c r="G25" s="66"/>
      <c r="H25" s="66"/>
      <c r="I25" s="66"/>
      <c r="J25" s="66"/>
    </row>
    <row r="26" ht="42" customHeight="1" spans="1:10">
      <c r="A26" s="177" t="s">
        <v>449</v>
      </c>
      <c r="B26" s="63" t="s">
        <v>519</v>
      </c>
      <c r="C26" s="63" t="s">
        <v>466</v>
      </c>
      <c r="D26" s="63" t="s">
        <v>467</v>
      </c>
      <c r="E26" s="72" t="s">
        <v>520</v>
      </c>
      <c r="F26" s="63" t="s">
        <v>481</v>
      </c>
      <c r="G26" s="72" t="s">
        <v>521</v>
      </c>
      <c r="H26" s="63" t="s">
        <v>522</v>
      </c>
      <c r="I26" s="63" t="s">
        <v>472</v>
      </c>
      <c r="J26" s="72" t="s">
        <v>523</v>
      </c>
    </row>
    <row r="27" ht="42" customHeight="1" spans="1:10">
      <c r="A27" s="177" t="s">
        <v>449</v>
      </c>
      <c r="B27" s="63" t="s">
        <v>519</v>
      </c>
      <c r="C27" s="63" t="s">
        <v>466</v>
      </c>
      <c r="D27" s="63" t="s">
        <v>467</v>
      </c>
      <c r="E27" s="72" t="s">
        <v>524</v>
      </c>
      <c r="F27" s="63" t="s">
        <v>481</v>
      </c>
      <c r="G27" s="72" t="s">
        <v>525</v>
      </c>
      <c r="H27" s="63" t="s">
        <v>526</v>
      </c>
      <c r="I27" s="63" t="s">
        <v>472</v>
      </c>
      <c r="J27" s="72" t="s">
        <v>527</v>
      </c>
    </row>
    <row r="28" ht="42" customHeight="1" spans="1:10">
      <c r="A28" s="177" t="s">
        <v>449</v>
      </c>
      <c r="B28" s="63" t="s">
        <v>519</v>
      </c>
      <c r="C28" s="63" t="s">
        <v>466</v>
      </c>
      <c r="D28" s="63" t="s">
        <v>467</v>
      </c>
      <c r="E28" s="72" t="s">
        <v>528</v>
      </c>
      <c r="F28" s="63" t="s">
        <v>481</v>
      </c>
      <c r="G28" s="72" t="s">
        <v>529</v>
      </c>
      <c r="H28" s="63" t="s">
        <v>522</v>
      </c>
      <c r="I28" s="63" t="s">
        <v>472</v>
      </c>
      <c r="J28" s="72" t="s">
        <v>530</v>
      </c>
    </row>
    <row r="29" ht="42" customHeight="1" spans="1:10">
      <c r="A29" s="177" t="s">
        <v>449</v>
      </c>
      <c r="B29" s="63" t="s">
        <v>519</v>
      </c>
      <c r="C29" s="63" t="s">
        <v>466</v>
      </c>
      <c r="D29" s="63" t="s">
        <v>467</v>
      </c>
      <c r="E29" s="72" t="s">
        <v>531</v>
      </c>
      <c r="F29" s="63" t="s">
        <v>481</v>
      </c>
      <c r="G29" s="72" t="s">
        <v>532</v>
      </c>
      <c r="H29" s="63" t="s">
        <v>522</v>
      </c>
      <c r="I29" s="63" t="s">
        <v>472</v>
      </c>
      <c r="J29" s="72" t="s">
        <v>533</v>
      </c>
    </row>
    <row r="30" ht="42" customHeight="1" spans="1:10">
      <c r="A30" s="177" t="s">
        <v>449</v>
      </c>
      <c r="B30" s="63" t="s">
        <v>519</v>
      </c>
      <c r="C30" s="63" t="s">
        <v>466</v>
      </c>
      <c r="D30" s="63" t="s">
        <v>490</v>
      </c>
      <c r="E30" s="72" t="s">
        <v>534</v>
      </c>
      <c r="F30" s="63" t="s">
        <v>469</v>
      </c>
      <c r="G30" s="72" t="s">
        <v>492</v>
      </c>
      <c r="H30" s="63" t="s">
        <v>483</v>
      </c>
      <c r="I30" s="63" t="s">
        <v>484</v>
      </c>
      <c r="J30" s="72" t="s">
        <v>535</v>
      </c>
    </row>
    <row r="31" ht="42" customHeight="1" spans="1:10">
      <c r="A31" s="177" t="s">
        <v>449</v>
      </c>
      <c r="B31" s="63" t="s">
        <v>519</v>
      </c>
      <c r="C31" s="63" t="s">
        <v>466</v>
      </c>
      <c r="D31" s="63" t="s">
        <v>494</v>
      </c>
      <c r="E31" s="72" t="s">
        <v>536</v>
      </c>
      <c r="F31" s="63" t="s">
        <v>469</v>
      </c>
      <c r="G31" s="72" t="s">
        <v>537</v>
      </c>
      <c r="H31" s="63" t="s">
        <v>477</v>
      </c>
      <c r="I31" s="63" t="s">
        <v>484</v>
      </c>
      <c r="J31" s="72" t="s">
        <v>538</v>
      </c>
    </row>
    <row r="32" ht="42" customHeight="1" spans="1:10">
      <c r="A32" s="177" t="s">
        <v>449</v>
      </c>
      <c r="B32" s="63" t="s">
        <v>519</v>
      </c>
      <c r="C32" s="63" t="s">
        <v>466</v>
      </c>
      <c r="D32" s="63" t="s">
        <v>498</v>
      </c>
      <c r="E32" s="72" t="s">
        <v>499</v>
      </c>
      <c r="F32" s="63" t="s">
        <v>481</v>
      </c>
      <c r="G32" s="72" t="s">
        <v>539</v>
      </c>
      <c r="H32" s="63" t="s">
        <v>540</v>
      </c>
      <c r="I32" s="63" t="s">
        <v>472</v>
      </c>
      <c r="J32" s="72" t="s">
        <v>541</v>
      </c>
    </row>
    <row r="33" ht="42" customHeight="1" spans="1:10">
      <c r="A33" s="177" t="s">
        <v>449</v>
      </c>
      <c r="B33" s="63" t="s">
        <v>519</v>
      </c>
      <c r="C33" s="63" t="s">
        <v>473</v>
      </c>
      <c r="D33" s="63" t="s">
        <v>542</v>
      </c>
      <c r="E33" s="72" t="s">
        <v>543</v>
      </c>
      <c r="F33" s="63" t="s">
        <v>469</v>
      </c>
      <c r="G33" s="72" t="s">
        <v>544</v>
      </c>
      <c r="H33" s="63" t="s">
        <v>483</v>
      </c>
      <c r="I33" s="63" t="s">
        <v>484</v>
      </c>
      <c r="J33" s="72" t="s">
        <v>545</v>
      </c>
    </row>
    <row r="34" ht="42" customHeight="1" spans="1:10">
      <c r="A34" s="177" t="s">
        <v>449</v>
      </c>
      <c r="B34" s="63" t="s">
        <v>519</v>
      </c>
      <c r="C34" s="63" t="s">
        <v>478</v>
      </c>
      <c r="D34" s="63" t="s">
        <v>479</v>
      </c>
      <c r="E34" s="72" t="s">
        <v>546</v>
      </c>
      <c r="F34" s="63" t="s">
        <v>469</v>
      </c>
      <c r="G34" s="72" t="s">
        <v>547</v>
      </c>
      <c r="H34" s="63" t="s">
        <v>483</v>
      </c>
      <c r="I34" s="63" t="s">
        <v>484</v>
      </c>
      <c r="J34" s="72" t="s">
        <v>548</v>
      </c>
    </row>
    <row r="35" ht="42" customHeight="1" spans="1:10">
      <c r="A35" s="177" t="s">
        <v>453</v>
      </c>
      <c r="B35" s="63" t="s">
        <v>519</v>
      </c>
      <c r="C35" s="63" t="s">
        <v>466</v>
      </c>
      <c r="D35" s="63" t="s">
        <v>467</v>
      </c>
      <c r="E35" s="72" t="s">
        <v>549</v>
      </c>
      <c r="F35" s="63" t="s">
        <v>481</v>
      </c>
      <c r="G35" s="72" t="s">
        <v>550</v>
      </c>
      <c r="H35" s="63" t="s">
        <v>522</v>
      </c>
      <c r="I35" s="63" t="s">
        <v>472</v>
      </c>
      <c r="J35" s="72" t="s">
        <v>551</v>
      </c>
    </row>
    <row r="36" ht="42" customHeight="1" spans="1:10">
      <c r="A36" s="177" t="s">
        <v>453</v>
      </c>
      <c r="B36" s="63" t="s">
        <v>519</v>
      </c>
      <c r="C36" s="63" t="s">
        <v>466</v>
      </c>
      <c r="D36" s="63" t="s">
        <v>467</v>
      </c>
      <c r="E36" s="72" t="s">
        <v>520</v>
      </c>
      <c r="F36" s="63" t="s">
        <v>516</v>
      </c>
      <c r="G36" s="72" t="s">
        <v>521</v>
      </c>
      <c r="H36" s="63" t="s">
        <v>522</v>
      </c>
      <c r="I36" s="63" t="s">
        <v>472</v>
      </c>
      <c r="J36" s="72" t="s">
        <v>523</v>
      </c>
    </row>
    <row r="37" ht="42" customHeight="1" spans="1:10">
      <c r="A37" s="177" t="s">
        <v>453</v>
      </c>
      <c r="B37" s="63" t="s">
        <v>519</v>
      </c>
      <c r="C37" s="63" t="s">
        <v>466</v>
      </c>
      <c r="D37" s="63" t="s">
        <v>467</v>
      </c>
      <c r="E37" s="72" t="s">
        <v>524</v>
      </c>
      <c r="F37" s="63" t="s">
        <v>516</v>
      </c>
      <c r="G37" s="72" t="s">
        <v>525</v>
      </c>
      <c r="H37" s="63" t="s">
        <v>526</v>
      </c>
      <c r="I37" s="63" t="s">
        <v>472</v>
      </c>
      <c r="J37" s="72" t="s">
        <v>552</v>
      </c>
    </row>
    <row r="38" ht="42" customHeight="1" spans="1:10">
      <c r="A38" s="177" t="s">
        <v>453</v>
      </c>
      <c r="B38" s="63" t="s">
        <v>519</v>
      </c>
      <c r="C38" s="63" t="s">
        <v>466</v>
      </c>
      <c r="D38" s="63" t="s">
        <v>467</v>
      </c>
      <c r="E38" s="72" t="s">
        <v>528</v>
      </c>
      <c r="F38" s="63" t="s">
        <v>481</v>
      </c>
      <c r="G38" s="72" t="s">
        <v>529</v>
      </c>
      <c r="H38" s="63" t="s">
        <v>522</v>
      </c>
      <c r="I38" s="63" t="s">
        <v>472</v>
      </c>
      <c r="J38" s="72" t="s">
        <v>530</v>
      </c>
    </row>
    <row r="39" ht="42" customHeight="1" spans="1:10">
      <c r="A39" s="177" t="s">
        <v>453</v>
      </c>
      <c r="B39" s="63" t="s">
        <v>519</v>
      </c>
      <c r="C39" s="63" t="s">
        <v>466</v>
      </c>
      <c r="D39" s="63" t="s">
        <v>467</v>
      </c>
      <c r="E39" s="72" t="s">
        <v>531</v>
      </c>
      <c r="F39" s="63" t="s">
        <v>481</v>
      </c>
      <c r="G39" s="72" t="s">
        <v>532</v>
      </c>
      <c r="H39" s="63" t="s">
        <v>522</v>
      </c>
      <c r="I39" s="63" t="s">
        <v>472</v>
      </c>
      <c r="J39" s="72" t="s">
        <v>533</v>
      </c>
    </row>
    <row r="40" ht="42" customHeight="1" spans="1:10">
      <c r="A40" s="177" t="s">
        <v>453</v>
      </c>
      <c r="B40" s="63" t="s">
        <v>519</v>
      </c>
      <c r="C40" s="63" t="s">
        <v>466</v>
      </c>
      <c r="D40" s="63" t="s">
        <v>498</v>
      </c>
      <c r="E40" s="72" t="s">
        <v>499</v>
      </c>
      <c r="F40" s="63" t="s">
        <v>481</v>
      </c>
      <c r="G40" s="72" t="s">
        <v>553</v>
      </c>
      <c r="H40" s="63" t="s">
        <v>540</v>
      </c>
      <c r="I40" s="63" t="s">
        <v>472</v>
      </c>
      <c r="J40" s="72" t="s">
        <v>554</v>
      </c>
    </row>
    <row r="41" ht="42" customHeight="1" spans="1:10">
      <c r="A41" s="177" t="s">
        <v>453</v>
      </c>
      <c r="B41" s="63" t="s">
        <v>519</v>
      </c>
      <c r="C41" s="63" t="s">
        <v>473</v>
      </c>
      <c r="D41" s="63" t="s">
        <v>542</v>
      </c>
      <c r="E41" s="72" t="s">
        <v>543</v>
      </c>
      <c r="F41" s="63" t="s">
        <v>469</v>
      </c>
      <c r="G41" s="72" t="s">
        <v>544</v>
      </c>
      <c r="H41" s="63" t="s">
        <v>483</v>
      </c>
      <c r="I41" s="63" t="s">
        <v>484</v>
      </c>
      <c r="J41" s="72" t="s">
        <v>555</v>
      </c>
    </row>
    <row r="42" ht="42" customHeight="1" spans="1:10">
      <c r="A42" s="177" t="s">
        <v>453</v>
      </c>
      <c r="B42" s="63" t="s">
        <v>519</v>
      </c>
      <c r="C42" s="63" t="s">
        <v>478</v>
      </c>
      <c r="D42" s="63" t="s">
        <v>479</v>
      </c>
      <c r="E42" s="72" t="s">
        <v>546</v>
      </c>
      <c r="F42" s="63" t="s">
        <v>469</v>
      </c>
      <c r="G42" s="72" t="s">
        <v>556</v>
      </c>
      <c r="H42" s="63" t="s">
        <v>483</v>
      </c>
      <c r="I42" s="63" t="s">
        <v>484</v>
      </c>
      <c r="J42" s="72" t="s">
        <v>557</v>
      </c>
    </row>
    <row r="43" ht="42" customHeight="1" spans="1:10">
      <c r="A43" s="176" t="s">
        <v>70</v>
      </c>
      <c r="B43" s="66"/>
      <c r="C43" s="66"/>
      <c r="D43" s="66"/>
      <c r="E43" s="66"/>
      <c r="F43" s="66"/>
      <c r="G43" s="66"/>
      <c r="H43" s="66"/>
      <c r="I43" s="66"/>
      <c r="J43" s="66"/>
    </row>
    <row r="44" ht="42" customHeight="1" spans="1:10">
      <c r="A44" s="177" t="s">
        <v>401</v>
      </c>
      <c r="B44" s="63" t="s">
        <v>558</v>
      </c>
      <c r="C44" s="63" t="s">
        <v>466</v>
      </c>
      <c r="D44" s="63" t="s">
        <v>467</v>
      </c>
      <c r="E44" s="72" t="s">
        <v>559</v>
      </c>
      <c r="F44" s="63" t="s">
        <v>481</v>
      </c>
      <c r="G44" s="72" t="s">
        <v>99</v>
      </c>
      <c r="H44" s="63" t="s">
        <v>522</v>
      </c>
      <c r="I44" s="63" t="s">
        <v>472</v>
      </c>
      <c r="J44" s="72" t="s">
        <v>560</v>
      </c>
    </row>
    <row r="45" ht="42" customHeight="1" spans="1:10">
      <c r="A45" s="177" t="s">
        <v>401</v>
      </c>
      <c r="B45" s="63" t="s">
        <v>558</v>
      </c>
      <c r="C45" s="63" t="s">
        <v>466</v>
      </c>
      <c r="D45" s="63" t="s">
        <v>467</v>
      </c>
      <c r="E45" s="72" t="s">
        <v>561</v>
      </c>
      <c r="F45" s="63" t="s">
        <v>481</v>
      </c>
      <c r="G45" s="72" t="s">
        <v>562</v>
      </c>
      <c r="H45" s="63" t="s">
        <v>522</v>
      </c>
      <c r="I45" s="63" t="s">
        <v>472</v>
      </c>
      <c r="J45" s="72" t="s">
        <v>563</v>
      </c>
    </row>
    <row r="46" ht="42" customHeight="1" spans="1:10">
      <c r="A46" s="177" t="s">
        <v>401</v>
      </c>
      <c r="B46" s="63" t="s">
        <v>558</v>
      </c>
      <c r="C46" s="63" t="s">
        <v>466</v>
      </c>
      <c r="D46" s="63" t="s">
        <v>467</v>
      </c>
      <c r="E46" s="72" t="s">
        <v>564</v>
      </c>
      <c r="F46" s="63" t="s">
        <v>481</v>
      </c>
      <c r="G46" s="72" t="s">
        <v>565</v>
      </c>
      <c r="H46" s="63" t="s">
        <v>522</v>
      </c>
      <c r="I46" s="63" t="s">
        <v>472</v>
      </c>
      <c r="J46" s="72" t="s">
        <v>566</v>
      </c>
    </row>
    <row r="47" ht="42" customHeight="1" spans="1:10">
      <c r="A47" s="177" t="s">
        <v>401</v>
      </c>
      <c r="B47" s="63" t="s">
        <v>558</v>
      </c>
      <c r="C47" s="63" t="s">
        <v>466</v>
      </c>
      <c r="D47" s="63" t="s">
        <v>467</v>
      </c>
      <c r="E47" s="72" t="s">
        <v>567</v>
      </c>
      <c r="F47" s="63" t="s">
        <v>481</v>
      </c>
      <c r="G47" s="72" t="s">
        <v>93</v>
      </c>
      <c r="H47" s="63" t="s">
        <v>522</v>
      </c>
      <c r="I47" s="63" t="s">
        <v>472</v>
      </c>
      <c r="J47" s="72" t="s">
        <v>568</v>
      </c>
    </row>
    <row r="48" ht="42" customHeight="1" spans="1:10">
      <c r="A48" s="177" t="s">
        <v>401</v>
      </c>
      <c r="B48" s="63" t="s">
        <v>558</v>
      </c>
      <c r="C48" s="63" t="s">
        <v>466</v>
      </c>
      <c r="D48" s="63" t="s">
        <v>490</v>
      </c>
      <c r="E48" s="72" t="s">
        <v>569</v>
      </c>
      <c r="F48" s="63" t="s">
        <v>481</v>
      </c>
      <c r="G48" s="72" t="s">
        <v>570</v>
      </c>
      <c r="H48" s="63" t="s">
        <v>571</v>
      </c>
      <c r="I48" s="63" t="s">
        <v>472</v>
      </c>
      <c r="J48" s="72" t="s">
        <v>569</v>
      </c>
    </row>
    <row r="49" ht="42" customHeight="1" spans="1:10">
      <c r="A49" s="177" t="s">
        <v>401</v>
      </c>
      <c r="B49" s="63" t="s">
        <v>558</v>
      </c>
      <c r="C49" s="63" t="s">
        <v>466</v>
      </c>
      <c r="D49" s="63" t="s">
        <v>490</v>
      </c>
      <c r="E49" s="72" t="s">
        <v>572</v>
      </c>
      <c r="F49" s="63" t="s">
        <v>481</v>
      </c>
      <c r="G49" s="72" t="s">
        <v>573</v>
      </c>
      <c r="H49" s="63" t="s">
        <v>571</v>
      </c>
      <c r="I49" s="63" t="s">
        <v>472</v>
      </c>
      <c r="J49" s="72" t="s">
        <v>572</v>
      </c>
    </row>
    <row r="50" ht="42" customHeight="1" spans="1:10">
      <c r="A50" s="177" t="s">
        <v>401</v>
      </c>
      <c r="B50" s="63" t="s">
        <v>558</v>
      </c>
      <c r="C50" s="63" t="s">
        <v>466</v>
      </c>
      <c r="D50" s="63" t="s">
        <v>490</v>
      </c>
      <c r="E50" s="72" t="s">
        <v>574</v>
      </c>
      <c r="F50" s="63" t="s">
        <v>481</v>
      </c>
      <c r="G50" s="72" t="s">
        <v>575</v>
      </c>
      <c r="H50" s="63" t="s">
        <v>483</v>
      </c>
      <c r="I50" s="63" t="s">
        <v>472</v>
      </c>
      <c r="J50" s="72" t="s">
        <v>574</v>
      </c>
    </row>
    <row r="51" ht="42" customHeight="1" spans="1:10">
      <c r="A51" s="177" t="s">
        <v>401</v>
      </c>
      <c r="B51" s="63" t="s">
        <v>558</v>
      </c>
      <c r="C51" s="63" t="s">
        <v>466</v>
      </c>
      <c r="D51" s="63" t="s">
        <v>494</v>
      </c>
      <c r="E51" s="72" t="s">
        <v>576</v>
      </c>
      <c r="F51" s="63" t="s">
        <v>481</v>
      </c>
      <c r="G51" s="72" t="s">
        <v>547</v>
      </c>
      <c r="H51" s="63" t="s">
        <v>483</v>
      </c>
      <c r="I51" s="63" t="s">
        <v>472</v>
      </c>
      <c r="J51" s="72" t="s">
        <v>576</v>
      </c>
    </row>
    <row r="52" ht="42" customHeight="1" spans="1:10">
      <c r="A52" s="177" t="s">
        <v>401</v>
      </c>
      <c r="B52" s="63" t="s">
        <v>558</v>
      </c>
      <c r="C52" s="63" t="s">
        <v>466</v>
      </c>
      <c r="D52" s="63" t="s">
        <v>498</v>
      </c>
      <c r="E52" s="72" t="s">
        <v>499</v>
      </c>
      <c r="F52" s="63" t="s">
        <v>469</v>
      </c>
      <c r="G52" s="72" t="s">
        <v>577</v>
      </c>
      <c r="H52" s="63" t="s">
        <v>471</v>
      </c>
      <c r="I52" s="63" t="s">
        <v>472</v>
      </c>
      <c r="J52" s="72" t="s">
        <v>578</v>
      </c>
    </row>
    <row r="53" ht="42" customHeight="1" spans="1:10">
      <c r="A53" s="177" t="s">
        <v>401</v>
      </c>
      <c r="B53" s="63" t="s">
        <v>558</v>
      </c>
      <c r="C53" s="63" t="s">
        <v>473</v>
      </c>
      <c r="D53" s="63" t="s">
        <v>502</v>
      </c>
      <c r="E53" s="72" t="s">
        <v>579</v>
      </c>
      <c r="F53" s="63" t="s">
        <v>481</v>
      </c>
      <c r="G53" s="72" t="s">
        <v>580</v>
      </c>
      <c r="H53" s="63" t="s">
        <v>571</v>
      </c>
      <c r="I53" s="63" t="s">
        <v>484</v>
      </c>
      <c r="J53" s="72" t="s">
        <v>581</v>
      </c>
    </row>
    <row r="54" ht="42" customHeight="1" spans="1:10">
      <c r="A54" s="177" t="s">
        <v>401</v>
      </c>
      <c r="B54" s="63" t="s">
        <v>558</v>
      </c>
      <c r="C54" s="63" t="s">
        <v>473</v>
      </c>
      <c r="D54" s="63" t="s">
        <v>502</v>
      </c>
      <c r="E54" s="72" t="s">
        <v>582</v>
      </c>
      <c r="F54" s="63" t="s">
        <v>481</v>
      </c>
      <c r="G54" s="72" t="s">
        <v>565</v>
      </c>
      <c r="H54" s="63" t="s">
        <v>483</v>
      </c>
      <c r="I54" s="63" t="s">
        <v>472</v>
      </c>
      <c r="J54" s="72" t="s">
        <v>582</v>
      </c>
    </row>
    <row r="55" ht="42" customHeight="1" spans="1:10">
      <c r="A55" s="177" t="s">
        <v>401</v>
      </c>
      <c r="B55" s="63" t="s">
        <v>558</v>
      </c>
      <c r="C55" s="63" t="s">
        <v>478</v>
      </c>
      <c r="D55" s="63" t="s">
        <v>479</v>
      </c>
      <c r="E55" s="72" t="s">
        <v>583</v>
      </c>
      <c r="F55" s="63" t="s">
        <v>481</v>
      </c>
      <c r="G55" s="72" t="s">
        <v>565</v>
      </c>
      <c r="H55" s="63" t="s">
        <v>483</v>
      </c>
      <c r="I55" s="63" t="s">
        <v>472</v>
      </c>
      <c r="J55" s="72" t="s">
        <v>583</v>
      </c>
    </row>
    <row r="56" ht="42" customHeight="1" spans="1:10">
      <c r="A56" s="177" t="s">
        <v>584</v>
      </c>
      <c r="B56" s="63" t="s">
        <v>585</v>
      </c>
      <c r="C56" s="63" t="s">
        <v>466</v>
      </c>
      <c r="D56" s="63" t="s">
        <v>467</v>
      </c>
      <c r="E56" s="72" t="s">
        <v>586</v>
      </c>
      <c r="F56" s="63" t="s">
        <v>481</v>
      </c>
      <c r="G56" s="72" t="s">
        <v>587</v>
      </c>
      <c r="H56" s="63" t="s">
        <v>522</v>
      </c>
      <c r="I56" s="63" t="s">
        <v>472</v>
      </c>
      <c r="J56" s="72" t="s">
        <v>588</v>
      </c>
    </row>
    <row r="57" ht="42" customHeight="1" spans="1:10">
      <c r="A57" s="177" t="s">
        <v>584</v>
      </c>
      <c r="B57" s="63" t="s">
        <v>585</v>
      </c>
      <c r="C57" s="63" t="s">
        <v>466</v>
      </c>
      <c r="D57" s="63" t="s">
        <v>467</v>
      </c>
      <c r="E57" s="72" t="s">
        <v>589</v>
      </c>
      <c r="F57" s="63" t="s">
        <v>481</v>
      </c>
      <c r="G57" s="72" t="s">
        <v>492</v>
      </c>
      <c r="H57" s="63" t="s">
        <v>522</v>
      </c>
      <c r="I57" s="63" t="s">
        <v>472</v>
      </c>
      <c r="J57" s="72" t="s">
        <v>590</v>
      </c>
    </row>
    <row r="58" ht="42" customHeight="1" spans="1:10">
      <c r="A58" s="177" t="s">
        <v>584</v>
      </c>
      <c r="B58" s="63" t="s">
        <v>585</v>
      </c>
      <c r="C58" s="63" t="s">
        <v>466</v>
      </c>
      <c r="D58" s="63" t="s">
        <v>467</v>
      </c>
      <c r="E58" s="72" t="s">
        <v>591</v>
      </c>
      <c r="F58" s="63" t="s">
        <v>469</v>
      </c>
      <c r="G58" s="72" t="s">
        <v>592</v>
      </c>
      <c r="H58" s="63" t="s">
        <v>571</v>
      </c>
      <c r="I58" s="63" t="s">
        <v>472</v>
      </c>
      <c r="J58" s="72" t="s">
        <v>593</v>
      </c>
    </row>
    <row r="59" ht="42" customHeight="1" spans="1:10">
      <c r="A59" s="177" t="s">
        <v>584</v>
      </c>
      <c r="B59" s="63" t="s">
        <v>585</v>
      </c>
      <c r="C59" s="63" t="s">
        <v>466</v>
      </c>
      <c r="D59" s="63" t="s">
        <v>494</v>
      </c>
      <c r="E59" s="72" t="s">
        <v>576</v>
      </c>
      <c r="F59" s="63" t="s">
        <v>481</v>
      </c>
      <c r="G59" s="72" t="s">
        <v>547</v>
      </c>
      <c r="H59" s="63" t="s">
        <v>483</v>
      </c>
      <c r="I59" s="63" t="s">
        <v>472</v>
      </c>
      <c r="J59" s="72" t="s">
        <v>594</v>
      </c>
    </row>
    <row r="60" ht="42" customHeight="1" spans="1:10">
      <c r="A60" s="177" t="s">
        <v>584</v>
      </c>
      <c r="B60" s="63" t="s">
        <v>585</v>
      </c>
      <c r="C60" s="63" t="s">
        <v>466</v>
      </c>
      <c r="D60" s="63" t="s">
        <v>498</v>
      </c>
      <c r="E60" s="72" t="s">
        <v>499</v>
      </c>
      <c r="F60" s="63" t="s">
        <v>469</v>
      </c>
      <c r="G60" s="72" t="s">
        <v>595</v>
      </c>
      <c r="H60" s="63" t="s">
        <v>471</v>
      </c>
      <c r="I60" s="63" t="s">
        <v>472</v>
      </c>
      <c r="J60" s="72" t="s">
        <v>596</v>
      </c>
    </row>
    <row r="61" ht="42" customHeight="1" spans="1:10">
      <c r="A61" s="177" t="s">
        <v>584</v>
      </c>
      <c r="B61" s="63" t="s">
        <v>585</v>
      </c>
      <c r="C61" s="63" t="s">
        <v>473</v>
      </c>
      <c r="D61" s="63" t="s">
        <v>502</v>
      </c>
      <c r="E61" s="72" t="s">
        <v>582</v>
      </c>
      <c r="F61" s="63" t="s">
        <v>481</v>
      </c>
      <c r="G61" s="72" t="s">
        <v>565</v>
      </c>
      <c r="H61" s="63" t="s">
        <v>483</v>
      </c>
      <c r="I61" s="63" t="s">
        <v>472</v>
      </c>
      <c r="J61" s="72" t="s">
        <v>597</v>
      </c>
    </row>
    <row r="62" ht="42" customHeight="1" spans="1:10">
      <c r="A62" s="177" t="s">
        <v>584</v>
      </c>
      <c r="B62" s="63" t="s">
        <v>585</v>
      </c>
      <c r="C62" s="63" t="s">
        <v>478</v>
      </c>
      <c r="D62" s="63" t="s">
        <v>479</v>
      </c>
      <c r="E62" s="72" t="s">
        <v>598</v>
      </c>
      <c r="F62" s="63" t="s">
        <v>481</v>
      </c>
      <c r="G62" s="72" t="s">
        <v>599</v>
      </c>
      <c r="H62" s="63" t="s">
        <v>483</v>
      </c>
      <c r="I62" s="63" t="s">
        <v>472</v>
      </c>
      <c r="J62" s="72" t="s">
        <v>600</v>
      </c>
    </row>
    <row r="63" ht="42" customHeight="1" spans="1:10">
      <c r="A63" s="177" t="s">
        <v>399</v>
      </c>
      <c r="B63" s="63" t="s">
        <v>601</v>
      </c>
      <c r="C63" s="63" t="s">
        <v>466</v>
      </c>
      <c r="D63" s="63" t="s">
        <v>467</v>
      </c>
      <c r="E63" s="72" t="s">
        <v>602</v>
      </c>
      <c r="F63" s="63" t="s">
        <v>481</v>
      </c>
      <c r="G63" s="72" t="s">
        <v>603</v>
      </c>
      <c r="H63" s="63" t="s">
        <v>522</v>
      </c>
      <c r="I63" s="63" t="s">
        <v>472</v>
      </c>
      <c r="J63" s="72" t="s">
        <v>602</v>
      </c>
    </row>
    <row r="64" ht="42" customHeight="1" spans="1:10">
      <c r="A64" s="177" t="s">
        <v>399</v>
      </c>
      <c r="B64" s="63" t="s">
        <v>601</v>
      </c>
      <c r="C64" s="63" t="s">
        <v>466</v>
      </c>
      <c r="D64" s="63" t="s">
        <v>490</v>
      </c>
      <c r="E64" s="72" t="s">
        <v>604</v>
      </c>
      <c r="F64" s="63" t="s">
        <v>481</v>
      </c>
      <c r="G64" s="72" t="s">
        <v>565</v>
      </c>
      <c r="H64" s="63" t="s">
        <v>483</v>
      </c>
      <c r="I64" s="63" t="s">
        <v>472</v>
      </c>
      <c r="J64" s="72" t="s">
        <v>605</v>
      </c>
    </row>
    <row r="65" ht="42" customHeight="1" spans="1:10">
      <c r="A65" s="177" t="s">
        <v>399</v>
      </c>
      <c r="B65" s="63" t="s">
        <v>601</v>
      </c>
      <c r="C65" s="63" t="s">
        <v>466</v>
      </c>
      <c r="D65" s="63" t="s">
        <v>490</v>
      </c>
      <c r="E65" s="72" t="s">
        <v>606</v>
      </c>
      <c r="F65" s="63" t="s">
        <v>481</v>
      </c>
      <c r="G65" s="72" t="s">
        <v>607</v>
      </c>
      <c r="H65" s="63" t="s">
        <v>483</v>
      </c>
      <c r="I65" s="63" t="s">
        <v>472</v>
      </c>
      <c r="J65" s="72" t="s">
        <v>608</v>
      </c>
    </row>
    <row r="66" ht="42" customHeight="1" spans="1:10">
      <c r="A66" s="177" t="s">
        <v>399</v>
      </c>
      <c r="B66" s="63" t="s">
        <v>601</v>
      </c>
      <c r="C66" s="63" t="s">
        <v>466</v>
      </c>
      <c r="D66" s="63" t="s">
        <v>490</v>
      </c>
      <c r="E66" s="72" t="s">
        <v>609</v>
      </c>
      <c r="F66" s="63" t="s">
        <v>481</v>
      </c>
      <c r="G66" s="72" t="s">
        <v>92</v>
      </c>
      <c r="H66" s="63" t="s">
        <v>483</v>
      </c>
      <c r="I66" s="63" t="s">
        <v>472</v>
      </c>
      <c r="J66" s="72" t="s">
        <v>610</v>
      </c>
    </row>
    <row r="67" ht="42" customHeight="1" spans="1:10">
      <c r="A67" s="177" t="s">
        <v>399</v>
      </c>
      <c r="B67" s="63" t="s">
        <v>601</v>
      </c>
      <c r="C67" s="63" t="s">
        <v>466</v>
      </c>
      <c r="D67" s="63" t="s">
        <v>494</v>
      </c>
      <c r="E67" s="72" t="s">
        <v>576</v>
      </c>
      <c r="F67" s="63" t="s">
        <v>481</v>
      </c>
      <c r="G67" s="72" t="s">
        <v>547</v>
      </c>
      <c r="H67" s="63" t="s">
        <v>483</v>
      </c>
      <c r="I67" s="63" t="s">
        <v>472</v>
      </c>
      <c r="J67" s="72" t="s">
        <v>611</v>
      </c>
    </row>
    <row r="68" ht="42" customHeight="1" spans="1:10">
      <c r="A68" s="177" t="s">
        <v>399</v>
      </c>
      <c r="B68" s="63" t="s">
        <v>601</v>
      </c>
      <c r="C68" s="63" t="s">
        <v>466</v>
      </c>
      <c r="D68" s="63" t="s">
        <v>498</v>
      </c>
      <c r="E68" s="72" t="s">
        <v>499</v>
      </c>
      <c r="F68" s="63" t="s">
        <v>481</v>
      </c>
      <c r="G68" s="72" t="s">
        <v>612</v>
      </c>
      <c r="H68" s="63" t="s">
        <v>571</v>
      </c>
      <c r="I68" s="63" t="s">
        <v>472</v>
      </c>
      <c r="J68" s="72" t="s">
        <v>613</v>
      </c>
    </row>
    <row r="69" ht="42" customHeight="1" spans="1:10">
      <c r="A69" s="177" t="s">
        <v>399</v>
      </c>
      <c r="B69" s="63" t="s">
        <v>601</v>
      </c>
      <c r="C69" s="63" t="s">
        <v>473</v>
      </c>
      <c r="D69" s="63" t="s">
        <v>502</v>
      </c>
      <c r="E69" s="72" t="s">
        <v>614</v>
      </c>
      <c r="F69" s="63" t="s">
        <v>481</v>
      </c>
      <c r="G69" s="72" t="s">
        <v>580</v>
      </c>
      <c r="H69" s="63" t="s">
        <v>571</v>
      </c>
      <c r="I69" s="63" t="s">
        <v>484</v>
      </c>
      <c r="J69" s="72" t="s">
        <v>615</v>
      </c>
    </row>
    <row r="70" ht="42" customHeight="1" spans="1:10">
      <c r="A70" s="177" t="s">
        <v>399</v>
      </c>
      <c r="B70" s="63" t="s">
        <v>601</v>
      </c>
      <c r="C70" s="63" t="s">
        <v>473</v>
      </c>
      <c r="D70" s="63" t="s">
        <v>502</v>
      </c>
      <c r="E70" s="72" t="s">
        <v>582</v>
      </c>
      <c r="F70" s="63" t="s">
        <v>481</v>
      </c>
      <c r="G70" s="72" t="s">
        <v>565</v>
      </c>
      <c r="H70" s="63" t="s">
        <v>483</v>
      </c>
      <c r="I70" s="63" t="s">
        <v>472</v>
      </c>
      <c r="J70" s="72" t="s">
        <v>616</v>
      </c>
    </row>
    <row r="71" ht="42" customHeight="1" spans="1:10">
      <c r="A71" s="177" t="s">
        <v>399</v>
      </c>
      <c r="B71" s="63" t="s">
        <v>601</v>
      </c>
      <c r="C71" s="63" t="s">
        <v>478</v>
      </c>
      <c r="D71" s="63" t="s">
        <v>479</v>
      </c>
      <c r="E71" s="72" t="s">
        <v>617</v>
      </c>
      <c r="F71" s="63" t="s">
        <v>481</v>
      </c>
      <c r="G71" s="72" t="s">
        <v>565</v>
      </c>
      <c r="H71" s="63" t="s">
        <v>483</v>
      </c>
      <c r="I71" s="63" t="s">
        <v>472</v>
      </c>
      <c r="J71" s="72" t="s">
        <v>617</v>
      </c>
    </row>
    <row r="72" ht="42" customHeight="1" spans="1:10">
      <c r="A72" s="177" t="s">
        <v>421</v>
      </c>
      <c r="B72" s="63" t="s">
        <v>601</v>
      </c>
      <c r="C72" s="63" t="s">
        <v>466</v>
      </c>
      <c r="D72" s="63" t="s">
        <v>467</v>
      </c>
      <c r="E72" s="72" t="s">
        <v>602</v>
      </c>
      <c r="F72" s="63" t="s">
        <v>481</v>
      </c>
      <c r="G72" s="72" t="s">
        <v>603</v>
      </c>
      <c r="H72" s="63" t="s">
        <v>522</v>
      </c>
      <c r="I72" s="63" t="s">
        <v>472</v>
      </c>
      <c r="J72" s="72" t="s">
        <v>602</v>
      </c>
    </row>
    <row r="73" ht="42" customHeight="1" spans="1:10">
      <c r="A73" s="177" t="s">
        <v>421</v>
      </c>
      <c r="B73" s="63" t="s">
        <v>601</v>
      </c>
      <c r="C73" s="63" t="s">
        <v>466</v>
      </c>
      <c r="D73" s="63" t="s">
        <v>490</v>
      </c>
      <c r="E73" s="72" t="s">
        <v>604</v>
      </c>
      <c r="F73" s="63" t="s">
        <v>481</v>
      </c>
      <c r="G73" s="72" t="s">
        <v>565</v>
      </c>
      <c r="H73" s="63" t="s">
        <v>483</v>
      </c>
      <c r="I73" s="63" t="s">
        <v>472</v>
      </c>
      <c r="J73" s="72" t="s">
        <v>605</v>
      </c>
    </row>
    <row r="74" ht="42" customHeight="1" spans="1:10">
      <c r="A74" s="177" t="s">
        <v>421</v>
      </c>
      <c r="B74" s="63" t="s">
        <v>601</v>
      </c>
      <c r="C74" s="63" t="s">
        <v>466</v>
      </c>
      <c r="D74" s="63" t="s">
        <v>490</v>
      </c>
      <c r="E74" s="72" t="s">
        <v>606</v>
      </c>
      <c r="F74" s="63" t="s">
        <v>481</v>
      </c>
      <c r="G74" s="72" t="s">
        <v>565</v>
      </c>
      <c r="H74" s="63" t="s">
        <v>483</v>
      </c>
      <c r="I74" s="63" t="s">
        <v>472</v>
      </c>
      <c r="J74" s="72" t="s">
        <v>608</v>
      </c>
    </row>
    <row r="75" ht="42" customHeight="1" spans="1:10">
      <c r="A75" s="177" t="s">
        <v>421</v>
      </c>
      <c r="B75" s="63" t="s">
        <v>601</v>
      </c>
      <c r="C75" s="63" t="s">
        <v>466</v>
      </c>
      <c r="D75" s="63" t="s">
        <v>490</v>
      </c>
      <c r="E75" s="72" t="s">
        <v>609</v>
      </c>
      <c r="F75" s="63" t="s">
        <v>500</v>
      </c>
      <c r="G75" s="72" t="s">
        <v>92</v>
      </c>
      <c r="H75" s="63" t="s">
        <v>483</v>
      </c>
      <c r="I75" s="63" t="s">
        <v>472</v>
      </c>
      <c r="J75" s="72" t="s">
        <v>610</v>
      </c>
    </row>
    <row r="76" ht="42" customHeight="1" spans="1:10">
      <c r="A76" s="177" t="s">
        <v>421</v>
      </c>
      <c r="B76" s="63" t="s">
        <v>601</v>
      </c>
      <c r="C76" s="63" t="s">
        <v>466</v>
      </c>
      <c r="D76" s="63" t="s">
        <v>494</v>
      </c>
      <c r="E76" s="72" t="s">
        <v>576</v>
      </c>
      <c r="F76" s="63" t="s">
        <v>481</v>
      </c>
      <c r="G76" s="72" t="s">
        <v>547</v>
      </c>
      <c r="H76" s="63" t="s">
        <v>483</v>
      </c>
      <c r="I76" s="63" t="s">
        <v>472</v>
      </c>
      <c r="J76" s="72" t="s">
        <v>611</v>
      </c>
    </row>
    <row r="77" ht="42" customHeight="1" spans="1:10">
      <c r="A77" s="177" t="s">
        <v>421</v>
      </c>
      <c r="B77" s="63" t="s">
        <v>601</v>
      </c>
      <c r="C77" s="63" t="s">
        <v>466</v>
      </c>
      <c r="D77" s="63" t="s">
        <v>498</v>
      </c>
      <c r="E77" s="72" t="s">
        <v>499</v>
      </c>
      <c r="F77" s="63" t="s">
        <v>481</v>
      </c>
      <c r="G77" s="72" t="s">
        <v>612</v>
      </c>
      <c r="H77" s="63" t="s">
        <v>571</v>
      </c>
      <c r="I77" s="63" t="s">
        <v>472</v>
      </c>
      <c r="J77" s="72" t="s">
        <v>613</v>
      </c>
    </row>
    <row r="78" ht="42" customHeight="1" spans="1:10">
      <c r="A78" s="177" t="s">
        <v>421</v>
      </c>
      <c r="B78" s="63" t="s">
        <v>601</v>
      </c>
      <c r="C78" s="63" t="s">
        <v>473</v>
      </c>
      <c r="D78" s="63" t="s">
        <v>502</v>
      </c>
      <c r="E78" s="72" t="s">
        <v>614</v>
      </c>
      <c r="F78" s="63" t="s">
        <v>469</v>
      </c>
      <c r="G78" s="72" t="s">
        <v>580</v>
      </c>
      <c r="H78" s="63"/>
      <c r="I78" s="63" t="s">
        <v>484</v>
      </c>
      <c r="J78" s="72" t="s">
        <v>615</v>
      </c>
    </row>
    <row r="79" ht="42" customHeight="1" spans="1:10">
      <c r="A79" s="177" t="s">
        <v>421</v>
      </c>
      <c r="B79" s="63" t="s">
        <v>601</v>
      </c>
      <c r="C79" s="63" t="s">
        <v>473</v>
      </c>
      <c r="D79" s="63" t="s">
        <v>502</v>
      </c>
      <c r="E79" s="72" t="s">
        <v>582</v>
      </c>
      <c r="F79" s="63" t="s">
        <v>481</v>
      </c>
      <c r="G79" s="72" t="s">
        <v>565</v>
      </c>
      <c r="H79" s="63" t="s">
        <v>483</v>
      </c>
      <c r="I79" s="63" t="s">
        <v>472</v>
      </c>
      <c r="J79" s="72" t="s">
        <v>616</v>
      </c>
    </row>
    <row r="80" ht="42" customHeight="1" spans="1:10">
      <c r="A80" s="177" t="s">
        <v>421</v>
      </c>
      <c r="B80" s="63" t="s">
        <v>601</v>
      </c>
      <c r="C80" s="63" t="s">
        <v>478</v>
      </c>
      <c r="D80" s="63" t="s">
        <v>479</v>
      </c>
      <c r="E80" s="72" t="s">
        <v>618</v>
      </c>
      <c r="F80" s="63" t="s">
        <v>481</v>
      </c>
      <c r="G80" s="72" t="s">
        <v>565</v>
      </c>
      <c r="H80" s="63" t="s">
        <v>483</v>
      </c>
      <c r="I80" s="63" t="s">
        <v>472</v>
      </c>
      <c r="J80" s="72" t="s">
        <v>619</v>
      </c>
    </row>
    <row r="81" ht="42" customHeight="1" spans="1:10">
      <c r="A81" s="177" t="s">
        <v>403</v>
      </c>
      <c r="B81" s="63" t="s">
        <v>620</v>
      </c>
      <c r="C81" s="63" t="s">
        <v>466</v>
      </c>
      <c r="D81" s="63" t="s">
        <v>467</v>
      </c>
      <c r="E81" s="72" t="s">
        <v>621</v>
      </c>
      <c r="F81" s="63" t="s">
        <v>481</v>
      </c>
      <c r="G81" s="72" t="s">
        <v>622</v>
      </c>
      <c r="H81" s="63" t="s">
        <v>522</v>
      </c>
      <c r="I81" s="63" t="s">
        <v>472</v>
      </c>
      <c r="J81" s="72" t="s">
        <v>623</v>
      </c>
    </row>
    <row r="82" ht="42" customHeight="1" spans="1:10">
      <c r="A82" s="177" t="s">
        <v>403</v>
      </c>
      <c r="B82" s="63" t="s">
        <v>620</v>
      </c>
      <c r="C82" s="63" t="s">
        <v>466</v>
      </c>
      <c r="D82" s="63" t="s">
        <v>490</v>
      </c>
      <c r="E82" s="72" t="s">
        <v>624</v>
      </c>
      <c r="F82" s="63" t="s">
        <v>481</v>
      </c>
      <c r="G82" s="72" t="s">
        <v>565</v>
      </c>
      <c r="H82" s="63" t="s">
        <v>483</v>
      </c>
      <c r="I82" s="63" t="s">
        <v>472</v>
      </c>
      <c r="J82" s="72" t="s">
        <v>625</v>
      </c>
    </row>
    <row r="83" ht="42" customHeight="1" spans="1:10">
      <c r="A83" s="177" t="s">
        <v>403</v>
      </c>
      <c r="B83" s="63" t="s">
        <v>620</v>
      </c>
      <c r="C83" s="63" t="s">
        <v>466</v>
      </c>
      <c r="D83" s="63" t="s">
        <v>490</v>
      </c>
      <c r="E83" s="72" t="s">
        <v>609</v>
      </c>
      <c r="F83" s="63" t="s">
        <v>481</v>
      </c>
      <c r="G83" s="72" t="s">
        <v>92</v>
      </c>
      <c r="H83" s="63" t="s">
        <v>483</v>
      </c>
      <c r="I83" s="63" t="s">
        <v>472</v>
      </c>
      <c r="J83" s="72" t="s">
        <v>626</v>
      </c>
    </row>
    <row r="84" ht="42" customHeight="1" spans="1:10">
      <c r="A84" s="177" t="s">
        <v>403</v>
      </c>
      <c r="B84" s="63" t="s">
        <v>620</v>
      </c>
      <c r="C84" s="63" t="s">
        <v>466</v>
      </c>
      <c r="D84" s="63" t="s">
        <v>494</v>
      </c>
      <c r="E84" s="72" t="s">
        <v>576</v>
      </c>
      <c r="F84" s="63" t="s">
        <v>481</v>
      </c>
      <c r="G84" s="72" t="s">
        <v>547</v>
      </c>
      <c r="H84" s="63" t="s">
        <v>483</v>
      </c>
      <c r="I84" s="63" t="s">
        <v>472</v>
      </c>
      <c r="J84" s="72" t="s">
        <v>627</v>
      </c>
    </row>
    <row r="85" ht="42" customHeight="1" spans="1:10">
      <c r="A85" s="177" t="s">
        <v>403</v>
      </c>
      <c r="B85" s="63" t="s">
        <v>620</v>
      </c>
      <c r="C85" s="63" t="s">
        <v>466</v>
      </c>
      <c r="D85" s="63" t="s">
        <v>498</v>
      </c>
      <c r="E85" s="72" t="s">
        <v>499</v>
      </c>
      <c r="F85" s="63" t="s">
        <v>469</v>
      </c>
      <c r="G85" s="72" t="s">
        <v>628</v>
      </c>
      <c r="H85" s="63" t="s">
        <v>471</v>
      </c>
      <c r="I85" s="63" t="s">
        <v>472</v>
      </c>
      <c r="J85" s="72" t="s">
        <v>629</v>
      </c>
    </row>
    <row r="86" ht="42" customHeight="1" spans="1:10">
      <c r="A86" s="177" t="s">
        <v>403</v>
      </c>
      <c r="B86" s="63" t="s">
        <v>620</v>
      </c>
      <c r="C86" s="63" t="s">
        <v>473</v>
      </c>
      <c r="D86" s="63" t="s">
        <v>502</v>
      </c>
      <c r="E86" s="72" t="s">
        <v>630</v>
      </c>
      <c r="F86" s="63" t="s">
        <v>481</v>
      </c>
      <c r="G86" s="72" t="s">
        <v>580</v>
      </c>
      <c r="H86" s="63"/>
      <c r="I86" s="63" t="s">
        <v>484</v>
      </c>
      <c r="J86" s="72" t="s">
        <v>615</v>
      </c>
    </row>
    <row r="87" ht="42" customHeight="1" spans="1:10">
      <c r="A87" s="177" t="s">
        <v>403</v>
      </c>
      <c r="B87" s="63" t="s">
        <v>620</v>
      </c>
      <c r="C87" s="63" t="s">
        <v>473</v>
      </c>
      <c r="D87" s="63" t="s">
        <v>502</v>
      </c>
      <c r="E87" s="72" t="s">
        <v>582</v>
      </c>
      <c r="F87" s="63" t="s">
        <v>481</v>
      </c>
      <c r="G87" s="72" t="s">
        <v>565</v>
      </c>
      <c r="H87" s="63" t="s">
        <v>483</v>
      </c>
      <c r="I87" s="63" t="s">
        <v>472</v>
      </c>
      <c r="J87" s="72" t="s">
        <v>616</v>
      </c>
    </row>
    <row r="88" ht="42" customHeight="1" spans="1:10">
      <c r="A88" s="177" t="s">
        <v>403</v>
      </c>
      <c r="B88" s="63" t="s">
        <v>620</v>
      </c>
      <c r="C88" s="63" t="s">
        <v>478</v>
      </c>
      <c r="D88" s="63" t="s">
        <v>479</v>
      </c>
      <c r="E88" s="72" t="s">
        <v>631</v>
      </c>
      <c r="F88" s="63" t="s">
        <v>481</v>
      </c>
      <c r="G88" s="72" t="s">
        <v>565</v>
      </c>
      <c r="H88" s="63" t="s">
        <v>483</v>
      </c>
      <c r="I88" s="63" t="s">
        <v>472</v>
      </c>
      <c r="J88" s="72" t="s">
        <v>631</v>
      </c>
    </row>
    <row r="89" ht="42" customHeight="1" spans="1:10">
      <c r="A89" s="177" t="s">
        <v>415</v>
      </c>
      <c r="B89" s="63" t="s">
        <v>632</v>
      </c>
      <c r="C89" s="63" t="s">
        <v>466</v>
      </c>
      <c r="D89" s="63" t="s">
        <v>467</v>
      </c>
      <c r="E89" s="72" t="s">
        <v>633</v>
      </c>
      <c r="F89" s="63" t="s">
        <v>481</v>
      </c>
      <c r="G89" s="72" t="s">
        <v>634</v>
      </c>
      <c r="H89" s="63" t="s">
        <v>522</v>
      </c>
      <c r="I89" s="63" t="s">
        <v>472</v>
      </c>
      <c r="J89" s="72" t="s">
        <v>635</v>
      </c>
    </row>
    <row r="90" ht="42" customHeight="1" spans="1:10">
      <c r="A90" s="177" t="s">
        <v>415</v>
      </c>
      <c r="B90" s="63" t="s">
        <v>632</v>
      </c>
      <c r="C90" s="63" t="s">
        <v>466</v>
      </c>
      <c r="D90" s="63" t="s">
        <v>490</v>
      </c>
      <c r="E90" s="72" t="s">
        <v>604</v>
      </c>
      <c r="F90" s="63" t="s">
        <v>481</v>
      </c>
      <c r="G90" s="72" t="s">
        <v>565</v>
      </c>
      <c r="H90" s="63" t="s">
        <v>483</v>
      </c>
      <c r="I90" s="63" t="s">
        <v>472</v>
      </c>
      <c r="J90" s="72" t="s">
        <v>636</v>
      </c>
    </row>
    <row r="91" ht="42" customHeight="1" spans="1:10">
      <c r="A91" s="177" t="s">
        <v>415</v>
      </c>
      <c r="B91" s="63" t="s">
        <v>632</v>
      </c>
      <c r="C91" s="63" t="s">
        <v>466</v>
      </c>
      <c r="D91" s="63" t="s">
        <v>490</v>
      </c>
      <c r="E91" s="72" t="s">
        <v>609</v>
      </c>
      <c r="F91" s="63" t="s">
        <v>481</v>
      </c>
      <c r="G91" s="72" t="s">
        <v>92</v>
      </c>
      <c r="H91" s="63" t="s">
        <v>483</v>
      </c>
      <c r="I91" s="63" t="s">
        <v>472</v>
      </c>
      <c r="J91" s="72" t="s">
        <v>637</v>
      </c>
    </row>
    <row r="92" ht="42" customHeight="1" spans="1:10">
      <c r="A92" s="177" t="s">
        <v>415</v>
      </c>
      <c r="B92" s="63" t="s">
        <v>632</v>
      </c>
      <c r="C92" s="63" t="s">
        <v>466</v>
      </c>
      <c r="D92" s="63" t="s">
        <v>490</v>
      </c>
      <c r="E92" s="72" t="s">
        <v>606</v>
      </c>
      <c r="F92" s="63" t="s">
        <v>481</v>
      </c>
      <c r="G92" s="72" t="s">
        <v>607</v>
      </c>
      <c r="H92" s="63" t="s">
        <v>483</v>
      </c>
      <c r="I92" s="63" t="s">
        <v>472</v>
      </c>
      <c r="J92" s="72" t="s">
        <v>638</v>
      </c>
    </row>
    <row r="93" ht="42" customHeight="1" spans="1:10">
      <c r="A93" s="177" t="s">
        <v>415</v>
      </c>
      <c r="B93" s="63" t="s">
        <v>632</v>
      </c>
      <c r="C93" s="63" t="s">
        <v>466</v>
      </c>
      <c r="D93" s="63" t="s">
        <v>498</v>
      </c>
      <c r="E93" s="72" t="s">
        <v>499</v>
      </c>
      <c r="F93" s="63" t="s">
        <v>469</v>
      </c>
      <c r="G93" s="72" t="s">
        <v>639</v>
      </c>
      <c r="H93" s="63" t="s">
        <v>640</v>
      </c>
      <c r="I93" s="63" t="s">
        <v>472</v>
      </c>
      <c r="J93" s="72" t="s">
        <v>641</v>
      </c>
    </row>
    <row r="94" ht="42" customHeight="1" spans="1:10">
      <c r="A94" s="177" t="s">
        <v>415</v>
      </c>
      <c r="B94" s="63" t="s">
        <v>632</v>
      </c>
      <c r="C94" s="63" t="s">
        <v>473</v>
      </c>
      <c r="D94" s="63" t="s">
        <v>502</v>
      </c>
      <c r="E94" s="72" t="s">
        <v>642</v>
      </c>
      <c r="F94" s="63" t="s">
        <v>469</v>
      </c>
      <c r="G94" s="72" t="s">
        <v>580</v>
      </c>
      <c r="H94" s="63"/>
      <c r="I94" s="63" t="s">
        <v>484</v>
      </c>
      <c r="J94" s="72" t="s">
        <v>643</v>
      </c>
    </row>
    <row r="95" ht="42" customHeight="1" spans="1:10">
      <c r="A95" s="177" t="s">
        <v>415</v>
      </c>
      <c r="B95" s="63" t="s">
        <v>632</v>
      </c>
      <c r="C95" s="63" t="s">
        <v>473</v>
      </c>
      <c r="D95" s="63" t="s">
        <v>502</v>
      </c>
      <c r="E95" s="72" t="s">
        <v>582</v>
      </c>
      <c r="F95" s="63" t="s">
        <v>481</v>
      </c>
      <c r="G95" s="72" t="s">
        <v>565</v>
      </c>
      <c r="H95" s="63" t="s">
        <v>483</v>
      </c>
      <c r="I95" s="63" t="s">
        <v>472</v>
      </c>
      <c r="J95" s="72" t="s">
        <v>644</v>
      </c>
    </row>
    <row r="96" ht="42" customHeight="1" spans="1:10">
      <c r="A96" s="177" t="s">
        <v>415</v>
      </c>
      <c r="B96" s="63" t="s">
        <v>632</v>
      </c>
      <c r="C96" s="63" t="s">
        <v>478</v>
      </c>
      <c r="D96" s="63" t="s">
        <v>479</v>
      </c>
      <c r="E96" s="72" t="s">
        <v>618</v>
      </c>
      <c r="F96" s="63" t="s">
        <v>481</v>
      </c>
      <c r="G96" s="72" t="s">
        <v>482</v>
      </c>
      <c r="H96" s="63" t="s">
        <v>483</v>
      </c>
      <c r="I96" s="63" t="s">
        <v>472</v>
      </c>
      <c r="J96" s="72" t="s">
        <v>618</v>
      </c>
    </row>
    <row r="97" ht="42" customHeight="1" spans="1:10">
      <c r="A97" s="177" t="s">
        <v>440</v>
      </c>
      <c r="B97" s="63" t="s">
        <v>645</v>
      </c>
      <c r="C97" s="63" t="s">
        <v>466</v>
      </c>
      <c r="D97" s="63" t="s">
        <v>467</v>
      </c>
      <c r="E97" s="72" t="s">
        <v>646</v>
      </c>
      <c r="F97" s="63" t="s">
        <v>469</v>
      </c>
      <c r="G97" s="72" t="s">
        <v>476</v>
      </c>
      <c r="H97" s="63" t="s">
        <v>647</v>
      </c>
      <c r="I97" s="63" t="s">
        <v>472</v>
      </c>
      <c r="J97" s="72" t="s">
        <v>648</v>
      </c>
    </row>
    <row r="98" ht="42" customHeight="1" spans="1:10">
      <c r="A98" s="177" t="s">
        <v>440</v>
      </c>
      <c r="B98" s="63" t="s">
        <v>645</v>
      </c>
      <c r="C98" s="63" t="s">
        <v>473</v>
      </c>
      <c r="D98" s="63" t="s">
        <v>502</v>
      </c>
      <c r="E98" s="72" t="s">
        <v>649</v>
      </c>
      <c r="F98" s="63" t="s">
        <v>469</v>
      </c>
      <c r="G98" s="72" t="s">
        <v>650</v>
      </c>
      <c r="H98" s="63" t="s">
        <v>647</v>
      </c>
      <c r="I98" s="63" t="s">
        <v>484</v>
      </c>
      <c r="J98" s="72" t="s">
        <v>648</v>
      </c>
    </row>
    <row r="99" ht="42" customHeight="1" spans="1:10">
      <c r="A99" s="177" t="s">
        <v>440</v>
      </c>
      <c r="B99" s="63" t="s">
        <v>645</v>
      </c>
      <c r="C99" s="63" t="s">
        <v>478</v>
      </c>
      <c r="D99" s="63" t="s">
        <v>479</v>
      </c>
      <c r="E99" s="72" t="s">
        <v>479</v>
      </c>
      <c r="F99" s="63" t="s">
        <v>481</v>
      </c>
      <c r="G99" s="72" t="s">
        <v>482</v>
      </c>
      <c r="H99" s="63" t="s">
        <v>483</v>
      </c>
      <c r="I99" s="63" t="s">
        <v>484</v>
      </c>
      <c r="J99" s="72" t="s">
        <v>648</v>
      </c>
    </row>
    <row r="100" ht="42" customHeight="1" spans="1:10">
      <c r="A100" s="177" t="s">
        <v>417</v>
      </c>
      <c r="B100" s="63" t="s">
        <v>558</v>
      </c>
      <c r="C100" s="63" t="s">
        <v>466</v>
      </c>
      <c r="D100" s="63" t="s">
        <v>467</v>
      </c>
      <c r="E100" s="72" t="s">
        <v>559</v>
      </c>
      <c r="F100" s="63" t="s">
        <v>481</v>
      </c>
      <c r="G100" s="72" t="s">
        <v>99</v>
      </c>
      <c r="H100" s="63" t="s">
        <v>522</v>
      </c>
      <c r="I100" s="63" t="s">
        <v>472</v>
      </c>
      <c r="J100" s="72" t="s">
        <v>560</v>
      </c>
    </row>
    <row r="101" ht="42" customHeight="1" spans="1:10">
      <c r="A101" s="177" t="s">
        <v>417</v>
      </c>
      <c r="B101" s="63" t="s">
        <v>558</v>
      </c>
      <c r="C101" s="63" t="s">
        <v>466</v>
      </c>
      <c r="D101" s="63" t="s">
        <v>467</v>
      </c>
      <c r="E101" s="72" t="s">
        <v>561</v>
      </c>
      <c r="F101" s="63" t="s">
        <v>481</v>
      </c>
      <c r="G101" s="72" t="s">
        <v>562</v>
      </c>
      <c r="H101" s="63" t="s">
        <v>522</v>
      </c>
      <c r="I101" s="63" t="s">
        <v>472</v>
      </c>
      <c r="J101" s="72" t="s">
        <v>563</v>
      </c>
    </row>
    <row r="102" ht="42" customHeight="1" spans="1:10">
      <c r="A102" s="177" t="s">
        <v>417</v>
      </c>
      <c r="B102" s="63" t="s">
        <v>558</v>
      </c>
      <c r="C102" s="63" t="s">
        <v>466</v>
      </c>
      <c r="D102" s="63" t="s">
        <v>467</v>
      </c>
      <c r="E102" s="72" t="s">
        <v>564</v>
      </c>
      <c r="F102" s="63" t="s">
        <v>481</v>
      </c>
      <c r="G102" s="72" t="s">
        <v>565</v>
      </c>
      <c r="H102" s="63" t="s">
        <v>522</v>
      </c>
      <c r="I102" s="63" t="s">
        <v>472</v>
      </c>
      <c r="J102" s="72" t="s">
        <v>566</v>
      </c>
    </row>
    <row r="103" ht="42" customHeight="1" spans="1:10">
      <c r="A103" s="177" t="s">
        <v>417</v>
      </c>
      <c r="B103" s="63" t="s">
        <v>558</v>
      </c>
      <c r="C103" s="63" t="s">
        <v>466</v>
      </c>
      <c r="D103" s="63" t="s">
        <v>467</v>
      </c>
      <c r="E103" s="72" t="s">
        <v>567</v>
      </c>
      <c r="F103" s="63" t="s">
        <v>481</v>
      </c>
      <c r="G103" s="72" t="s">
        <v>93</v>
      </c>
      <c r="H103" s="63" t="s">
        <v>522</v>
      </c>
      <c r="I103" s="63" t="s">
        <v>472</v>
      </c>
      <c r="J103" s="72" t="s">
        <v>568</v>
      </c>
    </row>
    <row r="104" ht="42" customHeight="1" spans="1:10">
      <c r="A104" s="177" t="s">
        <v>417</v>
      </c>
      <c r="B104" s="63" t="s">
        <v>558</v>
      </c>
      <c r="C104" s="63" t="s">
        <v>466</v>
      </c>
      <c r="D104" s="63" t="s">
        <v>490</v>
      </c>
      <c r="E104" s="72" t="s">
        <v>569</v>
      </c>
      <c r="F104" s="63" t="s">
        <v>469</v>
      </c>
      <c r="G104" s="72" t="s">
        <v>570</v>
      </c>
      <c r="H104" s="63" t="s">
        <v>571</v>
      </c>
      <c r="I104" s="63" t="s">
        <v>472</v>
      </c>
      <c r="J104" s="72" t="s">
        <v>569</v>
      </c>
    </row>
    <row r="105" ht="42" customHeight="1" spans="1:10">
      <c r="A105" s="177" t="s">
        <v>417</v>
      </c>
      <c r="B105" s="63" t="s">
        <v>558</v>
      </c>
      <c r="C105" s="63" t="s">
        <v>466</v>
      </c>
      <c r="D105" s="63" t="s">
        <v>490</v>
      </c>
      <c r="E105" s="72" t="s">
        <v>572</v>
      </c>
      <c r="F105" s="63" t="s">
        <v>469</v>
      </c>
      <c r="G105" s="72" t="s">
        <v>651</v>
      </c>
      <c r="H105" s="63" t="s">
        <v>571</v>
      </c>
      <c r="I105" s="63" t="s">
        <v>472</v>
      </c>
      <c r="J105" s="72" t="s">
        <v>572</v>
      </c>
    </row>
    <row r="106" ht="42" customHeight="1" spans="1:10">
      <c r="A106" s="177" t="s">
        <v>417</v>
      </c>
      <c r="B106" s="63" t="s">
        <v>558</v>
      </c>
      <c r="C106" s="63" t="s">
        <v>466</v>
      </c>
      <c r="D106" s="63" t="s">
        <v>490</v>
      </c>
      <c r="E106" s="72" t="s">
        <v>574</v>
      </c>
      <c r="F106" s="63" t="s">
        <v>481</v>
      </c>
      <c r="G106" s="72" t="s">
        <v>575</v>
      </c>
      <c r="H106" s="63" t="s">
        <v>483</v>
      </c>
      <c r="I106" s="63" t="s">
        <v>472</v>
      </c>
      <c r="J106" s="72" t="s">
        <v>574</v>
      </c>
    </row>
    <row r="107" ht="42" customHeight="1" spans="1:10">
      <c r="A107" s="177" t="s">
        <v>417</v>
      </c>
      <c r="B107" s="63" t="s">
        <v>558</v>
      </c>
      <c r="C107" s="63" t="s">
        <v>466</v>
      </c>
      <c r="D107" s="63" t="s">
        <v>494</v>
      </c>
      <c r="E107" s="72" t="s">
        <v>576</v>
      </c>
      <c r="F107" s="63" t="s">
        <v>481</v>
      </c>
      <c r="G107" s="72" t="s">
        <v>547</v>
      </c>
      <c r="H107" s="63" t="s">
        <v>483</v>
      </c>
      <c r="I107" s="63" t="s">
        <v>472</v>
      </c>
      <c r="J107" s="72" t="s">
        <v>576</v>
      </c>
    </row>
    <row r="108" ht="42" customHeight="1" spans="1:10">
      <c r="A108" s="177" t="s">
        <v>417</v>
      </c>
      <c r="B108" s="63" t="s">
        <v>558</v>
      </c>
      <c r="C108" s="63" t="s">
        <v>466</v>
      </c>
      <c r="D108" s="63" t="s">
        <v>498</v>
      </c>
      <c r="E108" s="72" t="s">
        <v>499</v>
      </c>
      <c r="F108" s="63" t="s">
        <v>469</v>
      </c>
      <c r="G108" s="72" t="s">
        <v>652</v>
      </c>
      <c r="H108" s="63" t="s">
        <v>471</v>
      </c>
      <c r="I108" s="63" t="s">
        <v>472</v>
      </c>
      <c r="J108" s="72" t="s">
        <v>653</v>
      </c>
    </row>
    <row r="109" ht="42" customHeight="1" spans="1:10">
      <c r="A109" s="177" t="s">
        <v>417</v>
      </c>
      <c r="B109" s="63" t="s">
        <v>558</v>
      </c>
      <c r="C109" s="63" t="s">
        <v>473</v>
      </c>
      <c r="D109" s="63" t="s">
        <v>502</v>
      </c>
      <c r="E109" s="72" t="s">
        <v>579</v>
      </c>
      <c r="F109" s="63" t="s">
        <v>469</v>
      </c>
      <c r="G109" s="72" t="s">
        <v>580</v>
      </c>
      <c r="H109" s="63"/>
      <c r="I109" s="63" t="s">
        <v>484</v>
      </c>
      <c r="J109" s="72" t="s">
        <v>581</v>
      </c>
    </row>
    <row r="110" ht="42" customHeight="1" spans="1:10">
      <c r="A110" s="177" t="s">
        <v>417</v>
      </c>
      <c r="B110" s="63" t="s">
        <v>558</v>
      </c>
      <c r="C110" s="63" t="s">
        <v>473</v>
      </c>
      <c r="D110" s="63" t="s">
        <v>502</v>
      </c>
      <c r="E110" s="72" t="s">
        <v>582</v>
      </c>
      <c r="F110" s="63" t="s">
        <v>481</v>
      </c>
      <c r="G110" s="72" t="s">
        <v>565</v>
      </c>
      <c r="H110" s="63" t="s">
        <v>483</v>
      </c>
      <c r="I110" s="63" t="s">
        <v>472</v>
      </c>
      <c r="J110" s="72" t="s">
        <v>582</v>
      </c>
    </row>
    <row r="111" ht="42" customHeight="1" spans="1:10">
      <c r="A111" s="177" t="s">
        <v>417</v>
      </c>
      <c r="B111" s="63" t="s">
        <v>558</v>
      </c>
      <c r="C111" s="63" t="s">
        <v>478</v>
      </c>
      <c r="D111" s="63" t="s">
        <v>479</v>
      </c>
      <c r="E111" s="72" t="s">
        <v>618</v>
      </c>
      <c r="F111" s="63" t="s">
        <v>481</v>
      </c>
      <c r="G111" s="72" t="s">
        <v>565</v>
      </c>
      <c r="H111" s="63" t="s">
        <v>483</v>
      </c>
      <c r="I111" s="63" t="s">
        <v>472</v>
      </c>
      <c r="J111" s="72" t="s">
        <v>618</v>
      </c>
    </row>
    <row r="112" ht="42" customHeight="1" spans="1:10">
      <c r="A112" s="177" t="s">
        <v>654</v>
      </c>
      <c r="B112" s="63" t="s">
        <v>655</v>
      </c>
      <c r="C112" s="63" t="s">
        <v>466</v>
      </c>
      <c r="D112" s="63" t="s">
        <v>467</v>
      </c>
      <c r="E112" s="72" t="s">
        <v>656</v>
      </c>
      <c r="F112" s="63" t="s">
        <v>481</v>
      </c>
      <c r="G112" s="72" t="s">
        <v>657</v>
      </c>
      <c r="H112" s="63" t="s">
        <v>522</v>
      </c>
      <c r="I112" s="63" t="s">
        <v>472</v>
      </c>
      <c r="J112" s="72" t="s">
        <v>658</v>
      </c>
    </row>
    <row r="113" ht="42" customHeight="1" spans="1:10">
      <c r="A113" s="177" t="s">
        <v>654</v>
      </c>
      <c r="B113" s="63" t="s">
        <v>655</v>
      </c>
      <c r="C113" s="63" t="s">
        <v>466</v>
      </c>
      <c r="D113" s="63" t="s">
        <v>490</v>
      </c>
      <c r="E113" s="72" t="s">
        <v>604</v>
      </c>
      <c r="F113" s="63" t="s">
        <v>481</v>
      </c>
      <c r="G113" s="72" t="s">
        <v>565</v>
      </c>
      <c r="H113" s="63" t="s">
        <v>483</v>
      </c>
      <c r="I113" s="63" t="s">
        <v>472</v>
      </c>
      <c r="J113" s="72" t="s">
        <v>604</v>
      </c>
    </row>
    <row r="114" ht="42" customHeight="1" spans="1:10">
      <c r="A114" s="177" t="s">
        <v>654</v>
      </c>
      <c r="B114" s="63" t="s">
        <v>655</v>
      </c>
      <c r="C114" s="63" t="s">
        <v>466</v>
      </c>
      <c r="D114" s="63" t="s">
        <v>494</v>
      </c>
      <c r="E114" s="72" t="s">
        <v>576</v>
      </c>
      <c r="F114" s="63" t="s">
        <v>481</v>
      </c>
      <c r="G114" s="72" t="s">
        <v>565</v>
      </c>
      <c r="H114" s="63" t="s">
        <v>483</v>
      </c>
      <c r="I114" s="63" t="s">
        <v>472</v>
      </c>
      <c r="J114" s="72" t="s">
        <v>659</v>
      </c>
    </row>
    <row r="115" ht="42" customHeight="1" spans="1:10">
      <c r="A115" s="177" t="s">
        <v>654</v>
      </c>
      <c r="B115" s="63" t="s">
        <v>655</v>
      </c>
      <c r="C115" s="63" t="s">
        <v>466</v>
      </c>
      <c r="D115" s="63" t="s">
        <v>498</v>
      </c>
      <c r="E115" s="72" t="s">
        <v>499</v>
      </c>
      <c r="F115" s="63" t="s">
        <v>481</v>
      </c>
      <c r="G115" s="72" t="s">
        <v>660</v>
      </c>
      <c r="H115" s="63"/>
      <c r="I115" s="63" t="s">
        <v>484</v>
      </c>
      <c r="J115" s="72" t="s">
        <v>661</v>
      </c>
    </row>
    <row r="116" ht="42" customHeight="1" spans="1:10">
      <c r="A116" s="177" t="s">
        <v>654</v>
      </c>
      <c r="B116" s="63" t="s">
        <v>655</v>
      </c>
      <c r="C116" s="63" t="s">
        <v>473</v>
      </c>
      <c r="D116" s="63" t="s">
        <v>502</v>
      </c>
      <c r="E116" s="72" t="s">
        <v>662</v>
      </c>
      <c r="F116" s="63" t="s">
        <v>469</v>
      </c>
      <c r="G116" s="72" t="s">
        <v>580</v>
      </c>
      <c r="H116" s="63"/>
      <c r="I116" s="63" t="s">
        <v>484</v>
      </c>
      <c r="J116" s="72" t="s">
        <v>663</v>
      </c>
    </row>
    <row r="117" ht="42" customHeight="1" spans="1:10">
      <c r="A117" s="177" t="s">
        <v>654</v>
      </c>
      <c r="B117" s="63" t="s">
        <v>655</v>
      </c>
      <c r="C117" s="63" t="s">
        <v>478</v>
      </c>
      <c r="D117" s="63" t="s">
        <v>479</v>
      </c>
      <c r="E117" s="72" t="s">
        <v>664</v>
      </c>
      <c r="F117" s="63" t="s">
        <v>481</v>
      </c>
      <c r="G117" s="72" t="s">
        <v>565</v>
      </c>
      <c r="H117" s="63" t="s">
        <v>483</v>
      </c>
      <c r="I117" s="63" t="s">
        <v>472</v>
      </c>
      <c r="J117" s="72" t="s">
        <v>665</v>
      </c>
    </row>
    <row r="118" ht="42" customHeight="1" spans="1:10">
      <c r="A118" s="177" t="s">
        <v>666</v>
      </c>
      <c r="B118" s="63" t="s">
        <v>667</v>
      </c>
      <c r="C118" s="63" t="s">
        <v>466</v>
      </c>
      <c r="D118" s="63" t="s">
        <v>467</v>
      </c>
      <c r="E118" s="72" t="s">
        <v>668</v>
      </c>
      <c r="F118" s="63" t="s">
        <v>481</v>
      </c>
      <c r="G118" s="72" t="s">
        <v>669</v>
      </c>
      <c r="H118" s="63" t="s">
        <v>522</v>
      </c>
      <c r="I118" s="63" t="s">
        <v>472</v>
      </c>
      <c r="J118" s="72" t="s">
        <v>670</v>
      </c>
    </row>
    <row r="119" ht="42" customHeight="1" spans="1:10">
      <c r="A119" s="177" t="s">
        <v>666</v>
      </c>
      <c r="B119" s="63" t="s">
        <v>667</v>
      </c>
      <c r="C119" s="63" t="s">
        <v>466</v>
      </c>
      <c r="D119" s="63" t="s">
        <v>467</v>
      </c>
      <c r="E119" s="72" t="s">
        <v>671</v>
      </c>
      <c r="F119" s="63" t="s">
        <v>481</v>
      </c>
      <c r="G119" s="72" t="s">
        <v>672</v>
      </c>
      <c r="H119" s="63" t="s">
        <v>522</v>
      </c>
      <c r="I119" s="63" t="s">
        <v>472</v>
      </c>
      <c r="J119" s="72" t="s">
        <v>673</v>
      </c>
    </row>
    <row r="120" ht="42" customHeight="1" spans="1:10">
      <c r="A120" s="177" t="s">
        <v>666</v>
      </c>
      <c r="B120" s="63" t="s">
        <v>667</v>
      </c>
      <c r="C120" s="63" t="s">
        <v>466</v>
      </c>
      <c r="D120" s="63" t="s">
        <v>467</v>
      </c>
      <c r="E120" s="72" t="s">
        <v>674</v>
      </c>
      <c r="F120" s="63" t="s">
        <v>481</v>
      </c>
      <c r="G120" s="72" t="s">
        <v>675</v>
      </c>
      <c r="H120" s="63" t="s">
        <v>522</v>
      </c>
      <c r="I120" s="63" t="s">
        <v>472</v>
      </c>
      <c r="J120" s="72" t="s">
        <v>676</v>
      </c>
    </row>
    <row r="121" ht="42" customHeight="1" spans="1:10">
      <c r="A121" s="177" t="s">
        <v>666</v>
      </c>
      <c r="B121" s="63" t="s">
        <v>667</v>
      </c>
      <c r="C121" s="63" t="s">
        <v>466</v>
      </c>
      <c r="D121" s="63" t="s">
        <v>490</v>
      </c>
      <c r="E121" s="72" t="s">
        <v>677</v>
      </c>
      <c r="F121" s="63" t="s">
        <v>469</v>
      </c>
      <c r="G121" s="72" t="s">
        <v>678</v>
      </c>
      <c r="H121" s="63" t="s">
        <v>640</v>
      </c>
      <c r="I121" s="63" t="s">
        <v>472</v>
      </c>
      <c r="J121" s="72" t="s">
        <v>679</v>
      </c>
    </row>
    <row r="122" ht="42" customHeight="1" spans="1:10">
      <c r="A122" s="177" t="s">
        <v>666</v>
      </c>
      <c r="B122" s="63" t="s">
        <v>667</v>
      </c>
      <c r="C122" s="63" t="s">
        <v>466</v>
      </c>
      <c r="D122" s="63" t="s">
        <v>490</v>
      </c>
      <c r="E122" s="72" t="s">
        <v>680</v>
      </c>
      <c r="F122" s="63" t="s">
        <v>469</v>
      </c>
      <c r="G122" s="72" t="s">
        <v>681</v>
      </c>
      <c r="H122" s="63" t="s">
        <v>640</v>
      </c>
      <c r="I122" s="63" t="s">
        <v>472</v>
      </c>
      <c r="J122" s="72" t="s">
        <v>682</v>
      </c>
    </row>
    <row r="123" ht="42" customHeight="1" spans="1:10">
      <c r="A123" s="177" t="s">
        <v>666</v>
      </c>
      <c r="B123" s="63" t="s">
        <v>667</v>
      </c>
      <c r="C123" s="63" t="s">
        <v>466</v>
      </c>
      <c r="D123" s="63" t="s">
        <v>490</v>
      </c>
      <c r="E123" s="72" t="s">
        <v>683</v>
      </c>
      <c r="F123" s="63" t="s">
        <v>469</v>
      </c>
      <c r="G123" s="72" t="s">
        <v>684</v>
      </c>
      <c r="H123" s="63" t="s">
        <v>640</v>
      </c>
      <c r="I123" s="63" t="s">
        <v>472</v>
      </c>
      <c r="J123" s="72" t="s">
        <v>685</v>
      </c>
    </row>
    <row r="124" ht="42" customHeight="1" spans="1:10">
      <c r="A124" s="177" t="s">
        <v>666</v>
      </c>
      <c r="B124" s="63" t="s">
        <v>667</v>
      </c>
      <c r="C124" s="63" t="s">
        <v>466</v>
      </c>
      <c r="D124" s="63" t="s">
        <v>490</v>
      </c>
      <c r="E124" s="72" t="s">
        <v>574</v>
      </c>
      <c r="F124" s="63" t="s">
        <v>481</v>
      </c>
      <c r="G124" s="72" t="s">
        <v>575</v>
      </c>
      <c r="H124" s="63" t="s">
        <v>483</v>
      </c>
      <c r="I124" s="63" t="s">
        <v>472</v>
      </c>
      <c r="J124" s="72" t="s">
        <v>686</v>
      </c>
    </row>
    <row r="125" ht="42" customHeight="1" spans="1:10">
      <c r="A125" s="177" t="s">
        <v>666</v>
      </c>
      <c r="B125" s="63" t="s">
        <v>667</v>
      </c>
      <c r="C125" s="63" t="s">
        <v>466</v>
      </c>
      <c r="D125" s="63" t="s">
        <v>494</v>
      </c>
      <c r="E125" s="72" t="s">
        <v>576</v>
      </c>
      <c r="F125" s="63" t="s">
        <v>481</v>
      </c>
      <c r="G125" s="72" t="s">
        <v>547</v>
      </c>
      <c r="H125" s="63" t="s">
        <v>483</v>
      </c>
      <c r="I125" s="63" t="s">
        <v>472</v>
      </c>
      <c r="J125" s="72" t="s">
        <v>659</v>
      </c>
    </row>
    <row r="126" ht="42" customHeight="1" spans="1:10">
      <c r="A126" s="177" t="s">
        <v>666</v>
      </c>
      <c r="B126" s="63" t="s">
        <v>667</v>
      </c>
      <c r="C126" s="63" t="s">
        <v>466</v>
      </c>
      <c r="D126" s="63" t="s">
        <v>498</v>
      </c>
      <c r="E126" s="72" t="s">
        <v>499</v>
      </c>
      <c r="F126" s="63" t="s">
        <v>469</v>
      </c>
      <c r="G126" s="72" t="s">
        <v>687</v>
      </c>
      <c r="H126" s="63" t="s">
        <v>471</v>
      </c>
      <c r="I126" s="63" t="s">
        <v>472</v>
      </c>
      <c r="J126" s="72" t="s">
        <v>688</v>
      </c>
    </row>
    <row r="127" ht="42" customHeight="1" spans="1:10">
      <c r="A127" s="177" t="s">
        <v>666</v>
      </c>
      <c r="B127" s="63" t="s">
        <v>667</v>
      </c>
      <c r="C127" s="63" t="s">
        <v>473</v>
      </c>
      <c r="D127" s="63" t="s">
        <v>502</v>
      </c>
      <c r="E127" s="72" t="s">
        <v>582</v>
      </c>
      <c r="F127" s="63" t="s">
        <v>481</v>
      </c>
      <c r="G127" s="72" t="s">
        <v>547</v>
      </c>
      <c r="H127" s="63" t="s">
        <v>483</v>
      </c>
      <c r="I127" s="63" t="s">
        <v>472</v>
      </c>
      <c r="J127" s="72" t="s">
        <v>689</v>
      </c>
    </row>
    <row r="128" ht="42" customHeight="1" spans="1:10">
      <c r="A128" s="177" t="s">
        <v>666</v>
      </c>
      <c r="B128" s="63" t="s">
        <v>667</v>
      </c>
      <c r="C128" s="63" t="s">
        <v>478</v>
      </c>
      <c r="D128" s="63" t="s">
        <v>479</v>
      </c>
      <c r="E128" s="72" t="s">
        <v>618</v>
      </c>
      <c r="F128" s="63" t="s">
        <v>481</v>
      </c>
      <c r="G128" s="72" t="s">
        <v>547</v>
      </c>
      <c r="H128" s="63" t="s">
        <v>483</v>
      </c>
      <c r="I128" s="63" t="s">
        <v>472</v>
      </c>
      <c r="J128" s="72" t="s">
        <v>690</v>
      </c>
    </row>
    <row r="129" ht="42" customHeight="1" spans="1:10">
      <c r="A129" s="177" t="s">
        <v>405</v>
      </c>
      <c r="B129" s="63" t="s">
        <v>691</v>
      </c>
      <c r="C129" s="63" t="s">
        <v>466</v>
      </c>
      <c r="D129" s="63" t="s">
        <v>467</v>
      </c>
      <c r="E129" s="72" t="s">
        <v>692</v>
      </c>
      <c r="F129" s="63" t="s">
        <v>481</v>
      </c>
      <c r="G129" s="72" t="s">
        <v>693</v>
      </c>
      <c r="H129" s="63" t="s">
        <v>522</v>
      </c>
      <c r="I129" s="63" t="s">
        <v>472</v>
      </c>
      <c r="J129" s="72" t="s">
        <v>694</v>
      </c>
    </row>
    <row r="130" ht="42" customHeight="1" spans="1:10">
      <c r="A130" s="177" t="s">
        <v>405</v>
      </c>
      <c r="B130" s="63" t="s">
        <v>695</v>
      </c>
      <c r="C130" s="63" t="s">
        <v>466</v>
      </c>
      <c r="D130" s="63" t="s">
        <v>467</v>
      </c>
      <c r="E130" s="72" t="s">
        <v>696</v>
      </c>
      <c r="F130" s="63" t="s">
        <v>481</v>
      </c>
      <c r="G130" s="72" t="s">
        <v>697</v>
      </c>
      <c r="H130" s="63" t="s">
        <v>522</v>
      </c>
      <c r="I130" s="63" t="s">
        <v>472</v>
      </c>
      <c r="J130" s="72" t="s">
        <v>694</v>
      </c>
    </row>
    <row r="131" ht="42" customHeight="1" spans="1:10">
      <c r="A131" s="177" t="s">
        <v>405</v>
      </c>
      <c r="B131" s="63" t="s">
        <v>695</v>
      </c>
      <c r="C131" s="63" t="s">
        <v>466</v>
      </c>
      <c r="D131" s="63" t="s">
        <v>490</v>
      </c>
      <c r="E131" s="72" t="s">
        <v>698</v>
      </c>
      <c r="F131" s="63" t="s">
        <v>469</v>
      </c>
      <c r="G131" s="72" t="s">
        <v>699</v>
      </c>
      <c r="H131" s="63" t="s">
        <v>640</v>
      </c>
      <c r="I131" s="63" t="s">
        <v>472</v>
      </c>
      <c r="J131" s="72" t="s">
        <v>700</v>
      </c>
    </row>
    <row r="132" ht="42" customHeight="1" spans="1:10">
      <c r="A132" s="177" t="s">
        <v>405</v>
      </c>
      <c r="B132" s="63" t="s">
        <v>695</v>
      </c>
      <c r="C132" s="63" t="s">
        <v>466</v>
      </c>
      <c r="D132" s="63" t="s">
        <v>490</v>
      </c>
      <c r="E132" s="72" t="s">
        <v>701</v>
      </c>
      <c r="F132" s="63" t="s">
        <v>469</v>
      </c>
      <c r="G132" s="72" t="s">
        <v>702</v>
      </c>
      <c r="H132" s="63" t="s">
        <v>640</v>
      </c>
      <c r="I132" s="63" t="s">
        <v>472</v>
      </c>
      <c r="J132" s="72" t="s">
        <v>703</v>
      </c>
    </row>
    <row r="133" ht="42" customHeight="1" spans="1:10">
      <c r="A133" s="177" t="s">
        <v>405</v>
      </c>
      <c r="B133" s="63" t="s">
        <v>695</v>
      </c>
      <c r="C133" s="63" t="s">
        <v>466</v>
      </c>
      <c r="D133" s="63" t="s">
        <v>494</v>
      </c>
      <c r="E133" s="72" t="s">
        <v>576</v>
      </c>
      <c r="F133" s="63" t="s">
        <v>481</v>
      </c>
      <c r="G133" s="72" t="s">
        <v>565</v>
      </c>
      <c r="H133" s="63" t="s">
        <v>483</v>
      </c>
      <c r="I133" s="63" t="s">
        <v>472</v>
      </c>
      <c r="J133" s="72" t="s">
        <v>704</v>
      </c>
    </row>
    <row r="134" ht="42" customHeight="1" spans="1:10">
      <c r="A134" s="177" t="s">
        <v>405</v>
      </c>
      <c r="B134" s="63" t="s">
        <v>695</v>
      </c>
      <c r="C134" s="63" t="s">
        <v>466</v>
      </c>
      <c r="D134" s="63" t="s">
        <v>498</v>
      </c>
      <c r="E134" s="72" t="s">
        <v>705</v>
      </c>
      <c r="F134" s="63" t="s">
        <v>469</v>
      </c>
      <c r="G134" s="72" t="s">
        <v>706</v>
      </c>
      <c r="H134" s="63"/>
      <c r="I134" s="63" t="s">
        <v>484</v>
      </c>
      <c r="J134" s="72" t="s">
        <v>707</v>
      </c>
    </row>
    <row r="135" ht="42" customHeight="1" spans="1:10">
      <c r="A135" s="177" t="s">
        <v>405</v>
      </c>
      <c r="B135" s="63" t="s">
        <v>695</v>
      </c>
      <c r="C135" s="63" t="s">
        <v>473</v>
      </c>
      <c r="D135" s="63" t="s">
        <v>502</v>
      </c>
      <c r="E135" s="72" t="s">
        <v>582</v>
      </c>
      <c r="F135" s="63" t="s">
        <v>481</v>
      </c>
      <c r="G135" s="72" t="s">
        <v>565</v>
      </c>
      <c r="H135" s="63" t="s">
        <v>483</v>
      </c>
      <c r="I135" s="63" t="s">
        <v>472</v>
      </c>
      <c r="J135" s="72" t="s">
        <v>708</v>
      </c>
    </row>
    <row r="136" ht="42" customHeight="1" spans="1:10">
      <c r="A136" s="177" t="s">
        <v>405</v>
      </c>
      <c r="B136" s="63" t="s">
        <v>695</v>
      </c>
      <c r="C136" s="63" t="s">
        <v>478</v>
      </c>
      <c r="D136" s="63" t="s">
        <v>479</v>
      </c>
      <c r="E136" s="72" t="s">
        <v>598</v>
      </c>
      <c r="F136" s="63" t="s">
        <v>481</v>
      </c>
      <c r="G136" s="72" t="s">
        <v>482</v>
      </c>
      <c r="H136" s="63" t="s">
        <v>483</v>
      </c>
      <c r="I136" s="63" t="s">
        <v>472</v>
      </c>
      <c r="J136" s="72" t="s">
        <v>709</v>
      </c>
    </row>
    <row r="137" ht="42" customHeight="1" spans="1:10">
      <c r="A137" s="177" t="s">
        <v>387</v>
      </c>
      <c r="B137" s="63" t="s">
        <v>710</v>
      </c>
      <c r="C137" s="63" t="s">
        <v>466</v>
      </c>
      <c r="D137" s="63" t="s">
        <v>467</v>
      </c>
      <c r="E137" s="72" t="s">
        <v>711</v>
      </c>
      <c r="F137" s="63" t="s">
        <v>469</v>
      </c>
      <c r="G137" s="72" t="s">
        <v>95</v>
      </c>
      <c r="H137" s="63" t="s">
        <v>522</v>
      </c>
      <c r="I137" s="63" t="s">
        <v>472</v>
      </c>
      <c r="J137" s="72" t="s">
        <v>711</v>
      </c>
    </row>
    <row r="138" ht="42" customHeight="1" spans="1:10">
      <c r="A138" s="177" t="s">
        <v>387</v>
      </c>
      <c r="B138" s="63" t="s">
        <v>710</v>
      </c>
      <c r="C138" s="63" t="s">
        <v>466</v>
      </c>
      <c r="D138" s="63" t="s">
        <v>490</v>
      </c>
      <c r="E138" s="72" t="s">
        <v>574</v>
      </c>
      <c r="F138" s="63" t="s">
        <v>481</v>
      </c>
      <c r="G138" s="72" t="s">
        <v>565</v>
      </c>
      <c r="H138" s="63" t="s">
        <v>483</v>
      </c>
      <c r="I138" s="63" t="s">
        <v>472</v>
      </c>
      <c r="J138" s="72" t="s">
        <v>574</v>
      </c>
    </row>
    <row r="139" ht="42" customHeight="1" spans="1:10">
      <c r="A139" s="177" t="s">
        <v>387</v>
      </c>
      <c r="B139" s="63" t="s">
        <v>710</v>
      </c>
      <c r="C139" s="63" t="s">
        <v>466</v>
      </c>
      <c r="D139" s="63" t="s">
        <v>490</v>
      </c>
      <c r="E139" s="72" t="s">
        <v>712</v>
      </c>
      <c r="F139" s="63" t="s">
        <v>469</v>
      </c>
      <c r="G139" s="72" t="s">
        <v>713</v>
      </c>
      <c r="H139" s="63"/>
      <c r="I139" s="63" t="s">
        <v>484</v>
      </c>
      <c r="J139" s="72" t="s">
        <v>712</v>
      </c>
    </row>
    <row r="140" ht="42" customHeight="1" spans="1:10">
      <c r="A140" s="177" t="s">
        <v>387</v>
      </c>
      <c r="B140" s="63" t="s">
        <v>710</v>
      </c>
      <c r="C140" s="63" t="s">
        <v>466</v>
      </c>
      <c r="D140" s="63" t="s">
        <v>494</v>
      </c>
      <c r="E140" s="72" t="s">
        <v>714</v>
      </c>
      <c r="F140" s="63" t="s">
        <v>481</v>
      </c>
      <c r="G140" s="72" t="s">
        <v>482</v>
      </c>
      <c r="H140" s="63" t="s">
        <v>483</v>
      </c>
      <c r="I140" s="63" t="s">
        <v>472</v>
      </c>
      <c r="J140" s="72" t="s">
        <v>715</v>
      </c>
    </row>
    <row r="141" ht="42" customHeight="1" spans="1:10">
      <c r="A141" s="177" t="s">
        <v>387</v>
      </c>
      <c r="B141" s="63" t="s">
        <v>710</v>
      </c>
      <c r="C141" s="63" t="s">
        <v>466</v>
      </c>
      <c r="D141" s="63" t="s">
        <v>498</v>
      </c>
      <c r="E141" s="72" t="s">
        <v>499</v>
      </c>
      <c r="F141" s="63" t="s">
        <v>469</v>
      </c>
      <c r="G141" s="72" t="s">
        <v>716</v>
      </c>
      <c r="H141" s="63" t="s">
        <v>471</v>
      </c>
      <c r="I141" s="63" t="s">
        <v>472</v>
      </c>
      <c r="J141" s="72" t="s">
        <v>717</v>
      </c>
    </row>
    <row r="142" ht="42" customHeight="1" spans="1:10">
      <c r="A142" s="177" t="s">
        <v>387</v>
      </c>
      <c r="B142" s="63" t="s">
        <v>710</v>
      </c>
      <c r="C142" s="63" t="s">
        <v>473</v>
      </c>
      <c r="D142" s="63" t="s">
        <v>502</v>
      </c>
      <c r="E142" s="72" t="s">
        <v>582</v>
      </c>
      <c r="F142" s="63" t="s">
        <v>481</v>
      </c>
      <c r="G142" s="72" t="s">
        <v>565</v>
      </c>
      <c r="H142" s="63" t="s">
        <v>483</v>
      </c>
      <c r="I142" s="63" t="s">
        <v>472</v>
      </c>
      <c r="J142" s="72" t="s">
        <v>718</v>
      </c>
    </row>
    <row r="143" ht="42" customHeight="1" spans="1:10">
      <c r="A143" s="177" t="s">
        <v>387</v>
      </c>
      <c r="B143" s="63" t="s">
        <v>710</v>
      </c>
      <c r="C143" s="63" t="s">
        <v>478</v>
      </c>
      <c r="D143" s="63" t="s">
        <v>479</v>
      </c>
      <c r="E143" s="72" t="s">
        <v>618</v>
      </c>
      <c r="F143" s="63" t="s">
        <v>481</v>
      </c>
      <c r="G143" s="72" t="s">
        <v>565</v>
      </c>
      <c r="H143" s="63" t="s">
        <v>483</v>
      </c>
      <c r="I143" s="63" t="s">
        <v>472</v>
      </c>
      <c r="J143" s="72" t="s">
        <v>719</v>
      </c>
    </row>
    <row r="144" ht="42" customHeight="1" spans="1:10">
      <c r="A144" s="177" t="s">
        <v>389</v>
      </c>
      <c r="B144" s="63" t="s">
        <v>720</v>
      </c>
      <c r="C144" s="63" t="s">
        <v>466</v>
      </c>
      <c r="D144" s="63" t="s">
        <v>467</v>
      </c>
      <c r="E144" s="72" t="s">
        <v>721</v>
      </c>
      <c r="F144" s="63" t="s">
        <v>481</v>
      </c>
      <c r="G144" s="72" t="s">
        <v>722</v>
      </c>
      <c r="H144" s="63" t="s">
        <v>522</v>
      </c>
      <c r="I144" s="63" t="s">
        <v>472</v>
      </c>
      <c r="J144" s="72" t="s">
        <v>723</v>
      </c>
    </row>
    <row r="145" ht="42" customHeight="1" spans="1:10">
      <c r="A145" s="177" t="s">
        <v>389</v>
      </c>
      <c r="B145" s="63" t="s">
        <v>720</v>
      </c>
      <c r="C145" s="63" t="s">
        <v>466</v>
      </c>
      <c r="D145" s="63" t="s">
        <v>467</v>
      </c>
      <c r="E145" s="72" t="s">
        <v>724</v>
      </c>
      <c r="F145" s="63" t="s">
        <v>481</v>
      </c>
      <c r="G145" s="72" t="s">
        <v>94</v>
      </c>
      <c r="H145" s="63" t="s">
        <v>647</v>
      </c>
      <c r="I145" s="63" t="s">
        <v>472</v>
      </c>
      <c r="J145" s="72" t="s">
        <v>725</v>
      </c>
    </row>
    <row r="146" ht="42" customHeight="1" spans="1:10">
      <c r="A146" s="177" t="s">
        <v>389</v>
      </c>
      <c r="B146" s="63" t="s">
        <v>720</v>
      </c>
      <c r="C146" s="63" t="s">
        <v>466</v>
      </c>
      <c r="D146" s="63" t="s">
        <v>490</v>
      </c>
      <c r="E146" s="72" t="s">
        <v>726</v>
      </c>
      <c r="F146" s="63" t="s">
        <v>481</v>
      </c>
      <c r="G146" s="72" t="s">
        <v>727</v>
      </c>
      <c r="H146" s="63" t="s">
        <v>571</v>
      </c>
      <c r="I146" s="63" t="s">
        <v>472</v>
      </c>
      <c r="J146" s="72" t="s">
        <v>728</v>
      </c>
    </row>
    <row r="147" ht="42" customHeight="1" spans="1:10">
      <c r="A147" s="177" t="s">
        <v>389</v>
      </c>
      <c r="B147" s="63" t="s">
        <v>720</v>
      </c>
      <c r="C147" s="63" t="s">
        <v>466</v>
      </c>
      <c r="D147" s="63" t="s">
        <v>490</v>
      </c>
      <c r="E147" s="72" t="s">
        <v>729</v>
      </c>
      <c r="F147" s="63" t="s">
        <v>481</v>
      </c>
      <c r="G147" s="72" t="s">
        <v>730</v>
      </c>
      <c r="H147" s="63" t="s">
        <v>571</v>
      </c>
      <c r="I147" s="63" t="s">
        <v>472</v>
      </c>
      <c r="J147" s="72" t="s">
        <v>731</v>
      </c>
    </row>
    <row r="148" ht="42" customHeight="1" spans="1:10">
      <c r="A148" s="177" t="s">
        <v>389</v>
      </c>
      <c r="B148" s="63" t="s">
        <v>720</v>
      </c>
      <c r="C148" s="63" t="s">
        <v>466</v>
      </c>
      <c r="D148" s="63" t="s">
        <v>494</v>
      </c>
      <c r="E148" s="72" t="s">
        <v>732</v>
      </c>
      <c r="F148" s="63" t="s">
        <v>481</v>
      </c>
      <c r="G148" s="72" t="s">
        <v>565</v>
      </c>
      <c r="H148" s="63" t="s">
        <v>483</v>
      </c>
      <c r="I148" s="63" t="s">
        <v>472</v>
      </c>
      <c r="J148" s="72" t="s">
        <v>733</v>
      </c>
    </row>
    <row r="149" ht="42" customHeight="1" spans="1:10">
      <c r="A149" s="177" t="s">
        <v>389</v>
      </c>
      <c r="B149" s="63" t="s">
        <v>720</v>
      </c>
      <c r="C149" s="63" t="s">
        <v>466</v>
      </c>
      <c r="D149" s="63" t="s">
        <v>498</v>
      </c>
      <c r="E149" s="72" t="s">
        <v>499</v>
      </c>
      <c r="F149" s="63" t="s">
        <v>469</v>
      </c>
      <c r="G149" s="72" t="s">
        <v>734</v>
      </c>
      <c r="H149" s="63" t="s">
        <v>471</v>
      </c>
      <c r="I149" s="63" t="s">
        <v>472</v>
      </c>
      <c r="J149" s="72" t="s">
        <v>735</v>
      </c>
    </row>
    <row r="150" ht="42" customHeight="1" spans="1:10">
      <c r="A150" s="177" t="s">
        <v>389</v>
      </c>
      <c r="B150" s="63" t="s">
        <v>720</v>
      </c>
      <c r="C150" s="63" t="s">
        <v>473</v>
      </c>
      <c r="D150" s="63" t="s">
        <v>502</v>
      </c>
      <c r="E150" s="72" t="s">
        <v>582</v>
      </c>
      <c r="F150" s="63" t="s">
        <v>481</v>
      </c>
      <c r="G150" s="72" t="s">
        <v>565</v>
      </c>
      <c r="H150" s="63" t="s">
        <v>483</v>
      </c>
      <c r="I150" s="63" t="s">
        <v>472</v>
      </c>
      <c r="J150" s="72" t="s">
        <v>736</v>
      </c>
    </row>
    <row r="151" ht="42" customHeight="1" spans="1:10">
      <c r="A151" s="177" t="s">
        <v>389</v>
      </c>
      <c r="B151" s="63" t="s">
        <v>720</v>
      </c>
      <c r="C151" s="63" t="s">
        <v>473</v>
      </c>
      <c r="D151" s="63" t="s">
        <v>502</v>
      </c>
      <c r="E151" s="72" t="s">
        <v>737</v>
      </c>
      <c r="F151" s="63" t="s">
        <v>469</v>
      </c>
      <c r="G151" s="72" t="s">
        <v>580</v>
      </c>
      <c r="H151" s="63"/>
      <c r="I151" s="63" t="s">
        <v>484</v>
      </c>
      <c r="J151" s="72" t="s">
        <v>737</v>
      </c>
    </row>
    <row r="152" ht="42" customHeight="1" spans="1:10">
      <c r="A152" s="177" t="s">
        <v>389</v>
      </c>
      <c r="B152" s="63" t="s">
        <v>720</v>
      </c>
      <c r="C152" s="63" t="s">
        <v>478</v>
      </c>
      <c r="D152" s="63" t="s">
        <v>479</v>
      </c>
      <c r="E152" s="72" t="s">
        <v>738</v>
      </c>
      <c r="F152" s="63" t="s">
        <v>481</v>
      </c>
      <c r="G152" s="72" t="s">
        <v>565</v>
      </c>
      <c r="H152" s="63" t="s">
        <v>483</v>
      </c>
      <c r="I152" s="63" t="s">
        <v>472</v>
      </c>
      <c r="J152" s="72" t="s">
        <v>739</v>
      </c>
    </row>
    <row r="153" ht="42" customHeight="1" spans="1:10">
      <c r="A153" s="177" t="s">
        <v>425</v>
      </c>
      <c r="B153" s="63" t="s">
        <v>740</v>
      </c>
      <c r="C153" s="63" t="s">
        <v>466</v>
      </c>
      <c r="D153" s="63" t="s">
        <v>467</v>
      </c>
      <c r="E153" s="72" t="s">
        <v>741</v>
      </c>
      <c r="F153" s="63" t="s">
        <v>469</v>
      </c>
      <c r="G153" s="72" t="s">
        <v>476</v>
      </c>
      <c r="H153" s="63" t="s">
        <v>647</v>
      </c>
      <c r="I153" s="63" t="s">
        <v>472</v>
      </c>
      <c r="J153" s="72" t="s">
        <v>742</v>
      </c>
    </row>
    <row r="154" ht="42" customHeight="1" spans="1:10">
      <c r="A154" s="177" t="s">
        <v>425</v>
      </c>
      <c r="B154" s="63" t="s">
        <v>740</v>
      </c>
      <c r="C154" s="63" t="s">
        <v>466</v>
      </c>
      <c r="D154" s="63" t="s">
        <v>494</v>
      </c>
      <c r="E154" s="72" t="s">
        <v>743</v>
      </c>
      <c r="F154" s="63" t="s">
        <v>469</v>
      </c>
      <c r="G154" s="72" t="s">
        <v>492</v>
      </c>
      <c r="H154" s="63" t="s">
        <v>483</v>
      </c>
      <c r="I154" s="63" t="s">
        <v>484</v>
      </c>
      <c r="J154" s="72" t="s">
        <v>744</v>
      </c>
    </row>
    <row r="155" ht="42" customHeight="1" spans="1:10">
      <c r="A155" s="177" t="s">
        <v>425</v>
      </c>
      <c r="B155" s="63" t="s">
        <v>740</v>
      </c>
      <c r="C155" s="63" t="s">
        <v>473</v>
      </c>
      <c r="D155" s="63" t="s">
        <v>502</v>
      </c>
      <c r="E155" s="72" t="s">
        <v>745</v>
      </c>
      <c r="F155" s="63" t="s">
        <v>481</v>
      </c>
      <c r="G155" s="72" t="s">
        <v>565</v>
      </c>
      <c r="H155" s="63" t="s">
        <v>483</v>
      </c>
      <c r="I155" s="63" t="s">
        <v>484</v>
      </c>
      <c r="J155" s="72" t="s">
        <v>746</v>
      </c>
    </row>
    <row r="156" ht="42" customHeight="1" spans="1:10">
      <c r="A156" s="177" t="s">
        <v>425</v>
      </c>
      <c r="B156" s="63" t="s">
        <v>740</v>
      </c>
      <c r="C156" s="63" t="s">
        <v>478</v>
      </c>
      <c r="D156" s="63" t="s">
        <v>479</v>
      </c>
      <c r="E156" s="72" t="s">
        <v>479</v>
      </c>
      <c r="F156" s="63" t="s">
        <v>481</v>
      </c>
      <c r="G156" s="72" t="s">
        <v>482</v>
      </c>
      <c r="H156" s="63" t="s">
        <v>483</v>
      </c>
      <c r="I156" s="63" t="s">
        <v>484</v>
      </c>
      <c r="J156" s="72" t="s">
        <v>747</v>
      </c>
    </row>
    <row r="157" ht="42" customHeight="1" spans="1:10">
      <c r="A157" s="177" t="s">
        <v>385</v>
      </c>
      <c r="B157" s="63" t="s">
        <v>632</v>
      </c>
      <c r="C157" s="63" t="s">
        <v>466</v>
      </c>
      <c r="D157" s="63" t="s">
        <v>467</v>
      </c>
      <c r="E157" s="72" t="s">
        <v>633</v>
      </c>
      <c r="F157" s="63" t="s">
        <v>481</v>
      </c>
      <c r="G157" s="72" t="s">
        <v>634</v>
      </c>
      <c r="H157" s="63" t="s">
        <v>522</v>
      </c>
      <c r="I157" s="63" t="s">
        <v>472</v>
      </c>
      <c r="J157" s="72" t="s">
        <v>748</v>
      </c>
    </row>
    <row r="158" ht="42" customHeight="1" spans="1:10">
      <c r="A158" s="177" t="s">
        <v>385</v>
      </c>
      <c r="B158" s="63" t="s">
        <v>632</v>
      </c>
      <c r="C158" s="63" t="s">
        <v>466</v>
      </c>
      <c r="D158" s="63" t="s">
        <v>490</v>
      </c>
      <c r="E158" s="72" t="s">
        <v>604</v>
      </c>
      <c r="F158" s="63" t="s">
        <v>481</v>
      </c>
      <c r="G158" s="72" t="s">
        <v>565</v>
      </c>
      <c r="H158" s="63" t="s">
        <v>483</v>
      </c>
      <c r="I158" s="63" t="s">
        <v>472</v>
      </c>
      <c r="J158" s="72" t="s">
        <v>749</v>
      </c>
    </row>
    <row r="159" ht="42" customHeight="1" spans="1:10">
      <c r="A159" s="177" t="s">
        <v>385</v>
      </c>
      <c r="B159" s="63" t="s">
        <v>632</v>
      </c>
      <c r="C159" s="63" t="s">
        <v>466</v>
      </c>
      <c r="D159" s="63" t="s">
        <v>490</v>
      </c>
      <c r="E159" s="72" t="s">
        <v>606</v>
      </c>
      <c r="F159" s="63" t="s">
        <v>481</v>
      </c>
      <c r="G159" s="72" t="s">
        <v>607</v>
      </c>
      <c r="H159" s="63" t="s">
        <v>483</v>
      </c>
      <c r="I159" s="63" t="s">
        <v>472</v>
      </c>
      <c r="J159" s="72" t="s">
        <v>750</v>
      </c>
    </row>
    <row r="160" ht="42" customHeight="1" spans="1:10">
      <c r="A160" s="177" t="s">
        <v>385</v>
      </c>
      <c r="B160" s="63" t="s">
        <v>632</v>
      </c>
      <c r="C160" s="63" t="s">
        <v>466</v>
      </c>
      <c r="D160" s="63" t="s">
        <v>490</v>
      </c>
      <c r="E160" s="72" t="s">
        <v>609</v>
      </c>
      <c r="F160" s="63" t="s">
        <v>481</v>
      </c>
      <c r="G160" s="72" t="s">
        <v>92</v>
      </c>
      <c r="H160" s="63" t="s">
        <v>483</v>
      </c>
      <c r="I160" s="63" t="s">
        <v>472</v>
      </c>
      <c r="J160" s="72" t="s">
        <v>749</v>
      </c>
    </row>
    <row r="161" ht="42" customHeight="1" spans="1:10">
      <c r="A161" s="177" t="s">
        <v>385</v>
      </c>
      <c r="B161" s="63" t="s">
        <v>632</v>
      </c>
      <c r="C161" s="63" t="s">
        <v>466</v>
      </c>
      <c r="D161" s="63" t="s">
        <v>494</v>
      </c>
      <c r="E161" s="72" t="s">
        <v>576</v>
      </c>
      <c r="F161" s="63" t="s">
        <v>481</v>
      </c>
      <c r="G161" s="72" t="s">
        <v>547</v>
      </c>
      <c r="H161" s="63" t="s">
        <v>483</v>
      </c>
      <c r="I161" s="63" t="s">
        <v>472</v>
      </c>
      <c r="J161" s="72" t="s">
        <v>751</v>
      </c>
    </row>
    <row r="162" ht="42" customHeight="1" spans="1:10">
      <c r="A162" s="177" t="s">
        <v>385</v>
      </c>
      <c r="B162" s="63" t="s">
        <v>632</v>
      </c>
      <c r="C162" s="63" t="s">
        <v>466</v>
      </c>
      <c r="D162" s="63" t="s">
        <v>498</v>
      </c>
      <c r="E162" s="72" t="s">
        <v>499</v>
      </c>
      <c r="F162" s="63" t="s">
        <v>469</v>
      </c>
      <c r="G162" s="72" t="s">
        <v>639</v>
      </c>
      <c r="H162" s="63" t="s">
        <v>471</v>
      </c>
      <c r="I162" s="63" t="s">
        <v>472</v>
      </c>
      <c r="J162" s="72" t="s">
        <v>749</v>
      </c>
    </row>
    <row r="163" ht="42" customHeight="1" spans="1:10">
      <c r="A163" s="177" t="s">
        <v>385</v>
      </c>
      <c r="B163" s="63" t="s">
        <v>632</v>
      </c>
      <c r="C163" s="63" t="s">
        <v>473</v>
      </c>
      <c r="D163" s="63" t="s">
        <v>502</v>
      </c>
      <c r="E163" s="72" t="s">
        <v>642</v>
      </c>
      <c r="F163" s="63" t="s">
        <v>481</v>
      </c>
      <c r="G163" s="72" t="s">
        <v>580</v>
      </c>
      <c r="H163" s="63"/>
      <c r="I163" s="63" t="s">
        <v>484</v>
      </c>
      <c r="J163" s="72" t="s">
        <v>752</v>
      </c>
    </row>
    <row r="164" ht="42" customHeight="1" spans="1:10">
      <c r="A164" s="177" t="s">
        <v>385</v>
      </c>
      <c r="B164" s="63" t="s">
        <v>632</v>
      </c>
      <c r="C164" s="63" t="s">
        <v>473</v>
      </c>
      <c r="D164" s="63" t="s">
        <v>502</v>
      </c>
      <c r="E164" s="72" t="s">
        <v>582</v>
      </c>
      <c r="F164" s="63" t="s">
        <v>481</v>
      </c>
      <c r="G164" s="72" t="s">
        <v>565</v>
      </c>
      <c r="H164" s="63" t="s">
        <v>483</v>
      </c>
      <c r="I164" s="63" t="s">
        <v>472</v>
      </c>
      <c r="J164" s="72" t="s">
        <v>753</v>
      </c>
    </row>
    <row r="165" ht="42" customHeight="1" spans="1:10">
      <c r="A165" s="177" t="s">
        <v>385</v>
      </c>
      <c r="B165" s="63" t="s">
        <v>632</v>
      </c>
      <c r="C165" s="63" t="s">
        <v>478</v>
      </c>
      <c r="D165" s="63" t="s">
        <v>479</v>
      </c>
      <c r="E165" s="72" t="s">
        <v>754</v>
      </c>
      <c r="F165" s="63" t="s">
        <v>481</v>
      </c>
      <c r="G165" s="72" t="s">
        <v>482</v>
      </c>
      <c r="H165" s="63" t="s">
        <v>483</v>
      </c>
      <c r="I165" s="63" t="s">
        <v>472</v>
      </c>
      <c r="J165" s="72" t="s">
        <v>754</v>
      </c>
    </row>
    <row r="166" ht="42" customHeight="1" spans="1:10">
      <c r="A166" s="177" t="s">
        <v>755</v>
      </c>
      <c r="B166" s="63" t="s">
        <v>401</v>
      </c>
      <c r="C166" s="63" t="s">
        <v>466</v>
      </c>
      <c r="D166" s="63" t="s">
        <v>467</v>
      </c>
      <c r="E166" s="72" t="s">
        <v>468</v>
      </c>
      <c r="F166" s="63" t="s">
        <v>469</v>
      </c>
      <c r="G166" s="72" t="s">
        <v>756</v>
      </c>
      <c r="H166" s="63" t="s">
        <v>471</v>
      </c>
      <c r="I166" s="63" t="s">
        <v>472</v>
      </c>
      <c r="J166" s="72" t="s">
        <v>401</v>
      </c>
    </row>
    <row r="167" ht="42" customHeight="1" spans="1:10">
      <c r="A167" s="177" t="s">
        <v>755</v>
      </c>
      <c r="B167" s="63" t="s">
        <v>401</v>
      </c>
      <c r="C167" s="63" t="s">
        <v>473</v>
      </c>
      <c r="D167" s="63" t="s">
        <v>474</v>
      </c>
      <c r="E167" s="72" t="s">
        <v>757</v>
      </c>
      <c r="F167" s="63" t="s">
        <v>469</v>
      </c>
      <c r="G167" s="72" t="s">
        <v>476</v>
      </c>
      <c r="H167" s="63" t="s">
        <v>477</v>
      </c>
      <c r="I167" s="63" t="s">
        <v>472</v>
      </c>
      <c r="J167" s="72" t="s">
        <v>401</v>
      </c>
    </row>
    <row r="168" ht="42" customHeight="1" spans="1:10">
      <c r="A168" s="177" t="s">
        <v>755</v>
      </c>
      <c r="B168" s="63" t="s">
        <v>401</v>
      </c>
      <c r="C168" s="63" t="s">
        <v>478</v>
      </c>
      <c r="D168" s="63" t="s">
        <v>479</v>
      </c>
      <c r="E168" s="72" t="s">
        <v>480</v>
      </c>
      <c r="F168" s="63" t="s">
        <v>481</v>
      </c>
      <c r="G168" s="72" t="s">
        <v>482</v>
      </c>
      <c r="H168" s="63" t="s">
        <v>483</v>
      </c>
      <c r="I168" s="63" t="s">
        <v>472</v>
      </c>
      <c r="J168" s="72" t="s">
        <v>758</v>
      </c>
    </row>
    <row r="169" ht="42" customHeight="1" spans="1:10">
      <c r="A169" s="177" t="s">
        <v>759</v>
      </c>
      <c r="B169" s="63" t="s">
        <v>760</v>
      </c>
      <c r="C169" s="63" t="s">
        <v>466</v>
      </c>
      <c r="D169" s="63" t="s">
        <v>467</v>
      </c>
      <c r="E169" s="72" t="s">
        <v>761</v>
      </c>
      <c r="F169" s="63" t="s">
        <v>481</v>
      </c>
      <c r="G169" s="72" t="s">
        <v>762</v>
      </c>
      <c r="H169" s="63" t="s">
        <v>522</v>
      </c>
      <c r="I169" s="63" t="s">
        <v>472</v>
      </c>
      <c r="J169" s="72" t="s">
        <v>761</v>
      </c>
    </row>
    <row r="170" ht="42" customHeight="1" spans="1:10">
      <c r="A170" s="177" t="s">
        <v>759</v>
      </c>
      <c r="B170" s="63" t="s">
        <v>760</v>
      </c>
      <c r="C170" s="63" t="s">
        <v>466</v>
      </c>
      <c r="D170" s="63" t="s">
        <v>467</v>
      </c>
      <c r="E170" s="72" t="s">
        <v>763</v>
      </c>
      <c r="F170" s="63" t="s">
        <v>481</v>
      </c>
      <c r="G170" s="72" t="s">
        <v>764</v>
      </c>
      <c r="H170" s="63" t="s">
        <v>522</v>
      </c>
      <c r="I170" s="63" t="s">
        <v>472</v>
      </c>
      <c r="J170" s="72" t="s">
        <v>765</v>
      </c>
    </row>
    <row r="171" ht="42" customHeight="1" spans="1:10">
      <c r="A171" s="177" t="s">
        <v>759</v>
      </c>
      <c r="B171" s="63" t="s">
        <v>760</v>
      </c>
      <c r="C171" s="63" t="s">
        <v>466</v>
      </c>
      <c r="D171" s="63" t="s">
        <v>467</v>
      </c>
      <c r="E171" s="72" t="s">
        <v>766</v>
      </c>
      <c r="F171" s="63" t="s">
        <v>481</v>
      </c>
      <c r="G171" s="72" t="s">
        <v>767</v>
      </c>
      <c r="H171" s="63" t="s">
        <v>522</v>
      </c>
      <c r="I171" s="63" t="s">
        <v>472</v>
      </c>
      <c r="J171" s="72" t="s">
        <v>768</v>
      </c>
    </row>
    <row r="172" ht="42" customHeight="1" spans="1:10">
      <c r="A172" s="177" t="s">
        <v>759</v>
      </c>
      <c r="B172" s="63" t="s">
        <v>760</v>
      </c>
      <c r="C172" s="63" t="s">
        <v>466</v>
      </c>
      <c r="D172" s="63" t="s">
        <v>490</v>
      </c>
      <c r="E172" s="72" t="s">
        <v>574</v>
      </c>
      <c r="F172" s="63" t="s">
        <v>481</v>
      </c>
      <c r="G172" s="72" t="s">
        <v>547</v>
      </c>
      <c r="H172" s="63" t="s">
        <v>483</v>
      </c>
      <c r="I172" s="63" t="s">
        <v>472</v>
      </c>
      <c r="J172" s="72" t="s">
        <v>686</v>
      </c>
    </row>
    <row r="173" ht="42" customHeight="1" spans="1:10">
      <c r="A173" s="177" t="s">
        <v>759</v>
      </c>
      <c r="B173" s="63" t="s">
        <v>760</v>
      </c>
      <c r="C173" s="63" t="s">
        <v>466</v>
      </c>
      <c r="D173" s="63" t="s">
        <v>494</v>
      </c>
      <c r="E173" s="72" t="s">
        <v>769</v>
      </c>
      <c r="F173" s="63" t="s">
        <v>481</v>
      </c>
      <c r="G173" s="72" t="s">
        <v>565</v>
      </c>
      <c r="H173" s="63" t="s">
        <v>483</v>
      </c>
      <c r="I173" s="63" t="s">
        <v>472</v>
      </c>
      <c r="J173" s="72" t="s">
        <v>770</v>
      </c>
    </row>
    <row r="174" ht="42" customHeight="1" spans="1:10">
      <c r="A174" s="177" t="s">
        <v>759</v>
      </c>
      <c r="B174" s="63" t="s">
        <v>760</v>
      </c>
      <c r="C174" s="63" t="s">
        <v>466</v>
      </c>
      <c r="D174" s="63" t="s">
        <v>498</v>
      </c>
      <c r="E174" s="72" t="s">
        <v>499</v>
      </c>
      <c r="F174" s="63" t="s">
        <v>481</v>
      </c>
      <c r="G174" s="72" t="s">
        <v>771</v>
      </c>
      <c r="H174" s="63" t="s">
        <v>471</v>
      </c>
      <c r="I174" s="63" t="s">
        <v>472</v>
      </c>
      <c r="J174" s="72" t="s">
        <v>772</v>
      </c>
    </row>
    <row r="175" ht="42" customHeight="1" spans="1:10">
      <c r="A175" s="177" t="s">
        <v>759</v>
      </c>
      <c r="B175" s="63" t="s">
        <v>760</v>
      </c>
      <c r="C175" s="63" t="s">
        <v>473</v>
      </c>
      <c r="D175" s="63" t="s">
        <v>502</v>
      </c>
      <c r="E175" s="72" t="s">
        <v>582</v>
      </c>
      <c r="F175" s="63" t="s">
        <v>481</v>
      </c>
      <c r="G175" s="72" t="s">
        <v>565</v>
      </c>
      <c r="H175" s="63" t="s">
        <v>483</v>
      </c>
      <c r="I175" s="63" t="s">
        <v>472</v>
      </c>
      <c r="J175" s="72" t="s">
        <v>582</v>
      </c>
    </row>
    <row r="176" ht="42" customHeight="1" spans="1:10">
      <c r="A176" s="177" t="s">
        <v>759</v>
      </c>
      <c r="B176" s="63" t="s">
        <v>760</v>
      </c>
      <c r="C176" s="63" t="s">
        <v>478</v>
      </c>
      <c r="D176" s="63" t="s">
        <v>479</v>
      </c>
      <c r="E176" s="72" t="s">
        <v>773</v>
      </c>
      <c r="F176" s="63" t="s">
        <v>481</v>
      </c>
      <c r="G176" s="72" t="s">
        <v>482</v>
      </c>
      <c r="H176" s="63" t="s">
        <v>483</v>
      </c>
      <c r="I176" s="63" t="s">
        <v>472</v>
      </c>
      <c r="J176" s="72" t="s">
        <v>773</v>
      </c>
    </row>
    <row r="177" ht="42" customHeight="1" spans="1:10">
      <c r="A177" s="177" t="s">
        <v>432</v>
      </c>
      <c r="B177" s="63" t="s">
        <v>774</v>
      </c>
      <c r="C177" s="63" t="s">
        <v>466</v>
      </c>
      <c r="D177" s="63" t="s">
        <v>467</v>
      </c>
      <c r="E177" s="72" t="s">
        <v>775</v>
      </c>
      <c r="F177" s="63" t="s">
        <v>469</v>
      </c>
      <c r="G177" s="72" t="s">
        <v>492</v>
      </c>
      <c r="H177" s="63" t="s">
        <v>483</v>
      </c>
      <c r="I177" s="63" t="s">
        <v>472</v>
      </c>
      <c r="J177" s="72" t="s">
        <v>776</v>
      </c>
    </row>
    <row r="178" ht="42" customHeight="1" spans="1:10">
      <c r="A178" s="177" t="s">
        <v>432</v>
      </c>
      <c r="B178" s="63" t="s">
        <v>774</v>
      </c>
      <c r="C178" s="63" t="s">
        <v>466</v>
      </c>
      <c r="D178" s="63" t="s">
        <v>490</v>
      </c>
      <c r="E178" s="72" t="s">
        <v>777</v>
      </c>
      <c r="F178" s="63" t="s">
        <v>469</v>
      </c>
      <c r="G178" s="72" t="s">
        <v>778</v>
      </c>
      <c r="H178" s="63"/>
      <c r="I178" s="63" t="s">
        <v>484</v>
      </c>
      <c r="J178" s="72" t="s">
        <v>779</v>
      </c>
    </row>
    <row r="179" ht="42" customHeight="1" spans="1:10">
      <c r="A179" s="177" t="s">
        <v>432</v>
      </c>
      <c r="B179" s="63" t="s">
        <v>774</v>
      </c>
      <c r="C179" s="63" t="s">
        <v>466</v>
      </c>
      <c r="D179" s="63" t="s">
        <v>490</v>
      </c>
      <c r="E179" s="72" t="s">
        <v>780</v>
      </c>
      <c r="F179" s="63" t="s">
        <v>469</v>
      </c>
      <c r="G179" s="72" t="s">
        <v>781</v>
      </c>
      <c r="H179" s="63"/>
      <c r="I179" s="63" t="s">
        <v>484</v>
      </c>
      <c r="J179" s="72" t="s">
        <v>780</v>
      </c>
    </row>
    <row r="180" ht="42" customHeight="1" spans="1:10">
      <c r="A180" s="177" t="s">
        <v>432</v>
      </c>
      <c r="B180" s="63" t="s">
        <v>774</v>
      </c>
      <c r="C180" s="63" t="s">
        <v>466</v>
      </c>
      <c r="D180" s="63" t="s">
        <v>490</v>
      </c>
      <c r="E180" s="72" t="s">
        <v>782</v>
      </c>
      <c r="F180" s="63" t="s">
        <v>500</v>
      </c>
      <c r="G180" s="72" t="s">
        <v>783</v>
      </c>
      <c r="H180" s="63"/>
      <c r="I180" s="63" t="s">
        <v>484</v>
      </c>
      <c r="J180" s="72" t="s">
        <v>782</v>
      </c>
    </row>
    <row r="181" ht="42" customHeight="1" spans="1:10">
      <c r="A181" s="177" t="s">
        <v>432</v>
      </c>
      <c r="B181" s="63" t="s">
        <v>774</v>
      </c>
      <c r="C181" s="63" t="s">
        <v>466</v>
      </c>
      <c r="D181" s="63" t="s">
        <v>494</v>
      </c>
      <c r="E181" s="72" t="s">
        <v>784</v>
      </c>
      <c r="F181" s="63" t="s">
        <v>481</v>
      </c>
      <c r="G181" s="72" t="s">
        <v>492</v>
      </c>
      <c r="H181" s="63" t="s">
        <v>483</v>
      </c>
      <c r="I181" s="63" t="s">
        <v>472</v>
      </c>
      <c r="J181" s="72" t="s">
        <v>784</v>
      </c>
    </row>
    <row r="182" ht="42" customHeight="1" spans="1:10">
      <c r="A182" s="177" t="s">
        <v>432</v>
      </c>
      <c r="B182" s="63" t="s">
        <v>774</v>
      </c>
      <c r="C182" s="63" t="s">
        <v>466</v>
      </c>
      <c r="D182" s="63" t="s">
        <v>498</v>
      </c>
      <c r="E182" s="72" t="s">
        <v>499</v>
      </c>
      <c r="F182" s="63" t="s">
        <v>469</v>
      </c>
      <c r="G182" s="72" t="s">
        <v>785</v>
      </c>
      <c r="H182" s="63"/>
      <c r="I182" s="63" t="s">
        <v>484</v>
      </c>
      <c r="J182" s="72" t="s">
        <v>786</v>
      </c>
    </row>
    <row r="183" ht="42" customHeight="1" spans="1:10">
      <c r="A183" s="177" t="s">
        <v>432</v>
      </c>
      <c r="B183" s="63" t="s">
        <v>774</v>
      </c>
      <c r="C183" s="63" t="s">
        <v>473</v>
      </c>
      <c r="D183" s="63" t="s">
        <v>502</v>
      </c>
      <c r="E183" s="72" t="s">
        <v>787</v>
      </c>
      <c r="F183" s="63" t="s">
        <v>469</v>
      </c>
      <c r="G183" s="72" t="s">
        <v>788</v>
      </c>
      <c r="H183" s="63"/>
      <c r="I183" s="63" t="s">
        <v>484</v>
      </c>
      <c r="J183" s="72" t="s">
        <v>787</v>
      </c>
    </row>
    <row r="184" ht="42" customHeight="1" spans="1:10">
      <c r="A184" s="177" t="s">
        <v>432</v>
      </c>
      <c r="B184" s="63" t="s">
        <v>774</v>
      </c>
      <c r="C184" s="63" t="s">
        <v>473</v>
      </c>
      <c r="D184" s="63" t="s">
        <v>502</v>
      </c>
      <c r="E184" s="72" t="s">
        <v>582</v>
      </c>
      <c r="F184" s="63" t="s">
        <v>481</v>
      </c>
      <c r="G184" s="72" t="s">
        <v>482</v>
      </c>
      <c r="H184" s="63" t="s">
        <v>483</v>
      </c>
      <c r="I184" s="63" t="s">
        <v>472</v>
      </c>
      <c r="J184" s="72" t="s">
        <v>582</v>
      </c>
    </row>
    <row r="185" ht="42" customHeight="1" spans="1:10">
      <c r="A185" s="177" t="s">
        <v>432</v>
      </c>
      <c r="B185" s="63" t="s">
        <v>774</v>
      </c>
      <c r="C185" s="63" t="s">
        <v>478</v>
      </c>
      <c r="D185" s="63" t="s">
        <v>479</v>
      </c>
      <c r="E185" s="72" t="s">
        <v>789</v>
      </c>
      <c r="F185" s="63" t="s">
        <v>481</v>
      </c>
      <c r="G185" s="72" t="s">
        <v>565</v>
      </c>
      <c r="H185" s="63" t="s">
        <v>483</v>
      </c>
      <c r="I185" s="63" t="s">
        <v>472</v>
      </c>
      <c r="J185" s="72" t="s">
        <v>480</v>
      </c>
    </row>
    <row r="186" ht="42" customHeight="1" spans="1:10">
      <c r="A186" s="177" t="s">
        <v>419</v>
      </c>
      <c r="B186" s="63" t="s">
        <v>620</v>
      </c>
      <c r="C186" s="63" t="s">
        <v>466</v>
      </c>
      <c r="D186" s="63" t="s">
        <v>467</v>
      </c>
      <c r="E186" s="72" t="s">
        <v>621</v>
      </c>
      <c r="F186" s="63" t="s">
        <v>481</v>
      </c>
      <c r="G186" s="72" t="s">
        <v>767</v>
      </c>
      <c r="H186" s="63" t="s">
        <v>522</v>
      </c>
      <c r="I186" s="63" t="s">
        <v>472</v>
      </c>
      <c r="J186" s="72" t="s">
        <v>623</v>
      </c>
    </row>
    <row r="187" ht="42" customHeight="1" spans="1:10">
      <c r="A187" s="177" t="s">
        <v>419</v>
      </c>
      <c r="B187" s="63" t="s">
        <v>620</v>
      </c>
      <c r="C187" s="63" t="s">
        <v>466</v>
      </c>
      <c r="D187" s="63" t="s">
        <v>490</v>
      </c>
      <c r="E187" s="72" t="s">
        <v>624</v>
      </c>
      <c r="F187" s="63" t="s">
        <v>481</v>
      </c>
      <c r="G187" s="72" t="s">
        <v>565</v>
      </c>
      <c r="H187" s="63" t="s">
        <v>483</v>
      </c>
      <c r="I187" s="63" t="s">
        <v>472</v>
      </c>
      <c r="J187" s="72" t="s">
        <v>625</v>
      </c>
    </row>
    <row r="188" ht="42" customHeight="1" spans="1:10">
      <c r="A188" s="177" t="s">
        <v>419</v>
      </c>
      <c r="B188" s="63" t="s">
        <v>620</v>
      </c>
      <c r="C188" s="63" t="s">
        <v>466</v>
      </c>
      <c r="D188" s="63" t="s">
        <v>490</v>
      </c>
      <c r="E188" s="72" t="s">
        <v>609</v>
      </c>
      <c r="F188" s="63" t="s">
        <v>500</v>
      </c>
      <c r="G188" s="72" t="s">
        <v>92</v>
      </c>
      <c r="H188" s="63" t="s">
        <v>483</v>
      </c>
      <c r="I188" s="63" t="s">
        <v>472</v>
      </c>
      <c r="J188" s="72" t="s">
        <v>626</v>
      </c>
    </row>
    <row r="189" ht="42" customHeight="1" spans="1:10">
      <c r="A189" s="177" t="s">
        <v>419</v>
      </c>
      <c r="B189" s="63" t="s">
        <v>620</v>
      </c>
      <c r="C189" s="63" t="s">
        <v>466</v>
      </c>
      <c r="D189" s="63" t="s">
        <v>494</v>
      </c>
      <c r="E189" s="72" t="s">
        <v>576</v>
      </c>
      <c r="F189" s="63" t="s">
        <v>481</v>
      </c>
      <c r="G189" s="72" t="s">
        <v>547</v>
      </c>
      <c r="H189" s="63" t="s">
        <v>483</v>
      </c>
      <c r="I189" s="63" t="s">
        <v>472</v>
      </c>
      <c r="J189" s="72" t="s">
        <v>627</v>
      </c>
    </row>
    <row r="190" ht="42" customHeight="1" spans="1:10">
      <c r="A190" s="177" t="s">
        <v>419</v>
      </c>
      <c r="B190" s="63" t="s">
        <v>620</v>
      </c>
      <c r="C190" s="63" t="s">
        <v>466</v>
      </c>
      <c r="D190" s="63" t="s">
        <v>498</v>
      </c>
      <c r="E190" s="72" t="s">
        <v>790</v>
      </c>
      <c r="F190" s="63" t="s">
        <v>500</v>
      </c>
      <c r="G190" s="72" t="s">
        <v>628</v>
      </c>
      <c r="H190" s="63" t="s">
        <v>471</v>
      </c>
      <c r="I190" s="63" t="s">
        <v>472</v>
      </c>
      <c r="J190" s="72" t="s">
        <v>791</v>
      </c>
    </row>
    <row r="191" ht="42" customHeight="1" spans="1:10">
      <c r="A191" s="177" t="s">
        <v>419</v>
      </c>
      <c r="B191" s="63" t="s">
        <v>620</v>
      </c>
      <c r="C191" s="63" t="s">
        <v>473</v>
      </c>
      <c r="D191" s="63" t="s">
        <v>502</v>
      </c>
      <c r="E191" s="72" t="s">
        <v>792</v>
      </c>
      <c r="F191" s="63" t="s">
        <v>469</v>
      </c>
      <c r="G191" s="72" t="s">
        <v>580</v>
      </c>
      <c r="H191" s="63"/>
      <c r="I191" s="63" t="s">
        <v>484</v>
      </c>
      <c r="J191" s="72" t="s">
        <v>615</v>
      </c>
    </row>
    <row r="192" ht="42" customHeight="1" spans="1:10">
      <c r="A192" s="177" t="s">
        <v>419</v>
      </c>
      <c r="B192" s="63" t="s">
        <v>620</v>
      </c>
      <c r="C192" s="63" t="s">
        <v>473</v>
      </c>
      <c r="D192" s="63" t="s">
        <v>502</v>
      </c>
      <c r="E192" s="72" t="s">
        <v>582</v>
      </c>
      <c r="F192" s="63" t="s">
        <v>481</v>
      </c>
      <c r="G192" s="72" t="s">
        <v>565</v>
      </c>
      <c r="H192" s="63" t="s">
        <v>483</v>
      </c>
      <c r="I192" s="63" t="s">
        <v>472</v>
      </c>
      <c r="J192" s="72" t="s">
        <v>616</v>
      </c>
    </row>
    <row r="193" ht="42" customHeight="1" spans="1:10">
      <c r="A193" s="177" t="s">
        <v>419</v>
      </c>
      <c r="B193" s="63" t="s">
        <v>620</v>
      </c>
      <c r="C193" s="63" t="s">
        <v>478</v>
      </c>
      <c r="D193" s="63" t="s">
        <v>479</v>
      </c>
      <c r="E193" s="72" t="s">
        <v>618</v>
      </c>
      <c r="F193" s="63" t="s">
        <v>481</v>
      </c>
      <c r="G193" s="72" t="s">
        <v>565</v>
      </c>
      <c r="H193" s="63" t="s">
        <v>483</v>
      </c>
      <c r="I193" s="63" t="s">
        <v>472</v>
      </c>
      <c r="J193" s="72" t="s">
        <v>618</v>
      </c>
    </row>
    <row r="194" ht="42" customHeight="1" spans="1:10">
      <c r="A194" s="177" t="s">
        <v>411</v>
      </c>
      <c r="B194" s="63" t="s">
        <v>793</v>
      </c>
      <c r="C194" s="63" t="s">
        <v>466</v>
      </c>
      <c r="D194" s="63" t="s">
        <v>467</v>
      </c>
      <c r="E194" s="72" t="s">
        <v>586</v>
      </c>
      <c r="F194" s="63" t="s">
        <v>469</v>
      </c>
      <c r="G194" s="72" t="s">
        <v>587</v>
      </c>
      <c r="H194" s="63" t="s">
        <v>522</v>
      </c>
      <c r="I194" s="63" t="s">
        <v>472</v>
      </c>
      <c r="J194" s="72" t="s">
        <v>586</v>
      </c>
    </row>
    <row r="195" ht="42" customHeight="1" spans="1:10">
      <c r="A195" s="177" t="s">
        <v>411</v>
      </c>
      <c r="B195" s="63" t="s">
        <v>793</v>
      </c>
      <c r="C195" s="63" t="s">
        <v>466</v>
      </c>
      <c r="D195" s="63" t="s">
        <v>467</v>
      </c>
      <c r="E195" s="72" t="s">
        <v>589</v>
      </c>
      <c r="F195" s="63" t="s">
        <v>469</v>
      </c>
      <c r="G195" s="72" t="s">
        <v>492</v>
      </c>
      <c r="H195" s="63" t="s">
        <v>522</v>
      </c>
      <c r="I195" s="63" t="s">
        <v>472</v>
      </c>
      <c r="J195" s="72" t="s">
        <v>794</v>
      </c>
    </row>
    <row r="196" ht="42" customHeight="1" spans="1:10">
      <c r="A196" s="177" t="s">
        <v>411</v>
      </c>
      <c r="B196" s="63" t="s">
        <v>793</v>
      </c>
      <c r="C196" s="63" t="s">
        <v>466</v>
      </c>
      <c r="D196" s="63" t="s">
        <v>467</v>
      </c>
      <c r="E196" s="72" t="s">
        <v>591</v>
      </c>
      <c r="F196" s="63" t="s">
        <v>469</v>
      </c>
      <c r="G196" s="72" t="s">
        <v>592</v>
      </c>
      <c r="H196" s="63" t="s">
        <v>571</v>
      </c>
      <c r="I196" s="63" t="s">
        <v>472</v>
      </c>
      <c r="J196" s="72" t="s">
        <v>795</v>
      </c>
    </row>
    <row r="197" ht="42" customHeight="1" spans="1:10">
      <c r="A197" s="177" t="s">
        <v>411</v>
      </c>
      <c r="B197" s="63" t="s">
        <v>793</v>
      </c>
      <c r="C197" s="63" t="s">
        <v>466</v>
      </c>
      <c r="D197" s="63" t="s">
        <v>490</v>
      </c>
      <c r="E197" s="72" t="s">
        <v>796</v>
      </c>
      <c r="F197" s="63" t="s">
        <v>481</v>
      </c>
      <c r="G197" s="72" t="s">
        <v>565</v>
      </c>
      <c r="H197" s="63" t="s">
        <v>483</v>
      </c>
      <c r="I197" s="63" t="s">
        <v>472</v>
      </c>
      <c r="J197" s="72" t="s">
        <v>796</v>
      </c>
    </row>
    <row r="198" ht="42" customHeight="1" spans="1:10">
      <c r="A198" s="177" t="s">
        <v>411</v>
      </c>
      <c r="B198" s="63" t="s">
        <v>793</v>
      </c>
      <c r="C198" s="63" t="s">
        <v>466</v>
      </c>
      <c r="D198" s="63" t="s">
        <v>494</v>
      </c>
      <c r="E198" s="72" t="s">
        <v>576</v>
      </c>
      <c r="F198" s="63" t="s">
        <v>481</v>
      </c>
      <c r="G198" s="72" t="s">
        <v>547</v>
      </c>
      <c r="H198" s="63" t="s">
        <v>483</v>
      </c>
      <c r="I198" s="63" t="s">
        <v>484</v>
      </c>
      <c r="J198" s="72" t="s">
        <v>797</v>
      </c>
    </row>
    <row r="199" ht="42" customHeight="1" spans="1:10">
      <c r="A199" s="177" t="s">
        <v>411</v>
      </c>
      <c r="B199" s="63" t="s">
        <v>793</v>
      </c>
      <c r="C199" s="63" t="s">
        <v>466</v>
      </c>
      <c r="D199" s="63" t="s">
        <v>498</v>
      </c>
      <c r="E199" s="72" t="s">
        <v>499</v>
      </c>
      <c r="F199" s="63" t="s">
        <v>469</v>
      </c>
      <c r="G199" s="72" t="s">
        <v>798</v>
      </c>
      <c r="H199" s="63" t="s">
        <v>471</v>
      </c>
      <c r="I199" s="63" t="s">
        <v>472</v>
      </c>
      <c r="J199" s="72" t="s">
        <v>799</v>
      </c>
    </row>
    <row r="200" ht="42" customHeight="1" spans="1:10">
      <c r="A200" s="177" t="s">
        <v>411</v>
      </c>
      <c r="B200" s="63" t="s">
        <v>793</v>
      </c>
      <c r="C200" s="63" t="s">
        <v>473</v>
      </c>
      <c r="D200" s="63" t="s">
        <v>502</v>
      </c>
      <c r="E200" s="72" t="s">
        <v>582</v>
      </c>
      <c r="F200" s="63" t="s">
        <v>481</v>
      </c>
      <c r="G200" s="72" t="s">
        <v>565</v>
      </c>
      <c r="H200" s="63" t="s">
        <v>483</v>
      </c>
      <c r="I200" s="63" t="s">
        <v>472</v>
      </c>
      <c r="J200" s="72" t="s">
        <v>800</v>
      </c>
    </row>
    <row r="201" ht="42" customHeight="1" spans="1:10">
      <c r="A201" s="177" t="s">
        <v>411</v>
      </c>
      <c r="B201" s="63" t="s">
        <v>793</v>
      </c>
      <c r="C201" s="63" t="s">
        <v>478</v>
      </c>
      <c r="D201" s="63" t="s">
        <v>479</v>
      </c>
      <c r="E201" s="72" t="s">
        <v>801</v>
      </c>
      <c r="F201" s="63" t="s">
        <v>469</v>
      </c>
      <c r="G201" s="72" t="s">
        <v>599</v>
      </c>
      <c r="H201" s="63" t="s">
        <v>483</v>
      </c>
      <c r="I201" s="63" t="s">
        <v>484</v>
      </c>
      <c r="J201" s="72" t="s">
        <v>802</v>
      </c>
    </row>
    <row r="202" ht="42" customHeight="1" spans="1:10">
      <c r="A202" s="177" t="s">
        <v>423</v>
      </c>
      <c r="B202" s="63" t="s">
        <v>803</v>
      </c>
      <c r="C202" s="63" t="s">
        <v>466</v>
      </c>
      <c r="D202" s="63" t="s">
        <v>467</v>
      </c>
      <c r="E202" s="72" t="s">
        <v>761</v>
      </c>
      <c r="F202" s="63" t="s">
        <v>500</v>
      </c>
      <c r="G202" s="72" t="s">
        <v>762</v>
      </c>
      <c r="H202" s="63" t="s">
        <v>522</v>
      </c>
      <c r="I202" s="63" t="s">
        <v>472</v>
      </c>
      <c r="J202" s="72" t="s">
        <v>761</v>
      </c>
    </row>
    <row r="203" ht="42" customHeight="1" spans="1:10">
      <c r="A203" s="177" t="s">
        <v>423</v>
      </c>
      <c r="B203" s="63" t="s">
        <v>803</v>
      </c>
      <c r="C203" s="63" t="s">
        <v>466</v>
      </c>
      <c r="D203" s="63" t="s">
        <v>467</v>
      </c>
      <c r="E203" s="72" t="s">
        <v>763</v>
      </c>
      <c r="F203" s="63" t="s">
        <v>500</v>
      </c>
      <c r="G203" s="72" t="s">
        <v>764</v>
      </c>
      <c r="H203" s="63" t="s">
        <v>522</v>
      </c>
      <c r="I203" s="63" t="s">
        <v>472</v>
      </c>
      <c r="J203" s="72" t="s">
        <v>804</v>
      </c>
    </row>
    <row r="204" ht="42" customHeight="1" spans="1:10">
      <c r="A204" s="177" t="s">
        <v>423</v>
      </c>
      <c r="B204" s="63" t="s">
        <v>803</v>
      </c>
      <c r="C204" s="63" t="s">
        <v>466</v>
      </c>
      <c r="D204" s="63" t="s">
        <v>467</v>
      </c>
      <c r="E204" s="72" t="s">
        <v>766</v>
      </c>
      <c r="F204" s="63" t="s">
        <v>500</v>
      </c>
      <c r="G204" s="72" t="s">
        <v>767</v>
      </c>
      <c r="H204" s="63" t="s">
        <v>522</v>
      </c>
      <c r="I204" s="63" t="s">
        <v>472</v>
      </c>
      <c r="J204" s="72" t="s">
        <v>766</v>
      </c>
    </row>
    <row r="205" ht="42" customHeight="1" spans="1:10">
      <c r="A205" s="177" t="s">
        <v>423</v>
      </c>
      <c r="B205" s="63" t="s">
        <v>803</v>
      </c>
      <c r="C205" s="63" t="s">
        <v>466</v>
      </c>
      <c r="D205" s="63" t="s">
        <v>490</v>
      </c>
      <c r="E205" s="72" t="s">
        <v>805</v>
      </c>
      <c r="F205" s="63" t="s">
        <v>469</v>
      </c>
      <c r="G205" s="72" t="s">
        <v>482</v>
      </c>
      <c r="H205" s="63" t="s">
        <v>571</v>
      </c>
      <c r="I205" s="63" t="s">
        <v>472</v>
      </c>
      <c r="J205" s="72" t="s">
        <v>805</v>
      </c>
    </row>
    <row r="206" ht="42" customHeight="1" spans="1:10">
      <c r="A206" s="177" t="s">
        <v>423</v>
      </c>
      <c r="B206" s="63" t="s">
        <v>803</v>
      </c>
      <c r="C206" s="63" t="s">
        <v>466</v>
      </c>
      <c r="D206" s="63" t="s">
        <v>490</v>
      </c>
      <c r="E206" s="72" t="s">
        <v>806</v>
      </c>
      <c r="F206" s="63" t="s">
        <v>469</v>
      </c>
      <c r="G206" s="72" t="s">
        <v>807</v>
      </c>
      <c r="H206" s="63" t="s">
        <v>571</v>
      </c>
      <c r="I206" s="63" t="s">
        <v>472</v>
      </c>
      <c r="J206" s="72" t="s">
        <v>808</v>
      </c>
    </row>
    <row r="207" ht="42" customHeight="1" spans="1:10">
      <c r="A207" s="177" t="s">
        <v>423</v>
      </c>
      <c r="B207" s="63" t="s">
        <v>803</v>
      </c>
      <c r="C207" s="63" t="s">
        <v>466</v>
      </c>
      <c r="D207" s="63" t="s">
        <v>490</v>
      </c>
      <c r="E207" s="72" t="s">
        <v>809</v>
      </c>
      <c r="F207" s="63" t="s">
        <v>469</v>
      </c>
      <c r="G207" s="72" t="s">
        <v>482</v>
      </c>
      <c r="H207" s="63" t="s">
        <v>571</v>
      </c>
      <c r="I207" s="63" t="s">
        <v>472</v>
      </c>
      <c r="J207" s="72" t="s">
        <v>808</v>
      </c>
    </row>
    <row r="208" ht="42" customHeight="1" spans="1:10">
      <c r="A208" s="177" t="s">
        <v>423</v>
      </c>
      <c r="B208" s="63" t="s">
        <v>803</v>
      </c>
      <c r="C208" s="63" t="s">
        <v>466</v>
      </c>
      <c r="D208" s="63" t="s">
        <v>490</v>
      </c>
      <c r="E208" s="72" t="s">
        <v>574</v>
      </c>
      <c r="F208" s="63" t="s">
        <v>469</v>
      </c>
      <c r="G208" s="72" t="s">
        <v>492</v>
      </c>
      <c r="H208" s="63" t="s">
        <v>483</v>
      </c>
      <c r="I208" s="63" t="s">
        <v>472</v>
      </c>
      <c r="J208" s="72" t="s">
        <v>810</v>
      </c>
    </row>
    <row r="209" ht="42" customHeight="1" spans="1:10">
      <c r="A209" s="177" t="s">
        <v>423</v>
      </c>
      <c r="B209" s="63" t="s">
        <v>803</v>
      </c>
      <c r="C209" s="63" t="s">
        <v>466</v>
      </c>
      <c r="D209" s="63" t="s">
        <v>494</v>
      </c>
      <c r="E209" s="72" t="s">
        <v>769</v>
      </c>
      <c r="F209" s="63" t="s">
        <v>481</v>
      </c>
      <c r="G209" s="72" t="s">
        <v>547</v>
      </c>
      <c r="H209" s="63" t="s">
        <v>483</v>
      </c>
      <c r="I209" s="63" t="s">
        <v>472</v>
      </c>
      <c r="J209" s="72" t="s">
        <v>810</v>
      </c>
    </row>
    <row r="210" ht="42" customHeight="1" spans="1:10">
      <c r="A210" s="177" t="s">
        <v>423</v>
      </c>
      <c r="B210" s="63" t="s">
        <v>803</v>
      </c>
      <c r="C210" s="63" t="s">
        <v>466</v>
      </c>
      <c r="D210" s="63" t="s">
        <v>498</v>
      </c>
      <c r="E210" s="72" t="s">
        <v>499</v>
      </c>
      <c r="F210" s="63" t="s">
        <v>469</v>
      </c>
      <c r="G210" s="72" t="s">
        <v>811</v>
      </c>
      <c r="H210" s="63" t="s">
        <v>471</v>
      </c>
      <c r="I210" s="63" t="s">
        <v>472</v>
      </c>
      <c r="J210" s="72" t="s">
        <v>812</v>
      </c>
    </row>
    <row r="211" ht="42" customHeight="1" spans="1:10">
      <c r="A211" s="177" t="s">
        <v>423</v>
      </c>
      <c r="B211" s="63" t="s">
        <v>803</v>
      </c>
      <c r="C211" s="63" t="s">
        <v>473</v>
      </c>
      <c r="D211" s="63" t="s">
        <v>502</v>
      </c>
      <c r="E211" s="72" t="s">
        <v>582</v>
      </c>
      <c r="F211" s="63" t="s">
        <v>481</v>
      </c>
      <c r="G211" s="72" t="s">
        <v>565</v>
      </c>
      <c r="H211" s="63" t="s">
        <v>483</v>
      </c>
      <c r="I211" s="63" t="s">
        <v>472</v>
      </c>
      <c r="J211" s="72" t="s">
        <v>813</v>
      </c>
    </row>
    <row r="212" ht="42" customHeight="1" spans="1:10">
      <c r="A212" s="177" t="s">
        <v>423</v>
      </c>
      <c r="B212" s="63" t="s">
        <v>803</v>
      </c>
      <c r="C212" s="63" t="s">
        <v>473</v>
      </c>
      <c r="D212" s="63" t="s">
        <v>502</v>
      </c>
      <c r="E212" s="72" t="s">
        <v>814</v>
      </c>
      <c r="F212" s="63" t="s">
        <v>469</v>
      </c>
      <c r="G212" s="72" t="s">
        <v>815</v>
      </c>
      <c r="H212" s="63"/>
      <c r="I212" s="63" t="s">
        <v>484</v>
      </c>
      <c r="J212" s="72" t="s">
        <v>814</v>
      </c>
    </row>
    <row r="213" ht="42" customHeight="1" spans="1:10">
      <c r="A213" s="177" t="s">
        <v>423</v>
      </c>
      <c r="B213" s="63" t="s">
        <v>803</v>
      </c>
      <c r="C213" s="63" t="s">
        <v>478</v>
      </c>
      <c r="D213" s="63" t="s">
        <v>479</v>
      </c>
      <c r="E213" s="72" t="s">
        <v>773</v>
      </c>
      <c r="F213" s="63" t="s">
        <v>481</v>
      </c>
      <c r="G213" s="72" t="s">
        <v>565</v>
      </c>
      <c r="H213" s="63" t="s">
        <v>483</v>
      </c>
      <c r="I213" s="63" t="s">
        <v>472</v>
      </c>
      <c r="J213" s="72" t="s">
        <v>816</v>
      </c>
    </row>
    <row r="214" ht="42" customHeight="1" spans="1:10">
      <c r="A214" s="177" t="s">
        <v>817</v>
      </c>
      <c r="B214" s="63" t="s">
        <v>632</v>
      </c>
      <c r="C214" s="63" t="s">
        <v>466</v>
      </c>
      <c r="D214" s="63" t="s">
        <v>467</v>
      </c>
      <c r="E214" s="72" t="s">
        <v>633</v>
      </c>
      <c r="F214" s="63" t="s">
        <v>481</v>
      </c>
      <c r="G214" s="72" t="s">
        <v>634</v>
      </c>
      <c r="H214" s="63" t="s">
        <v>522</v>
      </c>
      <c r="I214" s="63" t="s">
        <v>472</v>
      </c>
      <c r="J214" s="72" t="s">
        <v>635</v>
      </c>
    </row>
    <row r="215" ht="42" customHeight="1" spans="1:10">
      <c r="A215" s="177" t="s">
        <v>817</v>
      </c>
      <c r="B215" s="63" t="s">
        <v>632</v>
      </c>
      <c r="C215" s="63" t="s">
        <v>466</v>
      </c>
      <c r="D215" s="63" t="s">
        <v>467</v>
      </c>
      <c r="E215" s="72" t="s">
        <v>604</v>
      </c>
      <c r="F215" s="63" t="s">
        <v>481</v>
      </c>
      <c r="G215" s="72" t="s">
        <v>565</v>
      </c>
      <c r="H215" s="63" t="s">
        <v>483</v>
      </c>
      <c r="I215" s="63" t="s">
        <v>472</v>
      </c>
      <c r="J215" s="72" t="s">
        <v>818</v>
      </c>
    </row>
    <row r="216" ht="42" customHeight="1" spans="1:10">
      <c r="A216" s="177" t="s">
        <v>817</v>
      </c>
      <c r="B216" s="63" t="s">
        <v>632</v>
      </c>
      <c r="C216" s="63" t="s">
        <v>466</v>
      </c>
      <c r="D216" s="63" t="s">
        <v>467</v>
      </c>
      <c r="E216" s="72" t="s">
        <v>609</v>
      </c>
      <c r="F216" s="63" t="s">
        <v>481</v>
      </c>
      <c r="G216" s="72" t="s">
        <v>92</v>
      </c>
      <c r="H216" s="63" t="s">
        <v>483</v>
      </c>
      <c r="I216" s="63" t="s">
        <v>472</v>
      </c>
      <c r="J216" s="72" t="s">
        <v>819</v>
      </c>
    </row>
    <row r="217" ht="42" customHeight="1" spans="1:10">
      <c r="A217" s="177" t="s">
        <v>817</v>
      </c>
      <c r="B217" s="63" t="s">
        <v>632</v>
      </c>
      <c r="C217" s="63" t="s">
        <v>466</v>
      </c>
      <c r="D217" s="63" t="s">
        <v>490</v>
      </c>
      <c r="E217" s="72" t="s">
        <v>606</v>
      </c>
      <c r="F217" s="63" t="s">
        <v>481</v>
      </c>
      <c r="G217" s="72" t="s">
        <v>565</v>
      </c>
      <c r="H217" s="63" t="s">
        <v>483</v>
      </c>
      <c r="I217" s="63" t="s">
        <v>472</v>
      </c>
      <c r="J217" s="72" t="s">
        <v>606</v>
      </c>
    </row>
    <row r="218" ht="42" customHeight="1" spans="1:10">
      <c r="A218" s="177" t="s">
        <v>817</v>
      </c>
      <c r="B218" s="63" t="s">
        <v>632</v>
      </c>
      <c r="C218" s="63" t="s">
        <v>466</v>
      </c>
      <c r="D218" s="63" t="s">
        <v>498</v>
      </c>
      <c r="E218" s="72" t="s">
        <v>499</v>
      </c>
      <c r="F218" s="63" t="s">
        <v>481</v>
      </c>
      <c r="G218" s="72" t="s">
        <v>639</v>
      </c>
      <c r="H218" s="63" t="s">
        <v>640</v>
      </c>
      <c r="I218" s="63" t="s">
        <v>472</v>
      </c>
      <c r="J218" s="72" t="s">
        <v>820</v>
      </c>
    </row>
    <row r="219" ht="42" customHeight="1" spans="1:10">
      <c r="A219" s="177" t="s">
        <v>817</v>
      </c>
      <c r="B219" s="63" t="s">
        <v>632</v>
      </c>
      <c r="C219" s="63" t="s">
        <v>473</v>
      </c>
      <c r="D219" s="63" t="s">
        <v>502</v>
      </c>
      <c r="E219" s="72" t="s">
        <v>643</v>
      </c>
      <c r="F219" s="63" t="s">
        <v>469</v>
      </c>
      <c r="G219" s="72" t="s">
        <v>580</v>
      </c>
      <c r="H219" s="63"/>
      <c r="I219" s="63" t="s">
        <v>484</v>
      </c>
      <c r="J219" s="72" t="s">
        <v>821</v>
      </c>
    </row>
    <row r="220" ht="42" customHeight="1" spans="1:10">
      <c r="A220" s="177" t="s">
        <v>817</v>
      </c>
      <c r="B220" s="63" t="s">
        <v>632</v>
      </c>
      <c r="C220" s="63" t="s">
        <v>473</v>
      </c>
      <c r="D220" s="63" t="s">
        <v>502</v>
      </c>
      <c r="E220" s="72" t="s">
        <v>582</v>
      </c>
      <c r="F220" s="63" t="s">
        <v>481</v>
      </c>
      <c r="G220" s="72" t="s">
        <v>482</v>
      </c>
      <c r="H220" s="63" t="s">
        <v>483</v>
      </c>
      <c r="I220" s="63" t="s">
        <v>472</v>
      </c>
      <c r="J220" s="72" t="s">
        <v>822</v>
      </c>
    </row>
    <row r="221" ht="42" customHeight="1" spans="1:10">
      <c r="A221" s="177" t="s">
        <v>817</v>
      </c>
      <c r="B221" s="63" t="s">
        <v>632</v>
      </c>
      <c r="C221" s="63" t="s">
        <v>478</v>
      </c>
      <c r="D221" s="63" t="s">
        <v>479</v>
      </c>
      <c r="E221" s="72" t="s">
        <v>618</v>
      </c>
      <c r="F221" s="63" t="s">
        <v>481</v>
      </c>
      <c r="G221" s="72" t="s">
        <v>565</v>
      </c>
      <c r="H221" s="63" t="s">
        <v>483</v>
      </c>
      <c r="I221" s="63" t="s">
        <v>472</v>
      </c>
      <c r="J221" s="72" t="s">
        <v>618</v>
      </c>
    </row>
    <row r="222" ht="42" customHeight="1" spans="1:10">
      <c r="A222" s="177" t="s">
        <v>436</v>
      </c>
      <c r="B222" s="63" t="s">
        <v>823</v>
      </c>
      <c r="C222" s="63" t="s">
        <v>466</v>
      </c>
      <c r="D222" s="63" t="s">
        <v>467</v>
      </c>
      <c r="E222" s="72" t="s">
        <v>824</v>
      </c>
      <c r="F222" s="63" t="s">
        <v>481</v>
      </c>
      <c r="G222" s="72" t="s">
        <v>825</v>
      </c>
      <c r="H222" s="63" t="s">
        <v>522</v>
      </c>
      <c r="I222" s="63" t="s">
        <v>472</v>
      </c>
      <c r="J222" s="72" t="s">
        <v>824</v>
      </c>
    </row>
    <row r="223" ht="42" customHeight="1" spans="1:10">
      <c r="A223" s="177" t="s">
        <v>436</v>
      </c>
      <c r="B223" s="63" t="s">
        <v>823</v>
      </c>
      <c r="C223" s="63" t="s">
        <v>466</v>
      </c>
      <c r="D223" s="63" t="s">
        <v>467</v>
      </c>
      <c r="E223" s="72" t="s">
        <v>826</v>
      </c>
      <c r="F223" s="63" t="s">
        <v>481</v>
      </c>
      <c r="G223" s="72" t="s">
        <v>827</v>
      </c>
      <c r="H223" s="63" t="s">
        <v>522</v>
      </c>
      <c r="I223" s="63" t="s">
        <v>472</v>
      </c>
      <c r="J223" s="72" t="s">
        <v>826</v>
      </c>
    </row>
    <row r="224" ht="42" customHeight="1" spans="1:10">
      <c r="A224" s="177" t="s">
        <v>436</v>
      </c>
      <c r="B224" s="63" t="s">
        <v>823</v>
      </c>
      <c r="C224" s="63" t="s">
        <v>466</v>
      </c>
      <c r="D224" s="63" t="s">
        <v>467</v>
      </c>
      <c r="E224" s="72" t="s">
        <v>828</v>
      </c>
      <c r="F224" s="63" t="s">
        <v>481</v>
      </c>
      <c r="G224" s="72" t="s">
        <v>829</v>
      </c>
      <c r="H224" s="63" t="s">
        <v>522</v>
      </c>
      <c r="I224" s="63" t="s">
        <v>472</v>
      </c>
      <c r="J224" s="72" t="s">
        <v>828</v>
      </c>
    </row>
    <row r="225" ht="42" customHeight="1" spans="1:10">
      <c r="A225" s="177" t="s">
        <v>436</v>
      </c>
      <c r="B225" s="63" t="s">
        <v>823</v>
      </c>
      <c r="C225" s="63" t="s">
        <v>473</v>
      </c>
      <c r="D225" s="63" t="s">
        <v>502</v>
      </c>
      <c r="E225" s="72" t="s">
        <v>582</v>
      </c>
      <c r="F225" s="63" t="s">
        <v>481</v>
      </c>
      <c r="G225" s="72" t="s">
        <v>482</v>
      </c>
      <c r="H225" s="63" t="s">
        <v>483</v>
      </c>
      <c r="I225" s="63" t="s">
        <v>472</v>
      </c>
      <c r="J225" s="72" t="s">
        <v>582</v>
      </c>
    </row>
    <row r="226" ht="42" customHeight="1" spans="1:10">
      <c r="A226" s="177" t="s">
        <v>436</v>
      </c>
      <c r="B226" s="63" t="s">
        <v>823</v>
      </c>
      <c r="C226" s="63" t="s">
        <v>478</v>
      </c>
      <c r="D226" s="63" t="s">
        <v>479</v>
      </c>
      <c r="E226" s="72" t="s">
        <v>479</v>
      </c>
      <c r="F226" s="63" t="s">
        <v>481</v>
      </c>
      <c r="G226" s="72" t="s">
        <v>482</v>
      </c>
      <c r="H226" s="63" t="s">
        <v>483</v>
      </c>
      <c r="I226" s="63" t="s">
        <v>472</v>
      </c>
      <c r="J226" s="72" t="s">
        <v>479</v>
      </c>
    </row>
    <row r="227" ht="42" customHeight="1" spans="1:10">
      <c r="A227" s="177" t="s">
        <v>830</v>
      </c>
      <c r="B227" s="63" t="s">
        <v>831</v>
      </c>
      <c r="C227" s="63" t="s">
        <v>466</v>
      </c>
      <c r="D227" s="63" t="s">
        <v>467</v>
      </c>
      <c r="E227" s="72" t="s">
        <v>832</v>
      </c>
      <c r="F227" s="63" t="s">
        <v>469</v>
      </c>
      <c r="G227" s="72" t="s">
        <v>833</v>
      </c>
      <c r="H227" s="63" t="s">
        <v>522</v>
      </c>
      <c r="I227" s="63" t="s">
        <v>472</v>
      </c>
      <c r="J227" s="72" t="s">
        <v>834</v>
      </c>
    </row>
    <row r="228" ht="42" customHeight="1" spans="1:10">
      <c r="A228" s="177" t="s">
        <v>830</v>
      </c>
      <c r="B228" s="63" t="s">
        <v>831</v>
      </c>
      <c r="C228" s="63" t="s">
        <v>466</v>
      </c>
      <c r="D228" s="63" t="s">
        <v>467</v>
      </c>
      <c r="E228" s="72" t="s">
        <v>835</v>
      </c>
      <c r="F228" s="63" t="s">
        <v>469</v>
      </c>
      <c r="G228" s="72" t="s">
        <v>836</v>
      </c>
      <c r="H228" s="63" t="s">
        <v>522</v>
      </c>
      <c r="I228" s="63" t="s">
        <v>472</v>
      </c>
      <c r="J228" s="72" t="s">
        <v>837</v>
      </c>
    </row>
    <row r="229" ht="42" customHeight="1" spans="1:10">
      <c r="A229" s="177" t="s">
        <v>830</v>
      </c>
      <c r="B229" s="63" t="s">
        <v>831</v>
      </c>
      <c r="C229" s="63" t="s">
        <v>466</v>
      </c>
      <c r="D229" s="63" t="s">
        <v>490</v>
      </c>
      <c r="E229" s="72" t="s">
        <v>838</v>
      </c>
      <c r="F229" s="63" t="s">
        <v>469</v>
      </c>
      <c r="G229" s="72" t="s">
        <v>839</v>
      </c>
      <c r="H229" s="63" t="s">
        <v>571</v>
      </c>
      <c r="I229" s="63" t="s">
        <v>472</v>
      </c>
      <c r="J229" s="72" t="s">
        <v>840</v>
      </c>
    </row>
    <row r="230" ht="42" customHeight="1" spans="1:10">
      <c r="A230" s="177" t="s">
        <v>830</v>
      </c>
      <c r="B230" s="63" t="s">
        <v>831</v>
      </c>
      <c r="C230" s="63" t="s">
        <v>466</v>
      </c>
      <c r="D230" s="63" t="s">
        <v>490</v>
      </c>
      <c r="E230" s="72" t="s">
        <v>841</v>
      </c>
      <c r="F230" s="63" t="s">
        <v>469</v>
      </c>
      <c r="G230" s="72" t="s">
        <v>693</v>
      </c>
      <c r="H230" s="63" t="s">
        <v>571</v>
      </c>
      <c r="I230" s="63" t="s">
        <v>472</v>
      </c>
      <c r="J230" s="72" t="s">
        <v>842</v>
      </c>
    </row>
    <row r="231" ht="42" customHeight="1" spans="1:10">
      <c r="A231" s="177" t="s">
        <v>830</v>
      </c>
      <c r="B231" s="63" t="s">
        <v>831</v>
      </c>
      <c r="C231" s="63" t="s">
        <v>466</v>
      </c>
      <c r="D231" s="63" t="s">
        <v>494</v>
      </c>
      <c r="E231" s="72" t="s">
        <v>843</v>
      </c>
      <c r="F231" s="63" t="s">
        <v>481</v>
      </c>
      <c r="G231" s="72" t="s">
        <v>565</v>
      </c>
      <c r="H231" s="63" t="s">
        <v>483</v>
      </c>
      <c r="I231" s="63" t="s">
        <v>484</v>
      </c>
      <c r="J231" s="72" t="s">
        <v>844</v>
      </c>
    </row>
    <row r="232" ht="42" customHeight="1" spans="1:10">
      <c r="A232" s="177" t="s">
        <v>830</v>
      </c>
      <c r="B232" s="63" t="s">
        <v>831</v>
      </c>
      <c r="C232" s="63" t="s">
        <v>466</v>
      </c>
      <c r="D232" s="63" t="s">
        <v>498</v>
      </c>
      <c r="E232" s="72" t="s">
        <v>499</v>
      </c>
      <c r="F232" s="63" t="s">
        <v>469</v>
      </c>
      <c r="G232" s="72" t="s">
        <v>845</v>
      </c>
      <c r="H232" s="63" t="s">
        <v>471</v>
      </c>
      <c r="I232" s="63" t="s">
        <v>472</v>
      </c>
      <c r="J232" s="72" t="s">
        <v>846</v>
      </c>
    </row>
    <row r="233" ht="42" customHeight="1" spans="1:10">
      <c r="A233" s="177" t="s">
        <v>830</v>
      </c>
      <c r="B233" s="63" t="s">
        <v>831</v>
      </c>
      <c r="C233" s="63" t="s">
        <v>473</v>
      </c>
      <c r="D233" s="63" t="s">
        <v>502</v>
      </c>
      <c r="E233" s="72" t="s">
        <v>582</v>
      </c>
      <c r="F233" s="63" t="s">
        <v>481</v>
      </c>
      <c r="G233" s="72" t="s">
        <v>565</v>
      </c>
      <c r="H233" s="63" t="s">
        <v>483</v>
      </c>
      <c r="I233" s="63" t="s">
        <v>472</v>
      </c>
      <c r="J233" s="72" t="s">
        <v>847</v>
      </c>
    </row>
    <row r="234" ht="42" customHeight="1" spans="1:10">
      <c r="A234" s="177" t="s">
        <v>830</v>
      </c>
      <c r="B234" s="63" t="s">
        <v>831</v>
      </c>
      <c r="C234" s="63" t="s">
        <v>478</v>
      </c>
      <c r="D234" s="63" t="s">
        <v>479</v>
      </c>
      <c r="E234" s="72" t="s">
        <v>848</v>
      </c>
      <c r="F234" s="63" t="s">
        <v>481</v>
      </c>
      <c r="G234" s="72" t="s">
        <v>565</v>
      </c>
      <c r="H234" s="63" t="s">
        <v>483</v>
      </c>
      <c r="I234" s="63" t="s">
        <v>472</v>
      </c>
      <c r="J234" s="72" t="s">
        <v>847</v>
      </c>
    </row>
    <row r="235" ht="42" customHeight="1" spans="1:10">
      <c r="A235" s="177" t="s">
        <v>413</v>
      </c>
      <c r="B235" s="63" t="s">
        <v>849</v>
      </c>
      <c r="C235" s="63" t="s">
        <v>466</v>
      </c>
      <c r="D235" s="63" t="s">
        <v>467</v>
      </c>
      <c r="E235" s="72" t="s">
        <v>656</v>
      </c>
      <c r="F235" s="63" t="s">
        <v>481</v>
      </c>
      <c r="G235" s="72" t="s">
        <v>657</v>
      </c>
      <c r="H235" s="63" t="s">
        <v>522</v>
      </c>
      <c r="I235" s="63" t="s">
        <v>472</v>
      </c>
      <c r="J235" s="72" t="s">
        <v>850</v>
      </c>
    </row>
    <row r="236" ht="42" customHeight="1" spans="1:10">
      <c r="A236" s="177" t="s">
        <v>413</v>
      </c>
      <c r="B236" s="63" t="s">
        <v>849</v>
      </c>
      <c r="C236" s="63" t="s">
        <v>466</v>
      </c>
      <c r="D236" s="63" t="s">
        <v>490</v>
      </c>
      <c r="E236" s="72" t="s">
        <v>604</v>
      </c>
      <c r="F236" s="63" t="s">
        <v>481</v>
      </c>
      <c r="G236" s="72" t="s">
        <v>565</v>
      </c>
      <c r="H236" s="63" t="s">
        <v>483</v>
      </c>
      <c r="I236" s="63" t="s">
        <v>472</v>
      </c>
      <c r="J236" s="72" t="s">
        <v>851</v>
      </c>
    </row>
    <row r="237" ht="42" customHeight="1" spans="1:10">
      <c r="A237" s="177" t="s">
        <v>413</v>
      </c>
      <c r="B237" s="63" t="s">
        <v>849</v>
      </c>
      <c r="C237" s="63" t="s">
        <v>466</v>
      </c>
      <c r="D237" s="63" t="s">
        <v>494</v>
      </c>
      <c r="E237" s="72" t="s">
        <v>576</v>
      </c>
      <c r="F237" s="63" t="s">
        <v>481</v>
      </c>
      <c r="G237" s="72" t="s">
        <v>547</v>
      </c>
      <c r="H237" s="63" t="s">
        <v>483</v>
      </c>
      <c r="I237" s="63" t="s">
        <v>472</v>
      </c>
      <c r="J237" s="72" t="s">
        <v>852</v>
      </c>
    </row>
    <row r="238" ht="42" customHeight="1" spans="1:10">
      <c r="A238" s="177" t="s">
        <v>413</v>
      </c>
      <c r="B238" s="63" t="s">
        <v>849</v>
      </c>
      <c r="C238" s="63" t="s">
        <v>466</v>
      </c>
      <c r="D238" s="63" t="s">
        <v>498</v>
      </c>
      <c r="E238" s="72" t="s">
        <v>499</v>
      </c>
      <c r="F238" s="63" t="s">
        <v>469</v>
      </c>
      <c r="G238" s="72" t="s">
        <v>660</v>
      </c>
      <c r="H238" s="63"/>
      <c r="I238" s="63" t="s">
        <v>484</v>
      </c>
      <c r="J238" s="72" t="s">
        <v>853</v>
      </c>
    </row>
    <row r="239" ht="42" customHeight="1" spans="1:10">
      <c r="A239" s="177" t="s">
        <v>413</v>
      </c>
      <c r="B239" s="63" t="s">
        <v>849</v>
      </c>
      <c r="C239" s="63" t="s">
        <v>473</v>
      </c>
      <c r="D239" s="63" t="s">
        <v>502</v>
      </c>
      <c r="E239" s="72" t="s">
        <v>662</v>
      </c>
      <c r="F239" s="63" t="s">
        <v>469</v>
      </c>
      <c r="G239" s="72" t="s">
        <v>580</v>
      </c>
      <c r="H239" s="63"/>
      <c r="I239" s="63" t="s">
        <v>484</v>
      </c>
      <c r="J239" s="72" t="s">
        <v>854</v>
      </c>
    </row>
    <row r="240" ht="42" customHeight="1" spans="1:10">
      <c r="A240" s="177" t="s">
        <v>413</v>
      </c>
      <c r="B240" s="63" t="s">
        <v>849</v>
      </c>
      <c r="C240" s="63" t="s">
        <v>478</v>
      </c>
      <c r="D240" s="63" t="s">
        <v>479</v>
      </c>
      <c r="E240" s="72" t="s">
        <v>664</v>
      </c>
      <c r="F240" s="63" t="s">
        <v>481</v>
      </c>
      <c r="G240" s="72" t="s">
        <v>565</v>
      </c>
      <c r="H240" s="63" t="s">
        <v>483</v>
      </c>
      <c r="I240" s="63" t="s">
        <v>472</v>
      </c>
      <c r="J240" s="72" t="s">
        <v>855</v>
      </c>
    </row>
    <row r="241" ht="42" customHeight="1" spans="1:10">
      <c r="A241" s="177" t="s">
        <v>856</v>
      </c>
      <c r="B241" s="63" t="s">
        <v>856</v>
      </c>
      <c r="C241" s="63" t="s">
        <v>466</v>
      </c>
      <c r="D241" s="63" t="s">
        <v>467</v>
      </c>
      <c r="E241" s="72" t="s">
        <v>468</v>
      </c>
      <c r="F241" s="63" t="s">
        <v>469</v>
      </c>
      <c r="G241" s="72" t="s">
        <v>857</v>
      </c>
      <c r="H241" s="63" t="s">
        <v>471</v>
      </c>
      <c r="I241" s="63" t="s">
        <v>472</v>
      </c>
      <c r="J241" s="72" t="s">
        <v>856</v>
      </c>
    </row>
    <row r="242" ht="42" customHeight="1" spans="1:10">
      <c r="A242" s="177" t="s">
        <v>856</v>
      </c>
      <c r="B242" s="63" t="s">
        <v>856</v>
      </c>
      <c r="C242" s="63" t="s">
        <v>473</v>
      </c>
      <c r="D242" s="63" t="s">
        <v>474</v>
      </c>
      <c r="E242" s="72" t="s">
        <v>475</v>
      </c>
      <c r="F242" s="63" t="s">
        <v>469</v>
      </c>
      <c r="G242" s="72" t="s">
        <v>476</v>
      </c>
      <c r="H242" s="63" t="s">
        <v>477</v>
      </c>
      <c r="I242" s="63" t="s">
        <v>472</v>
      </c>
      <c r="J242" s="72" t="s">
        <v>856</v>
      </c>
    </row>
    <row r="243" ht="42" customHeight="1" spans="1:10">
      <c r="A243" s="177" t="s">
        <v>856</v>
      </c>
      <c r="B243" s="63" t="s">
        <v>856</v>
      </c>
      <c r="C243" s="63" t="s">
        <v>478</v>
      </c>
      <c r="D243" s="63" t="s">
        <v>479</v>
      </c>
      <c r="E243" s="72" t="s">
        <v>480</v>
      </c>
      <c r="F243" s="63" t="s">
        <v>481</v>
      </c>
      <c r="G243" s="72" t="s">
        <v>482</v>
      </c>
      <c r="H243" s="63" t="s">
        <v>483</v>
      </c>
      <c r="I243" s="63" t="s">
        <v>472</v>
      </c>
      <c r="J243" s="72" t="s">
        <v>856</v>
      </c>
    </row>
    <row r="244" ht="42" customHeight="1" spans="1:10">
      <c r="A244" s="177" t="s">
        <v>434</v>
      </c>
      <c r="B244" s="63" t="s">
        <v>858</v>
      </c>
      <c r="C244" s="63" t="s">
        <v>466</v>
      </c>
      <c r="D244" s="63" t="s">
        <v>467</v>
      </c>
      <c r="E244" s="72" t="s">
        <v>859</v>
      </c>
      <c r="F244" s="63" t="s">
        <v>469</v>
      </c>
      <c r="G244" s="72" t="s">
        <v>492</v>
      </c>
      <c r="H244" s="63" t="s">
        <v>483</v>
      </c>
      <c r="I244" s="63" t="s">
        <v>484</v>
      </c>
      <c r="J244" s="72" t="s">
        <v>860</v>
      </c>
    </row>
    <row r="245" ht="42" customHeight="1" spans="1:10">
      <c r="A245" s="177" t="s">
        <v>434</v>
      </c>
      <c r="B245" s="63" t="s">
        <v>858</v>
      </c>
      <c r="C245" s="63" t="s">
        <v>473</v>
      </c>
      <c r="D245" s="63" t="s">
        <v>502</v>
      </c>
      <c r="E245" s="72" t="s">
        <v>861</v>
      </c>
      <c r="F245" s="63" t="s">
        <v>469</v>
      </c>
      <c r="G245" s="72" t="s">
        <v>492</v>
      </c>
      <c r="H245" s="63" t="s">
        <v>483</v>
      </c>
      <c r="I245" s="63" t="s">
        <v>484</v>
      </c>
      <c r="J245" s="72" t="s">
        <v>862</v>
      </c>
    </row>
    <row r="246" ht="42" customHeight="1" spans="1:10">
      <c r="A246" s="177" t="s">
        <v>434</v>
      </c>
      <c r="B246" s="63" t="s">
        <v>858</v>
      </c>
      <c r="C246" s="63" t="s">
        <v>478</v>
      </c>
      <c r="D246" s="63" t="s">
        <v>479</v>
      </c>
      <c r="E246" s="72" t="s">
        <v>863</v>
      </c>
      <c r="F246" s="63" t="s">
        <v>481</v>
      </c>
      <c r="G246" s="72" t="s">
        <v>482</v>
      </c>
      <c r="H246" s="63" t="s">
        <v>483</v>
      </c>
      <c r="I246" s="63" t="s">
        <v>484</v>
      </c>
      <c r="J246" s="72" t="s">
        <v>864</v>
      </c>
    </row>
    <row r="247" ht="42" customHeight="1" spans="1:10">
      <c r="A247" s="177" t="s">
        <v>438</v>
      </c>
      <c r="B247" s="63" t="s">
        <v>865</v>
      </c>
      <c r="C247" s="63" t="s">
        <v>466</v>
      </c>
      <c r="D247" s="63" t="s">
        <v>467</v>
      </c>
      <c r="E247" s="72" t="s">
        <v>866</v>
      </c>
      <c r="F247" s="63" t="s">
        <v>469</v>
      </c>
      <c r="G247" s="72" t="s">
        <v>476</v>
      </c>
      <c r="H247" s="63" t="s">
        <v>647</v>
      </c>
      <c r="I247" s="63" t="s">
        <v>472</v>
      </c>
      <c r="J247" s="72" t="s">
        <v>867</v>
      </c>
    </row>
    <row r="248" ht="42" customHeight="1" spans="1:10">
      <c r="A248" s="177" t="s">
        <v>438</v>
      </c>
      <c r="B248" s="63" t="s">
        <v>865</v>
      </c>
      <c r="C248" s="63" t="s">
        <v>466</v>
      </c>
      <c r="D248" s="63" t="s">
        <v>467</v>
      </c>
      <c r="E248" s="72" t="s">
        <v>868</v>
      </c>
      <c r="F248" s="63" t="s">
        <v>469</v>
      </c>
      <c r="G248" s="72" t="s">
        <v>476</v>
      </c>
      <c r="H248" s="63" t="s">
        <v>647</v>
      </c>
      <c r="I248" s="63" t="s">
        <v>472</v>
      </c>
      <c r="J248" s="72" t="s">
        <v>869</v>
      </c>
    </row>
    <row r="249" ht="42" customHeight="1" spans="1:10">
      <c r="A249" s="177" t="s">
        <v>438</v>
      </c>
      <c r="B249" s="63" t="s">
        <v>865</v>
      </c>
      <c r="C249" s="63" t="s">
        <v>473</v>
      </c>
      <c r="D249" s="63" t="s">
        <v>502</v>
      </c>
      <c r="E249" s="72" t="s">
        <v>870</v>
      </c>
      <c r="F249" s="63" t="s">
        <v>469</v>
      </c>
      <c r="G249" s="72" t="s">
        <v>788</v>
      </c>
      <c r="H249" s="63"/>
      <c r="I249" s="63" t="s">
        <v>484</v>
      </c>
      <c r="J249" s="72" t="s">
        <v>870</v>
      </c>
    </row>
    <row r="250" ht="42" customHeight="1" spans="1:10">
      <c r="A250" s="177" t="s">
        <v>438</v>
      </c>
      <c r="B250" s="63" t="s">
        <v>865</v>
      </c>
      <c r="C250" s="63" t="s">
        <v>478</v>
      </c>
      <c r="D250" s="63" t="s">
        <v>479</v>
      </c>
      <c r="E250" s="72" t="s">
        <v>479</v>
      </c>
      <c r="F250" s="63" t="s">
        <v>481</v>
      </c>
      <c r="G250" s="72" t="s">
        <v>482</v>
      </c>
      <c r="H250" s="63" t="s">
        <v>483</v>
      </c>
      <c r="I250" s="63" t="s">
        <v>484</v>
      </c>
      <c r="J250" s="72" t="s">
        <v>871</v>
      </c>
    </row>
    <row r="251" ht="42" customHeight="1" spans="1:10">
      <c r="A251" s="177" t="s">
        <v>872</v>
      </c>
      <c r="B251" s="63" t="s">
        <v>873</v>
      </c>
      <c r="C251" s="63" t="s">
        <v>466</v>
      </c>
      <c r="D251" s="63" t="s">
        <v>467</v>
      </c>
      <c r="E251" s="72" t="s">
        <v>874</v>
      </c>
      <c r="F251" s="63" t="s">
        <v>481</v>
      </c>
      <c r="G251" s="72" t="s">
        <v>875</v>
      </c>
      <c r="H251" s="63" t="s">
        <v>522</v>
      </c>
      <c r="I251" s="63" t="s">
        <v>472</v>
      </c>
      <c r="J251" s="72" t="s">
        <v>876</v>
      </c>
    </row>
    <row r="252" ht="42" customHeight="1" spans="1:10">
      <c r="A252" s="177" t="s">
        <v>872</v>
      </c>
      <c r="B252" s="63" t="s">
        <v>873</v>
      </c>
      <c r="C252" s="63" t="s">
        <v>466</v>
      </c>
      <c r="D252" s="63" t="s">
        <v>490</v>
      </c>
      <c r="E252" s="72" t="s">
        <v>877</v>
      </c>
      <c r="F252" s="63" t="s">
        <v>481</v>
      </c>
      <c r="G252" s="72" t="s">
        <v>565</v>
      </c>
      <c r="H252" s="63" t="s">
        <v>483</v>
      </c>
      <c r="I252" s="63" t="s">
        <v>472</v>
      </c>
      <c r="J252" s="72" t="s">
        <v>878</v>
      </c>
    </row>
    <row r="253" ht="42" customHeight="1" spans="1:10">
      <c r="A253" s="177" t="s">
        <v>872</v>
      </c>
      <c r="B253" s="63" t="s">
        <v>873</v>
      </c>
      <c r="C253" s="63" t="s">
        <v>466</v>
      </c>
      <c r="D253" s="63" t="s">
        <v>490</v>
      </c>
      <c r="E253" s="72" t="s">
        <v>879</v>
      </c>
      <c r="F253" s="63" t="s">
        <v>481</v>
      </c>
      <c r="G253" s="72" t="s">
        <v>575</v>
      </c>
      <c r="H253" s="63" t="s">
        <v>483</v>
      </c>
      <c r="I253" s="63" t="s">
        <v>472</v>
      </c>
      <c r="J253" s="72" t="s">
        <v>880</v>
      </c>
    </row>
    <row r="254" ht="42" customHeight="1" spans="1:10">
      <c r="A254" s="177" t="s">
        <v>872</v>
      </c>
      <c r="B254" s="63" t="s">
        <v>873</v>
      </c>
      <c r="C254" s="63" t="s">
        <v>466</v>
      </c>
      <c r="D254" s="63" t="s">
        <v>494</v>
      </c>
      <c r="E254" s="72" t="s">
        <v>881</v>
      </c>
      <c r="F254" s="63" t="s">
        <v>481</v>
      </c>
      <c r="G254" s="72" t="s">
        <v>565</v>
      </c>
      <c r="H254" s="63" t="s">
        <v>483</v>
      </c>
      <c r="I254" s="63" t="s">
        <v>472</v>
      </c>
      <c r="J254" s="72" t="s">
        <v>882</v>
      </c>
    </row>
    <row r="255" ht="42" customHeight="1" spans="1:10">
      <c r="A255" s="177" t="s">
        <v>872</v>
      </c>
      <c r="B255" s="63" t="s">
        <v>873</v>
      </c>
      <c r="C255" s="63" t="s">
        <v>466</v>
      </c>
      <c r="D255" s="63" t="s">
        <v>498</v>
      </c>
      <c r="E255" s="72" t="s">
        <v>499</v>
      </c>
      <c r="F255" s="63" t="s">
        <v>469</v>
      </c>
      <c r="G255" s="72" t="s">
        <v>492</v>
      </c>
      <c r="H255" s="63" t="s">
        <v>640</v>
      </c>
      <c r="I255" s="63" t="s">
        <v>472</v>
      </c>
      <c r="J255" s="72" t="s">
        <v>883</v>
      </c>
    </row>
    <row r="256" ht="42" customHeight="1" spans="1:10">
      <c r="A256" s="177" t="s">
        <v>872</v>
      </c>
      <c r="B256" s="63" t="s">
        <v>873</v>
      </c>
      <c r="C256" s="63" t="s">
        <v>473</v>
      </c>
      <c r="D256" s="63" t="s">
        <v>502</v>
      </c>
      <c r="E256" s="72" t="s">
        <v>582</v>
      </c>
      <c r="F256" s="63" t="s">
        <v>481</v>
      </c>
      <c r="G256" s="72" t="s">
        <v>565</v>
      </c>
      <c r="H256" s="63" t="s">
        <v>483</v>
      </c>
      <c r="I256" s="63" t="s">
        <v>472</v>
      </c>
      <c r="J256" s="72" t="s">
        <v>582</v>
      </c>
    </row>
    <row r="257" ht="42" customHeight="1" spans="1:10">
      <c r="A257" s="177" t="s">
        <v>872</v>
      </c>
      <c r="B257" s="63" t="s">
        <v>873</v>
      </c>
      <c r="C257" s="63" t="s">
        <v>478</v>
      </c>
      <c r="D257" s="63" t="s">
        <v>479</v>
      </c>
      <c r="E257" s="72" t="s">
        <v>618</v>
      </c>
      <c r="F257" s="63" t="s">
        <v>481</v>
      </c>
      <c r="G257" s="72" t="s">
        <v>482</v>
      </c>
      <c r="H257" s="63" t="s">
        <v>483</v>
      </c>
      <c r="I257" s="63" t="s">
        <v>472</v>
      </c>
      <c r="J257" s="72" t="s">
        <v>618</v>
      </c>
    </row>
    <row r="258" ht="42" customHeight="1" spans="1:10">
      <c r="A258" s="177" t="s">
        <v>884</v>
      </c>
      <c r="B258" s="63" t="s">
        <v>601</v>
      </c>
      <c r="C258" s="63" t="s">
        <v>466</v>
      </c>
      <c r="D258" s="63" t="s">
        <v>467</v>
      </c>
      <c r="E258" s="72" t="s">
        <v>602</v>
      </c>
      <c r="F258" s="63" t="s">
        <v>481</v>
      </c>
      <c r="G258" s="72" t="s">
        <v>603</v>
      </c>
      <c r="H258" s="63" t="s">
        <v>522</v>
      </c>
      <c r="I258" s="63" t="s">
        <v>472</v>
      </c>
      <c r="J258" s="72" t="s">
        <v>885</v>
      </c>
    </row>
    <row r="259" ht="42" customHeight="1" spans="1:10">
      <c r="A259" s="177" t="s">
        <v>884</v>
      </c>
      <c r="B259" s="63" t="s">
        <v>601</v>
      </c>
      <c r="C259" s="63" t="s">
        <v>466</v>
      </c>
      <c r="D259" s="63" t="s">
        <v>490</v>
      </c>
      <c r="E259" s="72" t="s">
        <v>604</v>
      </c>
      <c r="F259" s="63" t="s">
        <v>481</v>
      </c>
      <c r="G259" s="72" t="s">
        <v>565</v>
      </c>
      <c r="H259" s="63" t="s">
        <v>483</v>
      </c>
      <c r="I259" s="63" t="s">
        <v>472</v>
      </c>
      <c r="J259" s="72" t="s">
        <v>886</v>
      </c>
    </row>
    <row r="260" ht="42" customHeight="1" spans="1:10">
      <c r="A260" s="177" t="s">
        <v>884</v>
      </c>
      <c r="B260" s="63" t="s">
        <v>601</v>
      </c>
      <c r="C260" s="63" t="s">
        <v>466</v>
      </c>
      <c r="D260" s="63" t="s">
        <v>490</v>
      </c>
      <c r="E260" s="72" t="s">
        <v>606</v>
      </c>
      <c r="F260" s="63" t="s">
        <v>481</v>
      </c>
      <c r="G260" s="72" t="s">
        <v>565</v>
      </c>
      <c r="H260" s="63" t="s">
        <v>483</v>
      </c>
      <c r="I260" s="63" t="s">
        <v>472</v>
      </c>
      <c r="J260" s="72" t="s">
        <v>887</v>
      </c>
    </row>
    <row r="261" ht="42" customHeight="1" spans="1:10">
      <c r="A261" s="177" t="s">
        <v>884</v>
      </c>
      <c r="B261" s="63" t="s">
        <v>601</v>
      </c>
      <c r="C261" s="63" t="s">
        <v>466</v>
      </c>
      <c r="D261" s="63" t="s">
        <v>494</v>
      </c>
      <c r="E261" s="72" t="s">
        <v>576</v>
      </c>
      <c r="F261" s="63" t="s">
        <v>481</v>
      </c>
      <c r="G261" s="72" t="s">
        <v>547</v>
      </c>
      <c r="H261" s="63" t="s">
        <v>483</v>
      </c>
      <c r="I261" s="63" t="s">
        <v>472</v>
      </c>
      <c r="J261" s="72" t="s">
        <v>888</v>
      </c>
    </row>
    <row r="262" ht="42" customHeight="1" spans="1:10">
      <c r="A262" s="177" t="s">
        <v>884</v>
      </c>
      <c r="B262" s="63" t="s">
        <v>601</v>
      </c>
      <c r="C262" s="63" t="s">
        <v>466</v>
      </c>
      <c r="D262" s="63" t="s">
        <v>498</v>
      </c>
      <c r="E262" s="72" t="s">
        <v>499</v>
      </c>
      <c r="F262" s="63" t="s">
        <v>469</v>
      </c>
      <c r="G262" s="72" t="s">
        <v>612</v>
      </c>
      <c r="H262" s="63" t="s">
        <v>571</v>
      </c>
      <c r="I262" s="63" t="s">
        <v>472</v>
      </c>
      <c r="J262" s="72" t="s">
        <v>613</v>
      </c>
    </row>
    <row r="263" ht="42" customHeight="1" spans="1:10">
      <c r="A263" s="177" t="s">
        <v>884</v>
      </c>
      <c r="B263" s="63" t="s">
        <v>601</v>
      </c>
      <c r="C263" s="63" t="s">
        <v>473</v>
      </c>
      <c r="D263" s="63" t="s">
        <v>502</v>
      </c>
      <c r="E263" s="72" t="s">
        <v>614</v>
      </c>
      <c r="F263" s="63" t="s">
        <v>469</v>
      </c>
      <c r="G263" s="72" t="s">
        <v>580</v>
      </c>
      <c r="H263" s="63"/>
      <c r="I263" s="63" t="s">
        <v>484</v>
      </c>
      <c r="J263" s="72" t="s">
        <v>889</v>
      </c>
    </row>
    <row r="264" ht="42" customHeight="1" spans="1:10">
      <c r="A264" s="177" t="s">
        <v>884</v>
      </c>
      <c r="B264" s="63" t="s">
        <v>601</v>
      </c>
      <c r="C264" s="63" t="s">
        <v>478</v>
      </c>
      <c r="D264" s="63" t="s">
        <v>479</v>
      </c>
      <c r="E264" s="72" t="s">
        <v>618</v>
      </c>
      <c r="F264" s="63" t="s">
        <v>481</v>
      </c>
      <c r="G264" s="72" t="s">
        <v>565</v>
      </c>
      <c r="H264" s="63" t="s">
        <v>483</v>
      </c>
      <c r="I264" s="63" t="s">
        <v>472</v>
      </c>
      <c r="J264" s="72" t="s">
        <v>619</v>
      </c>
    </row>
    <row r="265" ht="42" customHeight="1" spans="1:10">
      <c r="A265" s="177" t="s">
        <v>381</v>
      </c>
      <c r="B265" s="63" t="s">
        <v>849</v>
      </c>
      <c r="C265" s="63" t="s">
        <v>466</v>
      </c>
      <c r="D265" s="63" t="s">
        <v>467</v>
      </c>
      <c r="E265" s="72" t="s">
        <v>656</v>
      </c>
      <c r="F265" s="63" t="s">
        <v>481</v>
      </c>
      <c r="G265" s="72" t="s">
        <v>657</v>
      </c>
      <c r="H265" s="63" t="s">
        <v>522</v>
      </c>
      <c r="I265" s="63" t="s">
        <v>472</v>
      </c>
      <c r="J265" s="72" t="s">
        <v>890</v>
      </c>
    </row>
    <row r="266" ht="42" customHeight="1" spans="1:10">
      <c r="A266" s="177" t="s">
        <v>381</v>
      </c>
      <c r="B266" s="63" t="s">
        <v>849</v>
      </c>
      <c r="C266" s="63" t="s">
        <v>466</v>
      </c>
      <c r="D266" s="63" t="s">
        <v>490</v>
      </c>
      <c r="E266" s="72" t="s">
        <v>604</v>
      </c>
      <c r="F266" s="63" t="s">
        <v>481</v>
      </c>
      <c r="G266" s="72" t="s">
        <v>565</v>
      </c>
      <c r="H266" s="63" t="s">
        <v>483</v>
      </c>
      <c r="I266" s="63" t="s">
        <v>472</v>
      </c>
      <c r="J266" s="72" t="s">
        <v>851</v>
      </c>
    </row>
    <row r="267" ht="42" customHeight="1" spans="1:10">
      <c r="A267" s="177" t="s">
        <v>381</v>
      </c>
      <c r="B267" s="63" t="s">
        <v>849</v>
      </c>
      <c r="C267" s="63" t="s">
        <v>466</v>
      </c>
      <c r="D267" s="63" t="s">
        <v>490</v>
      </c>
      <c r="E267" s="72" t="s">
        <v>891</v>
      </c>
      <c r="F267" s="63" t="s">
        <v>469</v>
      </c>
      <c r="G267" s="72" t="s">
        <v>892</v>
      </c>
      <c r="H267" s="63"/>
      <c r="I267" s="63" t="s">
        <v>484</v>
      </c>
      <c r="J267" s="72" t="s">
        <v>891</v>
      </c>
    </row>
    <row r="268" ht="42" customHeight="1" spans="1:10">
      <c r="A268" s="177" t="s">
        <v>381</v>
      </c>
      <c r="B268" s="63" t="s">
        <v>849</v>
      </c>
      <c r="C268" s="63" t="s">
        <v>466</v>
      </c>
      <c r="D268" s="63" t="s">
        <v>494</v>
      </c>
      <c r="E268" s="72" t="s">
        <v>576</v>
      </c>
      <c r="F268" s="63" t="s">
        <v>481</v>
      </c>
      <c r="G268" s="72" t="s">
        <v>547</v>
      </c>
      <c r="H268" s="63" t="s">
        <v>483</v>
      </c>
      <c r="I268" s="63" t="s">
        <v>472</v>
      </c>
      <c r="J268" s="72" t="s">
        <v>852</v>
      </c>
    </row>
    <row r="269" ht="42" customHeight="1" spans="1:10">
      <c r="A269" s="177" t="s">
        <v>381</v>
      </c>
      <c r="B269" s="63" t="s">
        <v>849</v>
      </c>
      <c r="C269" s="63" t="s">
        <v>466</v>
      </c>
      <c r="D269" s="63" t="s">
        <v>498</v>
      </c>
      <c r="E269" s="72" t="s">
        <v>499</v>
      </c>
      <c r="F269" s="63" t="s">
        <v>469</v>
      </c>
      <c r="G269" s="72" t="s">
        <v>660</v>
      </c>
      <c r="H269" s="63"/>
      <c r="I269" s="63" t="s">
        <v>484</v>
      </c>
      <c r="J269" s="72" t="s">
        <v>893</v>
      </c>
    </row>
    <row r="270" ht="42" customHeight="1" spans="1:10">
      <c r="A270" s="177" t="s">
        <v>381</v>
      </c>
      <c r="B270" s="63" t="s">
        <v>849</v>
      </c>
      <c r="C270" s="63" t="s">
        <v>473</v>
      </c>
      <c r="D270" s="63" t="s">
        <v>502</v>
      </c>
      <c r="E270" s="72" t="s">
        <v>662</v>
      </c>
      <c r="F270" s="63" t="s">
        <v>469</v>
      </c>
      <c r="G270" s="72" t="s">
        <v>580</v>
      </c>
      <c r="H270" s="63" t="s">
        <v>571</v>
      </c>
      <c r="I270" s="63" t="s">
        <v>484</v>
      </c>
      <c r="J270" s="72" t="s">
        <v>854</v>
      </c>
    </row>
    <row r="271" ht="42" customHeight="1" spans="1:10">
      <c r="A271" s="177" t="s">
        <v>381</v>
      </c>
      <c r="B271" s="63" t="s">
        <v>849</v>
      </c>
      <c r="C271" s="63" t="s">
        <v>473</v>
      </c>
      <c r="D271" s="63" t="s">
        <v>502</v>
      </c>
      <c r="E271" s="72" t="s">
        <v>582</v>
      </c>
      <c r="F271" s="63" t="s">
        <v>481</v>
      </c>
      <c r="G271" s="72" t="s">
        <v>565</v>
      </c>
      <c r="H271" s="63" t="s">
        <v>483</v>
      </c>
      <c r="I271" s="63" t="s">
        <v>472</v>
      </c>
      <c r="J271" s="72" t="s">
        <v>582</v>
      </c>
    </row>
    <row r="272" ht="42" customHeight="1" spans="1:10">
      <c r="A272" s="177" t="s">
        <v>381</v>
      </c>
      <c r="B272" s="63" t="s">
        <v>849</v>
      </c>
      <c r="C272" s="63" t="s">
        <v>478</v>
      </c>
      <c r="D272" s="63" t="s">
        <v>479</v>
      </c>
      <c r="E272" s="72" t="s">
        <v>894</v>
      </c>
      <c r="F272" s="63" t="s">
        <v>481</v>
      </c>
      <c r="G272" s="72" t="s">
        <v>565</v>
      </c>
      <c r="H272" s="63" t="s">
        <v>483</v>
      </c>
      <c r="I272" s="63" t="s">
        <v>472</v>
      </c>
      <c r="J272" s="72" t="s">
        <v>855</v>
      </c>
    </row>
    <row r="273" ht="42" customHeight="1" spans="1:10">
      <c r="A273" s="177" t="s">
        <v>430</v>
      </c>
      <c r="B273" s="63" t="s">
        <v>895</v>
      </c>
      <c r="C273" s="63" t="s">
        <v>466</v>
      </c>
      <c r="D273" s="63" t="s">
        <v>467</v>
      </c>
      <c r="E273" s="72" t="s">
        <v>832</v>
      </c>
      <c r="F273" s="63" t="s">
        <v>469</v>
      </c>
      <c r="G273" s="72" t="s">
        <v>833</v>
      </c>
      <c r="H273" s="63" t="s">
        <v>522</v>
      </c>
      <c r="I273" s="63" t="s">
        <v>472</v>
      </c>
      <c r="J273" s="72" t="s">
        <v>896</v>
      </c>
    </row>
    <row r="274" ht="42" customHeight="1" spans="1:10">
      <c r="A274" s="177" t="s">
        <v>430</v>
      </c>
      <c r="B274" s="63" t="s">
        <v>895</v>
      </c>
      <c r="C274" s="63" t="s">
        <v>466</v>
      </c>
      <c r="D274" s="63" t="s">
        <v>467</v>
      </c>
      <c r="E274" s="72" t="s">
        <v>835</v>
      </c>
      <c r="F274" s="63" t="s">
        <v>469</v>
      </c>
      <c r="G274" s="72" t="s">
        <v>836</v>
      </c>
      <c r="H274" s="63" t="s">
        <v>522</v>
      </c>
      <c r="I274" s="63" t="s">
        <v>472</v>
      </c>
      <c r="J274" s="72" t="s">
        <v>897</v>
      </c>
    </row>
    <row r="275" ht="42" customHeight="1" spans="1:10">
      <c r="A275" s="177" t="s">
        <v>430</v>
      </c>
      <c r="B275" s="63" t="s">
        <v>895</v>
      </c>
      <c r="C275" s="63" t="s">
        <v>466</v>
      </c>
      <c r="D275" s="63" t="s">
        <v>490</v>
      </c>
      <c r="E275" s="72" t="s">
        <v>838</v>
      </c>
      <c r="F275" s="63" t="s">
        <v>469</v>
      </c>
      <c r="G275" s="72" t="s">
        <v>839</v>
      </c>
      <c r="H275" s="63" t="s">
        <v>571</v>
      </c>
      <c r="I275" s="63" t="s">
        <v>472</v>
      </c>
      <c r="J275" s="72" t="s">
        <v>898</v>
      </c>
    </row>
    <row r="276" ht="42" customHeight="1" spans="1:10">
      <c r="A276" s="177" t="s">
        <v>430</v>
      </c>
      <c r="B276" s="63" t="s">
        <v>895</v>
      </c>
      <c r="C276" s="63" t="s">
        <v>466</v>
      </c>
      <c r="D276" s="63" t="s">
        <v>490</v>
      </c>
      <c r="E276" s="72" t="s">
        <v>841</v>
      </c>
      <c r="F276" s="63" t="s">
        <v>469</v>
      </c>
      <c r="G276" s="72" t="s">
        <v>693</v>
      </c>
      <c r="H276" s="63" t="s">
        <v>571</v>
      </c>
      <c r="I276" s="63" t="s">
        <v>472</v>
      </c>
      <c r="J276" s="72" t="s">
        <v>899</v>
      </c>
    </row>
    <row r="277" ht="42" customHeight="1" spans="1:10">
      <c r="A277" s="177" t="s">
        <v>430</v>
      </c>
      <c r="B277" s="63" t="s">
        <v>895</v>
      </c>
      <c r="C277" s="63" t="s">
        <v>466</v>
      </c>
      <c r="D277" s="63" t="s">
        <v>494</v>
      </c>
      <c r="E277" s="72" t="s">
        <v>843</v>
      </c>
      <c r="F277" s="63" t="s">
        <v>481</v>
      </c>
      <c r="G277" s="72" t="s">
        <v>565</v>
      </c>
      <c r="H277" s="63" t="s">
        <v>483</v>
      </c>
      <c r="I277" s="63" t="s">
        <v>472</v>
      </c>
      <c r="J277" s="72" t="s">
        <v>900</v>
      </c>
    </row>
    <row r="278" ht="42" customHeight="1" spans="1:10">
      <c r="A278" s="177" t="s">
        <v>430</v>
      </c>
      <c r="B278" s="63" t="s">
        <v>895</v>
      </c>
      <c r="C278" s="63" t="s">
        <v>466</v>
      </c>
      <c r="D278" s="63" t="s">
        <v>498</v>
      </c>
      <c r="E278" s="72" t="s">
        <v>499</v>
      </c>
      <c r="F278" s="63" t="s">
        <v>469</v>
      </c>
      <c r="G278" s="72" t="s">
        <v>901</v>
      </c>
      <c r="H278" s="63" t="s">
        <v>471</v>
      </c>
      <c r="I278" s="63" t="s">
        <v>472</v>
      </c>
      <c r="J278" s="72" t="s">
        <v>902</v>
      </c>
    </row>
    <row r="279" ht="42" customHeight="1" spans="1:10">
      <c r="A279" s="177" t="s">
        <v>430</v>
      </c>
      <c r="B279" s="63" t="s">
        <v>895</v>
      </c>
      <c r="C279" s="63" t="s">
        <v>473</v>
      </c>
      <c r="D279" s="63" t="s">
        <v>502</v>
      </c>
      <c r="E279" s="72" t="s">
        <v>582</v>
      </c>
      <c r="F279" s="63" t="s">
        <v>481</v>
      </c>
      <c r="G279" s="72" t="s">
        <v>565</v>
      </c>
      <c r="H279" s="63" t="s">
        <v>483</v>
      </c>
      <c r="I279" s="63" t="s">
        <v>472</v>
      </c>
      <c r="J279" s="72" t="s">
        <v>616</v>
      </c>
    </row>
    <row r="280" ht="42" customHeight="1" spans="1:10">
      <c r="A280" s="177" t="s">
        <v>430</v>
      </c>
      <c r="B280" s="63" t="s">
        <v>895</v>
      </c>
      <c r="C280" s="63" t="s">
        <v>478</v>
      </c>
      <c r="D280" s="63" t="s">
        <v>479</v>
      </c>
      <c r="E280" s="72" t="s">
        <v>848</v>
      </c>
      <c r="F280" s="63" t="s">
        <v>481</v>
      </c>
      <c r="G280" s="72" t="s">
        <v>565</v>
      </c>
      <c r="H280" s="63" t="s">
        <v>483</v>
      </c>
      <c r="I280" s="63" t="s">
        <v>472</v>
      </c>
      <c r="J280" s="72" t="s">
        <v>903</v>
      </c>
    </row>
    <row r="281" ht="42" customHeight="1" spans="1:10">
      <c r="A281" s="177" t="s">
        <v>397</v>
      </c>
      <c r="B281" s="63" t="s">
        <v>904</v>
      </c>
      <c r="C281" s="63" t="s">
        <v>466</v>
      </c>
      <c r="D281" s="63" t="s">
        <v>467</v>
      </c>
      <c r="E281" s="72" t="s">
        <v>905</v>
      </c>
      <c r="F281" s="63" t="s">
        <v>481</v>
      </c>
      <c r="G281" s="72" t="s">
        <v>906</v>
      </c>
      <c r="H281" s="63" t="s">
        <v>907</v>
      </c>
      <c r="I281" s="63" t="s">
        <v>472</v>
      </c>
      <c r="J281" s="72" t="s">
        <v>908</v>
      </c>
    </row>
    <row r="282" ht="42" customHeight="1" spans="1:10">
      <c r="A282" s="177" t="s">
        <v>397</v>
      </c>
      <c r="B282" s="63" t="s">
        <v>904</v>
      </c>
      <c r="C282" s="63" t="s">
        <v>466</v>
      </c>
      <c r="D282" s="63" t="s">
        <v>467</v>
      </c>
      <c r="E282" s="72" t="s">
        <v>909</v>
      </c>
      <c r="F282" s="63" t="s">
        <v>469</v>
      </c>
      <c r="G282" s="72" t="s">
        <v>910</v>
      </c>
      <c r="H282" s="63" t="s">
        <v>522</v>
      </c>
      <c r="I282" s="63" t="s">
        <v>472</v>
      </c>
      <c r="J282" s="72" t="s">
        <v>911</v>
      </c>
    </row>
    <row r="283" ht="42" customHeight="1" spans="1:10">
      <c r="A283" s="177" t="s">
        <v>397</v>
      </c>
      <c r="B283" s="63" t="s">
        <v>904</v>
      </c>
      <c r="C283" s="63" t="s">
        <v>466</v>
      </c>
      <c r="D283" s="63" t="s">
        <v>490</v>
      </c>
      <c r="E283" s="72" t="s">
        <v>912</v>
      </c>
      <c r="F283" s="63" t="s">
        <v>481</v>
      </c>
      <c r="G283" s="72" t="s">
        <v>547</v>
      </c>
      <c r="H283" s="63" t="s">
        <v>483</v>
      </c>
      <c r="I283" s="63" t="s">
        <v>472</v>
      </c>
      <c r="J283" s="72" t="s">
        <v>912</v>
      </c>
    </row>
    <row r="284" ht="42" customHeight="1" spans="1:10">
      <c r="A284" s="177" t="s">
        <v>397</v>
      </c>
      <c r="B284" s="63" t="s">
        <v>904</v>
      </c>
      <c r="C284" s="63" t="s">
        <v>466</v>
      </c>
      <c r="D284" s="63" t="s">
        <v>490</v>
      </c>
      <c r="E284" s="72" t="s">
        <v>913</v>
      </c>
      <c r="F284" s="63" t="s">
        <v>469</v>
      </c>
      <c r="G284" s="72" t="s">
        <v>492</v>
      </c>
      <c r="H284" s="63" t="s">
        <v>483</v>
      </c>
      <c r="I284" s="63" t="s">
        <v>472</v>
      </c>
      <c r="J284" s="72" t="s">
        <v>913</v>
      </c>
    </row>
    <row r="285" ht="42" customHeight="1" spans="1:10">
      <c r="A285" s="177" t="s">
        <v>397</v>
      </c>
      <c r="B285" s="63" t="s">
        <v>904</v>
      </c>
      <c r="C285" s="63" t="s">
        <v>466</v>
      </c>
      <c r="D285" s="63" t="s">
        <v>490</v>
      </c>
      <c r="E285" s="72" t="s">
        <v>914</v>
      </c>
      <c r="F285" s="63" t="s">
        <v>481</v>
      </c>
      <c r="G285" s="72" t="s">
        <v>915</v>
      </c>
      <c r="H285" s="63" t="s">
        <v>483</v>
      </c>
      <c r="I285" s="63" t="s">
        <v>472</v>
      </c>
      <c r="J285" s="72" t="s">
        <v>914</v>
      </c>
    </row>
    <row r="286" ht="42" customHeight="1" spans="1:10">
      <c r="A286" s="177" t="s">
        <v>397</v>
      </c>
      <c r="B286" s="63" t="s">
        <v>904</v>
      </c>
      <c r="C286" s="63" t="s">
        <v>466</v>
      </c>
      <c r="D286" s="63" t="s">
        <v>490</v>
      </c>
      <c r="E286" s="72" t="s">
        <v>606</v>
      </c>
      <c r="F286" s="63" t="s">
        <v>481</v>
      </c>
      <c r="G286" s="72" t="s">
        <v>607</v>
      </c>
      <c r="H286" s="63" t="s">
        <v>483</v>
      </c>
      <c r="I286" s="63" t="s">
        <v>472</v>
      </c>
      <c r="J286" s="72" t="s">
        <v>606</v>
      </c>
    </row>
    <row r="287" ht="42" customHeight="1" spans="1:10">
      <c r="A287" s="177" t="s">
        <v>397</v>
      </c>
      <c r="B287" s="63" t="s">
        <v>904</v>
      </c>
      <c r="C287" s="63" t="s">
        <v>466</v>
      </c>
      <c r="D287" s="63" t="s">
        <v>494</v>
      </c>
      <c r="E287" s="72" t="s">
        <v>916</v>
      </c>
      <c r="F287" s="63" t="s">
        <v>481</v>
      </c>
      <c r="G287" s="72" t="s">
        <v>547</v>
      </c>
      <c r="H287" s="63" t="s">
        <v>483</v>
      </c>
      <c r="I287" s="63" t="s">
        <v>472</v>
      </c>
      <c r="J287" s="72" t="s">
        <v>916</v>
      </c>
    </row>
    <row r="288" ht="42" customHeight="1" spans="1:10">
      <c r="A288" s="177" t="s">
        <v>397</v>
      </c>
      <c r="B288" s="63" t="s">
        <v>904</v>
      </c>
      <c r="C288" s="63" t="s">
        <v>466</v>
      </c>
      <c r="D288" s="63" t="s">
        <v>498</v>
      </c>
      <c r="E288" s="72" t="s">
        <v>499</v>
      </c>
      <c r="F288" s="63" t="s">
        <v>469</v>
      </c>
      <c r="G288" s="72" t="s">
        <v>917</v>
      </c>
      <c r="H288" s="63" t="s">
        <v>471</v>
      </c>
      <c r="I288" s="63" t="s">
        <v>472</v>
      </c>
      <c r="J288" s="72" t="s">
        <v>918</v>
      </c>
    </row>
    <row r="289" ht="42" customHeight="1" spans="1:10">
      <c r="A289" s="177" t="s">
        <v>397</v>
      </c>
      <c r="B289" s="63" t="s">
        <v>904</v>
      </c>
      <c r="C289" s="63" t="s">
        <v>473</v>
      </c>
      <c r="D289" s="63" t="s">
        <v>502</v>
      </c>
      <c r="E289" s="72" t="s">
        <v>582</v>
      </c>
      <c r="F289" s="63" t="s">
        <v>481</v>
      </c>
      <c r="G289" s="72" t="s">
        <v>565</v>
      </c>
      <c r="H289" s="63" t="s">
        <v>483</v>
      </c>
      <c r="I289" s="63" t="s">
        <v>472</v>
      </c>
      <c r="J289" s="72" t="s">
        <v>582</v>
      </c>
    </row>
    <row r="290" ht="42" customHeight="1" spans="1:10">
      <c r="A290" s="177" t="s">
        <v>397</v>
      </c>
      <c r="B290" s="63" t="s">
        <v>904</v>
      </c>
      <c r="C290" s="63" t="s">
        <v>473</v>
      </c>
      <c r="D290" s="63" t="s">
        <v>502</v>
      </c>
      <c r="E290" s="72" t="s">
        <v>919</v>
      </c>
      <c r="F290" s="63" t="s">
        <v>469</v>
      </c>
      <c r="G290" s="72" t="s">
        <v>580</v>
      </c>
      <c r="H290" s="63"/>
      <c r="I290" s="63" t="s">
        <v>484</v>
      </c>
      <c r="J290" s="72" t="s">
        <v>919</v>
      </c>
    </row>
    <row r="291" ht="42" customHeight="1" spans="1:10">
      <c r="A291" s="177" t="s">
        <v>397</v>
      </c>
      <c r="B291" s="63" t="s">
        <v>904</v>
      </c>
      <c r="C291" s="63" t="s">
        <v>478</v>
      </c>
      <c r="D291" s="63" t="s">
        <v>479</v>
      </c>
      <c r="E291" s="72" t="s">
        <v>920</v>
      </c>
      <c r="F291" s="63" t="s">
        <v>481</v>
      </c>
      <c r="G291" s="72" t="s">
        <v>547</v>
      </c>
      <c r="H291" s="63" t="s">
        <v>483</v>
      </c>
      <c r="I291" s="63" t="s">
        <v>472</v>
      </c>
      <c r="J291" s="72" t="s">
        <v>920</v>
      </c>
    </row>
    <row r="292" ht="42" customHeight="1" spans="1:10">
      <c r="A292" s="177" t="s">
        <v>395</v>
      </c>
      <c r="B292" s="63" t="s">
        <v>921</v>
      </c>
      <c r="C292" s="63" t="s">
        <v>466</v>
      </c>
      <c r="D292" s="63" t="s">
        <v>467</v>
      </c>
      <c r="E292" s="72" t="s">
        <v>668</v>
      </c>
      <c r="F292" s="63" t="s">
        <v>481</v>
      </c>
      <c r="G292" s="72" t="s">
        <v>669</v>
      </c>
      <c r="H292" s="63" t="s">
        <v>522</v>
      </c>
      <c r="I292" s="63" t="s">
        <v>472</v>
      </c>
      <c r="J292" s="72" t="s">
        <v>922</v>
      </c>
    </row>
    <row r="293" ht="42" customHeight="1" spans="1:10">
      <c r="A293" s="177" t="s">
        <v>395</v>
      </c>
      <c r="B293" s="63" t="s">
        <v>921</v>
      </c>
      <c r="C293" s="63" t="s">
        <v>466</v>
      </c>
      <c r="D293" s="63" t="s">
        <v>467</v>
      </c>
      <c r="E293" s="72" t="s">
        <v>671</v>
      </c>
      <c r="F293" s="63" t="s">
        <v>481</v>
      </c>
      <c r="G293" s="72" t="s">
        <v>672</v>
      </c>
      <c r="H293" s="63" t="s">
        <v>522</v>
      </c>
      <c r="I293" s="63" t="s">
        <v>472</v>
      </c>
      <c r="J293" s="72" t="s">
        <v>923</v>
      </c>
    </row>
    <row r="294" ht="42" customHeight="1" spans="1:10">
      <c r="A294" s="177" t="s">
        <v>395</v>
      </c>
      <c r="B294" s="63" t="s">
        <v>921</v>
      </c>
      <c r="C294" s="63" t="s">
        <v>466</v>
      </c>
      <c r="D294" s="63" t="s">
        <v>467</v>
      </c>
      <c r="E294" s="72" t="s">
        <v>674</v>
      </c>
      <c r="F294" s="63" t="s">
        <v>481</v>
      </c>
      <c r="G294" s="72" t="s">
        <v>675</v>
      </c>
      <c r="H294" s="63" t="s">
        <v>522</v>
      </c>
      <c r="I294" s="63" t="s">
        <v>472</v>
      </c>
      <c r="J294" s="72" t="s">
        <v>924</v>
      </c>
    </row>
    <row r="295" ht="42" customHeight="1" spans="1:10">
      <c r="A295" s="177" t="s">
        <v>395</v>
      </c>
      <c r="B295" s="63" t="s">
        <v>921</v>
      </c>
      <c r="C295" s="63" t="s">
        <v>466</v>
      </c>
      <c r="D295" s="63" t="s">
        <v>490</v>
      </c>
      <c r="E295" s="72" t="s">
        <v>677</v>
      </c>
      <c r="F295" s="63" t="s">
        <v>481</v>
      </c>
      <c r="G295" s="72" t="s">
        <v>678</v>
      </c>
      <c r="H295" s="63" t="s">
        <v>925</v>
      </c>
      <c r="I295" s="63" t="s">
        <v>472</v>
      </c>
      <c r="J295" s="72" t="s">
        <v>677</v>
      </c>
    </row>
    <row r="296" ht="42" customHeight="1" spans="1:10">
      <c r="A296" s="177" t="s">
        <v>395</v>
      </c>
      <c r="B296" s="63" t="s">
        <v>921</v>
      </c>
      <c r="C296" s="63" t="s">
        <v>466</v>
      </c>
      <c r="D296" s="63" t="s">
        <v>490</v>
      </c>
      <c r="E296" s="72" t="s">
        <v>680</v>
      </c>
      <c r="F296" s="63" t="s">
        <v>481</v>
      </c>
      <c r="G296" s="72" t="s">
        <v>681</v>
      </c>
      <c r="H296" s="63" t="s">
        <v>925</v>
      </c>
      <c r="I296" s="63" t="s">
        <v>472</v>
      </c>
      <c r="J296" s="72" t="s">
        <v>680</v>
      </c>
    </row>
    <row r="297" ht="42" customHeight="1" spans="1:10">
      <c r="A297" s="177" t="s">
        <v>395</v>
      </c>
      <c r="B297" s="63" t="s">
        <v>921</v>
      </c>
      <c r="C297" s="63" t="s">
        <v>466</v>
      </c>
      <c r="D297" s="63" t="s">
        <v>490</v>
      </c>
      <c r="E297" s="72" t="s">
        <v>683</v>
      </c>
      <c r="F297" s="63" t="s">
        <v>481</v>
      </c>
      <c r="G297" s="72" t="s">
        <v>684</v>
      </c>
      <c r="H297" s="63" t="s">
        <v>925</v>
      </c>
      <c r="I297" s="63" t="s">
        <v>472</v>
      </c>
      <c r="J297" s="72" t="s">
        <v>683</v>
      </c>
    </row>
    <row r="298" ht="42" customHeight="1" spans="1:10">
      <c r="A298" s="177" t="s">
        <v>395</v>
      </c>
      <c r="B298" s="63" t="s">
        <v>921</v>
      </c>
      <c r="C298" s="63" t="s">
        <v>466</v>
      </c>
      <c r="D298" s="63" t="s">
        <v>490</v>
      </c>
      <c r="E298" s="72" t="s">
        <v>574</v>
      </c>
      <c r="F298" s="63" t="s">
        <v>481</v>
      </c>
      <c r="G298" s="72" t="s">
        <v>575</v>
      </c>
      <c r="H298" s="63" t="s">
        <v>483</v>
      </c>
      <c r="I298" s="63" t="s">
        <v>472</v>
      </c>
      <c r="J298" s="72" t="s">
        <v>574</v>
      </c>
    </row>
    <row r="299" ht="42" customHeight="1" spans="1:10">
      <c r="A299" s="177" t="s">
        <v>395</v>
      </c>
      <c r="B299" s="63" t="s">
        <v>921</v>
      </c>
      <c r="C299" s="63" t="s">
        <v>466</v>
      </c>
      <c r="D299" s="63" t="s">
        <v>494</v>
      </c>
      <c r="E299" s="72" t="s">
        <v>576</v>
      </c>
      <c r="F299" s="63" t="s">
        <v>481</v>
      </c>
      <c r="G299" s="72" t="s">
        <v>547</v>
      </c>
      <c r="H299" s="63" t="s">
        <v>483</v>
      </c>
      <c r="I299" s="63" t="s">
        <v>472</v>
      </c>
      <c r="J299" s="72" t="s">
        <v>576</v>
      </c>
    </row>
    <row r="300" ht="42" customHeight="1" spans="1:10">
      <c r="A300" s="177" t="s">
        <v>395</v>
      </c>
      <c r="B300" s="63" t="s">
        <v>921</v>
      </c>
      <c r="C300" s="63" t="s">
        <v>466</v>
      </c>
      <c r="D300" s="63" t="s">
        <v>498</v>
      </c>
      <c r="E300" s="72" t="s">
        <v>499</v>
      </c>
      <c r="F300" s="63" t="s">
        <v>469</v>
      </c>
      <c r="G300" s="72" t="s">
        <v>926</v>
      </c>
      <c r="H300" s="63" t="s">
        <v>471</v>
      </c>
      <c r="I300" s="63" t="s">
        <v>472</v>
      </c>
      <c r="J300" s="72" t="s">
        <v>927</v>
      </c>
    </row>
    <row r="301" ht="42" customHeight="1" spans="1:10">
      <c r="A301" s="177" t="s">
        <v>395</v>
      </c>
      <c r="B301" s="63" t="s">
        <v>921</v>
      </c>
      <c r="C301" s="63" t="s">
        <v>473</v>
      </c>
      <c r="D301" s="63" t="s">
        <v>502</v>
      </c>
      <c r="E301" s="72" t="s">
        <v>582</v>
      </c>
      <c r="F301" s="63" t="s">
        <v>481</v>
      </c>
      <c r="G301" s="72" t="s">
        <v>547</v>
      </c>
      <c r="H301" s="63" t="s">
        <v>483</v>
      </c>
      <c r="I301" s="63" t="s">
        <v>472</v>
      </c>
      <c r="J301" s="72" t="s">
        <v>928</v>
      </c>
    </row>
    <row r="302" ht="42" customHeight="1" spans="1:10">
      <c r="A302" s="177" t="s">
        <v>395</v>
      </c>
      <c r="B302" s="63" t="s">
        <v>921</v>
      </c>
      <c r="C302" s="63" t="s">
        <v>478</v>
      </c>
      <c r="D302" s="63" t="s">
        <v>479</v>
      </c>
      <c r="E302" s="72" t="s">
        <v>618</v>
      </c>
      <c r="F302" s="63" t="s">
        <v>481</v>
      </c>
      <c r="G302" s="72" t="s">
        <v>547</v>
      </c>
      <c r="H302" s="63" t="s">
        <v>483</v>
      </c>
      <c r="I302" s="63" t="s">
        <v>472</v>
      </c>
      <c r="J302" s="72" t="s">
        <v>618</v>
      </c>
    </row>
    <row r="303" ht="42" customHeight="1" spans="1:10">
      <c r="A303" s="177" t="s">
        <v>409</v>
      </c>
      <c r="B303" s="63" t="s">
        <v>873</v>
      </c>
      <c r="C303" s="63" t="s">
        <v>466</v>
      </c>
      <c r="D303" s="63" t="s">
        <v>467</v>
      </c>
      <c r="E303" s="72" t="s">
        <v>874</v>
      </c>
      <c r="F303" s="63" t="s">
        <v>500</v>
      </c>
      <c r="G303" s="72" t="s">
        <v>875</v>
      </c>
      <c r="H303" s="63" t="s">
        <v>522</v>
      </c>
      <c r="I303" s="63" t="s">
        <v>472</v>
      </c>
      <c r="J303" s="72" t="s">
        <v>929</v>
      </c>
    </row>
    <row r="304" ht="42" customHeight="1" spans="1:10">
      <c r="A304" s="177" t="s">
        <v>409</v>
      </c>
      <c r="B304" s="63" t="s">
        <v>873</v>
      </c>
      <c r="C304" s="63" t="s">
        <v>466</v>
      </c>
      <c r="D304" s="63" t="s">
        <v>490</v>
      </c>
      <c r="E304" s="72" t="s">
        <v>877</v>
      </c>
      <c r="F304" s="63" t="s">
        <v>481</v>
      </c>
      <c r="G304" s="72" t="s">
        <v>565</v>
      </c>
      <c r="H304" s="63" t="s">
        <v>483</v>
      </c>
      <c r="I304" s="63" t="s">
        <v>472</v>
      </c>
      <c r="J304" s="72" t="s">
        <v>877</v>
      </c>
    </row>
    <row r="305" ht="42" customHeight="1" spans="1:10">
      <c r="A305" s="177" t="s">
        <v>409</v>
      </c>
      <c r="B305" s="63" t="s">
        <v>873</v>
      </c>
      <c r="C305" s="63" t="s">
        <v>466</v>
      </c>
      <c r="D305" s="63" t="s">
        <v>490</v>
      </c>
      <c r="E305" s="72" t="s">
        <v>879</v>
      </c>
      <c r="F305" s="63" t="s">
        <v>481</v>
      </c>
      <c r="G305" s="72" t="s">
        <v>575</v>
      </c>
      <c r="H305" s="63" t="s">
        <v>483</v>
      </c>
      <c r="I305" s="63" t="s">
        <v>484</v>
      </c>
      <c r="J305" s="72" t="s">
        <v>879</v>
      </c>
    </row>
    <row r="306" ht="42" customHeight="1" spans="1:10">
      <c r="A306" s="177" t="s">
        <v>409</v>
      </c>
      <c r="B306" s="63" t="s">
        <v>873</v>
      </c>
      <c r="C306" s="63" t="s">
        <v>466</v>
      </c>
      <c r="D306" s="63" t="s">
        <v>494</v>
      </c>
      <c r="E306" s="72" t="s">
        <v>881</v>
      </c>
      <c r="F306" s="63" t="s">
        <v>481</v>
      </c>
      <c r="G306" s="72" t="s">
        <v>565</v>
      </c>
      <c r="H306" s="63" t="s">
        <v>483</v>
      </c>
      <c r="I306" s="63" t="s">
        <v>484</v>
      </c>
      <c r="J306" s="72" t="s">
        <v>881</v>
      </c>
    </row>
    <row r="307" ht="42" customHeight="1" spans="1:10">
      <c r="A307" s="177" t="s">
        <v>409</v>
      </c>
      <c r="B307" s="63" t="s">
        <v>873</v>
      </c>
      <c r="C307" s="63" t="s">
        <v>466</v>
      </c>
      <c r="D307" s="63" t="s">
        <v>498</v>
      </c>
      <c r="E307" s="72" t="s">
        <v>499</v>
      </c>
      <c r="F307" s="63" t="s">
        <v>469</v>
      </c>
      <c r="G307" s="72" t="s">
        <v>930</v>
      </c>
      <c r="H307" s="63" t="s">
        <v>471</v>
      </c>
      <c r="I307" s="63" t="s">
        <v>472</v>
      </c>
      <c r="J307" s="72" t="s">
        <v>931</v>
      </c>
    </row>
    <row r="308" ht="42" customHeight="1" spans="1:10">
      <c r="A308" s="177" t="s">
        <v>409</v>
      </c>
      <c r="B308" s="63" t="s">
        <v>873</v>
      </c>
      <c r="C308" s="63" t="s">
        <v>473</v>
      </c>
      <c r="D308" s="63" t="s">
        <v>502</v>
      </c>
      <c r="E308" s="72" t="s">
        <v>582</v>
      </c>
      <c r="F308" s="63" t="s">
        <v>481</v>
      </c>
      <c r="G308" s="72" t="s">
        <v>565</v>
      </c>
      <c r="H308" s="63" t="s">
        <v>483</v>
      </c>
      <c r="I308" s="63" t="s">
        <v>472</v>
      </c>
      <c r="J308" s="72" t="s">
        <v>582</v>
      </c>
    </row>
    <row r="309" ht="42" customHeight="1" spans="1:10">
      <c r="A309" s="177" t="s">
        <v>409</v>
      </c>
      <c r="B309" s="63" t="s">
        <v>873</v>
      </c>
      <c r="C309" s="63" t="s">
        <v>478</v>
      </c>
      <c r="D309" s="63" t="s">
        <v>479</v>
      </c>
      <c r="E309" s="72" t="s">
        <v>932</v>
      </c>
      <c r="F309" s="63" t="s">
        <v>481</v>
      </c>
      <c r="G309" s="72" t="s">
        <v>565</v>
      </c>
      <c r="H309" s="63" t="s">
        <v>483</v>
      </c>
      <c r="I309" s="63" t="s">
        <v>484</v>
      </c>
      <c r="J309" s="72" t="s">
        <v>932</v>
      </c>
    </row>
    <row r="310" ht="42" customHeight="1" spans="1:10">
      <c r="A310" s="177" t="s">
        <v>393</v>
      </c>
      <c r="B310" s="63" t="s">
        <v>803</v>
      </c>
      <c r="C310" s="63" t="s">
        <v>466</v>
      </c>
      <c r="D310" s="63" t="s">
        <v>467</v>
      </c>
      <c r="E310" s="72" t="s">
        <v>761</v>
      </c>
      <c r="F310" s="63" t="s">
        <v>500</v>
      </c>
      <c r="G310" s="72" t="s">
        <v>762</v>
      </c>
      <c r="H310" s="63" t="s">
        <v>522</v>
      </c>
      <c r="I310" s="63" t="s">
        <v>472</v>
      </c>
      <c r="J310" s="72" t="s">
        <v>933</v>
      </c>
    </row>
    <row r="311" ht="42" customHeight="1" spans="1:10">
      <c r="A311" s="177" t="s">
        <v>393</v>
      </c>
      <c r="B311" s="63" t="s">
        <v>803</v>
      </c>
      <c r="C311" s="63" t="s">
        <v>466</v>
      </c>
      <c r="D311" s="63" t="s">
        <v>467</v>
      </c>
      <c r="E311" s="72" t="s">
        <v>763</v>
      </c>
      <c r="F311" s="63" t="s">
        <v>500</v>
      </c>
      <c r="G311" s="72" t="s">
        <v>764</v>
      </c>
      <c r="H311" s="63" t="s">
        <v>522</v>
      </c>
      <c r="I311" s="63" t="s">
        <v>472</v>
      </c>
      <c r="J311" s="72" t="s">
        <v>804</v>
      </c>
    </row>
    <row r="312" ht="42" customHeight="1" spans="1:10">
      <c r="A312" s="177" t="s">
        <v>393</v>
      </c>
      <c r="B312" s="63" t="s">
        <v>803</v>
      </c>
      <c r="C312" s="63" t="s">
        <v>466</v>
      </c>
      <c r="D312" s="63" t="s">
        <v>467</v>
      </c>
      <c r="E312" s="72" t="s">
        <v>766</v>
      </c>
      <c r="F312" s="63" t="s">
        <v>500</v>
      </c>
      <c r="G312" s="72" t="s">
        <v>767</v>
      </c>
      <c r="H312" s="63" t="s">
        <v>522</v>
      </c>
      <c r="I312" s="63" t="s">
        <v>472</v>
      </c>
      <c r="J312" s="72" t="s">
        <v>934</v>
      </c>
    </row>
    <row r="313" ht="42" customHeight="1" spans="1:10">
      <c r="A313" s="177" t="s">
        <v>393</v>
      </c>
      <c r="B313" s="63" t="s">
        <v>803</v>
      </c>
      <c r="C313" s="63" t="s">
        <v>466</v>
      </c>
      <c r="D313" s="63" t="s">
        <v>490</v>
      </c>
      <c r="E313" s="72" t="s">
        <v>805</v>
      </c>
      <c r="F313" s="63" t="s">
        <v>469</v>
      </c>
      <c r="G313" s="72" t="s">
        <v>482</v>
      </c>
      <c r="H313" s="63" t="s">
        <v>471</v>
      </c>
      <c r="I313" s="63" t="s">
        <v>472</v>
      </c>
      <c r="J313" s="72" t="s">
        <v>808</v>
      </c>
    </row>
    <row r="314" ht="42" customHeight="1" spans="1:10">
      <c r="A314" s="177" t="s">
        <v>393</v>
      </c>
      <c r="B314" s="63" t="s">
        <v>803</v>
      </c>
      <c r="C314" s="63" t="s">
        <v>466</v>
      </c>
      <c r="D314" s="63" t="s">
        <v>490</v>
      </c>
      <c r="E314" s="72" t="s">
        <v>806</v>
      </c>
      <c r="F314" s="63" t="s">
        <v>469</v>
      </c>
      <c r="G314" s="72" t="s">
        <v>807</v>
      </c>
      <c r="H314" s="63" t="s">
        <v>471</v>
      </c>
      <c r="I314" s="63" t="s">
        <v>472</v>
      </c>
      <c r="J314" s="72" t="s">
        <v>808</v>
      </c>
    </row>
    <row r="315" ht="42" customHeight="1" spans="1:10">
      <c r="A315" s="177" t="s">
        <v>393</v>
      </c>
      <c r="B315" s="63" t="s">
        <v>803</v>
      </c>
      <c r="C315" s="63" t="s">
        <v>466</v>
      </c>
      <c r="D315" s="63" t="s">
        <v>490</v>
      </c>
      <c r="E315" s="72" t="s">
        <v>809</v>
      </c>
      <c r="F315" s="63" t="s">
        <v>469</v>
      </c>
      <c r="G315" s="72" t="s">
        <v>482</v>
      </c>
      <c r="H315" s="63" t="s">
        <v>471</v>
      </c>
      <c r="I315" s="63" t="s">
        <v>472</v>
      </c>
      <c r="J315" s="72" t="s">
        <v>808</v>
      </c>
    </row>
    <row r="316" ht="42" customHeight="1" spans="1:10">
      <c r="A316" s="177" t="s">
        <v>393</v>
      </c>
      <c r="B316" s="63" t="s">
        <v>803</v>
      </c>
      <c r="C316" s="63" t="s">
        <v>466</v>
      </c>
      <c r="D316" s="63" t="s">
        <v>490</v>
      </c>
      <c r="E316" s="72" t="s">
        <v>574</v>
      </c>
      <c r="F316" s="63" t="s">
        <v>469</v>
      </c>
      <c r="G316" s="72" t="s">
        <v>492</v>
      </c>
      <c r="H316" s="63" t="s">
        <v>483</v>
      </c>
      <c r="I316" s="63" t="s">
        <v>472</v>
      </c>
      <c r="J316" s="72" t="s">
        <v>935</v>
      </c>
    </row>
    <row r="317" ht="42" customHeight="1" spans="1:10">
      <c r="A317" s="177" t="s">
        <v>393</v>
      </c>
      <c r="B317" s="63" t="s">
        <v>803</v>
      </c>
      <c r="C317" s="63" t="s">
        <v>466</v>
      </c>
      <c r="D317" s="63" t="s">
        <v>494</v>
      </c>
      <c r="E317" s="72" t="s">
        <v>769</v>
      </c>
      <c r="F317" s="63" t="s">
        <v>481</v>
      </c>
      <c r="G317" s="72" t="s">
        <v>547</v>
      </c>
      <c r="H317" s="63" t="s">
        <v>483</v>
      </c>
      <c r="I317" s="63" t="s">
        <v>472</v>
      </c>
      <c r="J317" s="72" t="s">
        <v>810</v>
      </c>
    </row>
    <row r="318" ht="42" customHeight="1" spans="1:10">
      <c r="A318" s="177" t="s">
        <v>393</v>
      </c>
      <c r="B318" s="63" t="s">
        <v>803</v>
      </c>
      <c r="C318" s="63" t="s">
        <v>466</v>
      </c>
      <c r="D318" s="63" t="s">
        <v>498</v>
      </c>
      <c r="E318" s="72" t="s">
        <v>499</v>
      </c>
      <c r="F318" s="63" t="s">
        <v>469</v>
      </c>
      <c r="G318" s="72" t="s">
        <v>936</v>
      </c>
      <c r="H318" s="63" t="s">
        <v>471</v>
      </c>
      <c r="I318" s="63" t="s">
        <v>472</v>
      </c>
      <c r="J318" s="72" t="s">
        <v>937</v>
      </c>
    </row>
    <row r="319" ht="42" customHeight="1" spans="1:10">
      <c r="A319" s="177" t="s">
        <v>393</v>
      </c>
      <c r="B319" s="63" t="s">
        <v>803</v>
      </c>
      <c r="C319" s="63" t="s">
        <v>473</v>
      </c>
      <c r="D319" s="63" t="s">
        <v>502</v>
      </c>
      <c r="E319" s="72" t="s">
        <v>582</v>
      </c>
      <c r="F319" s="63" t="s">
        <v>481</v>
      </c>
      <c r="G319" s="72" t="s">
        <v>565</v>
      </c>
      <c r="H319" s="63" t="s">
        <v>483</v>
      </c>
      <c r="I319" s="63" t="s">
        <v>472</v>
      </c>
      <c r="J319" s="72" t="s">
        <v>813</v>
      </c>
    </row>
    <row r="320" ht="42" customHeight="1" spans="1:10">
      <c r="A320" s="177" t="s">
        <v>393</v>
      </c>
      <c r="B320" s="63" t="s">
        <v>803</v>
      </c>
      <c r="C320" s="63" t="s">
        <v>473</v>
      </c>
      <c r="D320" s="63" t="s">
        <v>502</v>
      </c>
      <c r="E320" s="72" t="s">
        <v>814</v>
      </c>
      <c r="F320" s="63" t="s">
        <v>469</v>
      </c>
      <c r="G320" s="72" t="s">
        <v>815</v>
      </c>
      <c r="H320" s="63"/>
      <c r="I320" s="63" t="s">
        <v>484</v>
      </c>
      <c r="J320" s="72" t="s">
        <v>814</v>
      </c>
    </row>
    <row r="321" ht="42" customHeight="1" spans="1:10">
      <c r="A321" s="177" t="s">
        <v>393</v>
      </c>
      <c r="B321" s="63" t="s">
        <v>803</v>
      </c>
      <c r="C321" s="63" t="s">
        <v>478</v>
      </c>
      <c r="D321" s="63" t="s">
        <v>479</v>
      </c>
      <c r="E321" s="72" t="s">
        <v>773</v>
      </c>
      <c r="F321" s="63" t="s">
        <v>481</v>
      </c>
      <c r="G321" s="72" t="s">
        <v>565</v>
      </c>
      <c r="H321" s="63" t="s">
        <v>483</v>
      </c>
      <c r="I321" s="63" t="s">
        <v>472</v>
      </c>
      <c r="J321" s="72" t="s">
        <v>816</v>
      </c>
    </row>
    <row r="322" ht="42" customHeight="1" spans="1:10">
      <c r="A322" s="176" t="s">
        <v>73</v>
      </c>
      <c r="B322" s="66"/>
      <c r="C322" s="66"/>
      <c r="D322" s="66"/>
      <c r="E322" s="66"/>
      <c r="F322" s="66"/>
      <c r="G322" s="66"/>
      <c r="H322" s="66"/>
      <c r="I322" s="66"/>
      <c r="J322" s="66"/>
    </row>
    <row r="323" ht="42" customHeight="1" spans="1:10">
      <c r="A323" s="177" t="s">
        <v>442</v>
      </c>
      <c r="B323" s="63" t="s">
        <v>938</v>
      </c>
      <c r="C323" s="63" t="s">
        <v>466</v>
      </c>
      <c r="D323" s="63" t="s">
        <v>467</v>
      </c>
      <c r="E323" s="72" t="s">
        <v>939</v>
      </c>
      <c r="F323" s="63" t="s">
        <v>469</v>
      </c>
      <c r="G323" s="72" t="s">
        <v>476</v>
      </c>
      <c r="H323" s="63" t="s">
        <v>526</v>
      </c>
      <c r="I323" s="63" t="s">
        <v>472</v>
      </c>
      <c r="J323" s="72" t="s">
        <v>940</v>
      </c>
    </row>
    <row r="324" ht="42" customHeight="1" spans="1:10">
      <c r="A324" s="177" t="s">
        <v>442</v>
      </c>
      <c r="B324" s="63" t="s">
        <v>938</v>
      </c>
      <c r="C324" s="63" t="s">
        <v>466</v>
      </c>
      <c r="D324" s="63" t="s">
        <v>467</v>
      </c>
      <c r="E324" s="72" t="s">
        <v>941</v>
      </c>
      <c r="F324" s="63" t="s">
        <v>469</v>
      </c>
      <c r="G324" s="72" t="s">
        <v>476</v>
      </c>
      <c r="H324" s="63" t="s">
        <v>526</v>
      </c>
      <c r="I324" s="63" t="s">
        <v>472</v>
      </c>
      <c r="J324" s="72" t="s">
        <v>942</v>
      </c>
    </row>
    <row r="325" ht="42" customHeight="1" spans="1:10">
      <c r="A325" s="177" t="s">
        <v>442</v>
      </c>
      <c r="B325" s="63" t="s">
        <v>938</v>
      </c>
      <c r="C325" s="63" t="s">
        <v>466</v>
      </c>
      <c r="D325" s="63" t="s">
        <v>467</v>
      </c>
      <c r="E325" s="72" t="s">
        <v>943</v>
      </c>
      <c r="F325" s="63" t="s">
        <v>469</v>
      </c>
      <c r="G325" s="72" t="s">
        <v>944</v>
      </c>
      <c r="H325" s="63" t="s">
        <v>522</v>
      </c>
      <c r="I325" s="63" t="s">
        <v>472</v>
      </c>
      <c r="J325" s="72" t="s">
        <v>945</v>
      </c>
    </row>
    <row r="326" ht="42" customHeight="1" spans="1:10">
      <c r="A326" s="177" t="s">
        <v>442</v>
      </c>
      <c r="B326" s="63" t="s">
        <v>938</v>
      </c>
      <c r="C326" s="63" t="s">
        <v>466</v>
      </c>
      <c r="D326" s="63" t="s">
        <v>490</v>
      </c>
      <c r="E326" s="72" t="s">
        <v>946</v>
      </c>
      <c r="F326" s="63" t="s">
        <v>469</v>
      </c>
      <c r="G326" s="72" t="s">
        <v>492</v>
      </c>
      <c r="H326" s="63" t="s">
        <v>483</v>
      </c>
      <c r="I326" s="63" t="s">
        <v>472</v>
      </c>
      <c r="J326" s="72" t="s">
        <v>947</v>
      </c>
    </row>
    <row r="327" ht="42" customHeight="1" spans="1:10">
      <c r="A327" s="177" t="s">
        <v>442</v>
      </c>
      <c r="B327" s="63" t="s">
        <v>938</v>
      </c>
      <c r="C327" s="63" t="s">
        <v>466</v>
      </c>
      <c r="D327" s="63" t="s">
        <v>490</v>
      </c>
      <c r="E327" s="72" t="s">
        <v>948</v>
      </c>
      <c r="F327" s="63" t="s">
        <v>469</v>
      </c>
      <c r="G327" s="72" t="s">
        <v>492</v>
      </c>
      <c r="H327" s="63" t="s">
        <v>483</v>
      </c>
      <c r="I327" s="63" t="s">
        <v>472</v>
      </c>
      <c r="J327" s="72" t="s">
        <v>949</v>
      </c>
    </row>
    <row r="328" ht="42" customHeight="1" spans="1:10">
      <c r="A328" s="177" t="s">
        <v>442</v>
      </c>
      <c r="B328" s="63" t="s">
        <v>938</v>
      </c>
      <c r="C328" s="63" t="s">
        <v>466</v>
      </c>
      <c r="D328" s="63" t="s">
        <v>494</v>
      </c>
      <c r="E328" s="72" t="s">
        <v>950</v>
      </c>
      <c r="F328" s="63" t="s">
        <v>481</v>
      </c>
      <c r="G328" s="72" t="s">
        <v>951</v>
      </c>
      <c r="H328" s="63" t="s">
        <v>477</v>
      </c>
      <c r="I328" s="63" t="s">
        <v>472</v>
      </c>
      <c r="J328" s="72" t="s">
        <v>952</v>
      </c>
    </row>
    <row r="329" ht="42" customHeight="1" spans="1:10">
      <c r="A329" s="177" t="s">
        <v>442</v>
      </c>
      <c r="B329" s="63" t="s">
        <v>938</v>
      </c>
      <c r="C329" s="63" t="s">
        <v>466</v>
      </c>
      <c r="D329" s="63" t="s">
        <v>498</v>
      </c>
      <c r="E329" s="72" t="s">
        <v>499</v>
      </c>
      <c r="F329" s="63" t="s">
        <v>500</v>
      </c>
      <c r="G329" s="72" t="s">
        <v>953</v>
      </c>
      <c r="H329" s="63" t="s">
        <v>471</v>
      </c>
      <c r="I329" s="63" t="s">
        <v>472</v>
      </c>
      <c r="J329" s="72" t="s">
        <v>954</v>
      </c>
    </row>
    <row r="330" ht="42" customHeight="1" spans="1:10">
      <c r="A330" s="177" t="s">
        <v>442</v>
      </c>
      <c r="B330" s="63" t="s">
        <v>938</v>
      </c>
      <c r="C330" s="63" t="s">
        <v>473</v>
      </c>
      <c r="D330" s="63" t="s">
        <v>502</v>
      </c>
      <c r="E330" s="72" t="s">
        <v>955</v>
      </c>
      <c r="F330" s="63" t="s">
        <v>481</v>
      </c>
      <c r="G330" s="72" t="s">
        <v>547</v>
      </c>
      <c r="H330" s="63" t="s">
        <v>483</v>
      </c>
      <c r="I330" s="63" t="s">
        <v>472</v>
      </c>
      <c r="J330" s="72" t="s">
        <v>956</v>
      </c>
    </row>
    <row r="331" ht="42" customHeight="1" spans="1:10">
      <c r="A331" s="177" t="s">
        <v>442</v>
      </c>
      <c r="B331" s="63" t="s">
        <v>938</v>
      </c>
      <c r="C331" s="63" t="s">
        <v>473</v>
      </c>
      <c r="D331" s="63" t="s">
        <v>502</v>
      </c>
      <c r="E331" s="72" t="s">
        <v>957</v>
      </c>
      <c r="F331" s="63" t="s">
        <v>469</v>
      </c>
      <c r="G331" s="72" t="s">
        <v>492</v>
      </c>
      <c r="H331" s="63" t="s">
        <v>483</v>
      </c>
      <c r="I331" s="63" t="s">
        <v>472</v>
      </c>
      <c r="J331" s="72" t="s">
        <v>957</v>
      </c>
    </row>
    <row r="332" ht="42" customHeight="1" spans="1:10">
      <c r="A332" s="177" t="s">
        <v>442</v>
      </c>
      <c r="B332" s="63" t="s">
        <v>938</v>
      </c>
      <c r="C332" s="63" t="s">
        <v>478</v>
      </c>
      <c r="D332" s="63" t="s">
        <v>479</v>
      </c>
      <c r="E332" s="72" t="s">
        <v>863</v>
      </c>
      <c r="F332" s="63" t="s">
        <v>481</v>
      </c>
      <c r="G332" s="72" t="s">
        <v>547</v>
      </c>
      <c r="H332" s="63" t="s">
        <v>483</v>
      </c>
      <c r="I332" s="63" t="s">
        <v>472</v>
      </c>
      <c r="J332" s="72" t="s">
        <v>958</v>
      </c>
    </row>
  </sheetData>
  <mergeCells count="86">
    <mergeCell ref="A3:J3"/>
    <mergeCell ref="A4:H4"/>
    <mergeCell ref="A9:A11"/>
    <mergeCell ref="A12:A17"/>
    <mergeCell ref="A18:A24"/>
    <mergeCell ref="A26:A34"/>
    <mergeCell ref="A35:A42"/>
    <mergeCell ref="A44:A55"/>
    <mergeCell ref="A56:A62"/>
    <mergeCell ref="A63:A71"/>
    <mergeCell ref="A72:A80"/>
    <mergeCell ref="A81:A88"/>
    <mergeCell ref="A89:A96"/>
    <mergeCell ref="A97:A99"/>
    <mergeCell ref="A100:A111"/>
    <mergeCell ref="A112:A117"/>
    <mergeCell ref="A118:A128"/>
    <mergeCell ref="A129:A136"/>
    <mergeCell ref="A137:A143"/>
    <mergeCell ref="A144:A152"/>
    <mergeCell ref="A153:A156"/>
    <mergeCell ref="A157:A165"/>
    <mergeCell ref="A166:A168"/>
    <mergeCell ref="A169:A176"/>
    <mergeCell ref="A177:A185"/>
    <mergeCell ref="A186:A193"/>
    <mergeCell ref="A194:A201"/>
    <mergeCell ref="A202:A213"/>
    <mergeCell ref="A214:A221"/>
    <mergeCell ref="A222:A226"/>
    <mergeCell ref="A227:A234"/>
    <mergeCell ref="A235:A240"/>
    <mergeCell ref="A241:A243"/>
    <mergeCell ref="A244:A246"/>
    <mergeCell ref="A247:A250"/>
    <mergeCell ref="A251:A257"/>
    <mergeCell ref="A258:A264"/>
    <mergeCell ref="A265:A272"/>
    <mergeCell ref="A273:A280"/>
    <mergeCell ref="A281:A291"/>
    <mergeCell ref="A292:A302"/>
    <mergeCell ref="A303:A309"/>
    <mergeCell ref="A310:A321"/>
    <mergeCell ref="A323:A332"/>
    <mergeCell ref="B9:B11"/>
    <mergeCell ref="B12:B17"/>
    <mergeCell ref="B18:B24"/>
    <mergeCell ref="B26:B34"/>
    <mergeCell ref="B35:B42"/>
    <mergeCell ref="B44:B55"/>
    <mergeCell ref="B56:B62"/>
    <mergeCell ref="B63:B71"/>
    <mergeCell ref="B72:B80"/>
    <mergeCell ref="B81:B88"/>
    <mergeCell ref="B89:B96"/>
    <mergeCell ref="B97:B99"/>
    <mergeCell ref="B100:B111"/>
    <mergeCell ref="B112:B117"/>
    <mergeCell ref="B118:B128"/>
    <mergeCell ref="B129:B136"/>
    <mergeCell ref="B137:B143"/>
    <mergeCell ref="B144:B152"/>
    <mergeCell ref="B153:B156"/>
    <mergeCell ref="B157:B165"/>
    <mergeCell ref="B166:B168"/>
    <mergeCell ref="B169:B176"/>
    <mergeCell ref="B177:B185"/>
    <mergeCell ref="B186:B193"/>
    <mergeCell ref="B194:B201"/>
    <mergeCell ref="B202:B213"/>
    <mergeCell ref="B214:B221"/>
    <mergeCell ref="B222:B226"/>
    <mergeCell ref="B227:B234"/>
    <mergeCell ref="B235:B240"/>
    <mergeCell ref="B241:B243"/>
    <mergeCell ref="B244:B246"/>
    <mergeCell ref="B247:B250"/>
    <mergeCell ref="B251:B257"/>
    <mergeCell ref="B258:B264"/>
    <mergeCell ref="B265:B272"/>
    <mergeCell ref="B273:B280"/>
    <mergeCell ref="B281:B291"/>
    <mergeCell ref="B292:B302"/>
    <mergeCell ref="B303:B309"/>
    <mergeCell ref="B310:B321"/>
    <mergeCell ref="B323:B332"/>
  </mergeCells>
  <printOptions horizontalCentered="1"/>
  <pageMargins left="0.96" right="0.96" top="0.72" bottom="0.72"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18</vt:i4>
      </vt:variant>
    </vt:vector>
  </HeadingPairs>
  <TitlesOfParts>
    <vt:vector size="18"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对下转移支付预算表09-1</vt:lpstr>
      <vt:lpstr>对下转移支付绩效目标表09-2</vt:lpstr>
      <vt:lpstr>新增资产配置表10</vt:lpstr>
      <vt:lpstr>上级补助项目支出预算表11</vt:lpstr>
      <vt:lpstr>部门项目中期规划预算表12</vt:lpstr>
      <vt:lpstr>部门整体支出绩效目标表13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听潮</cp:lastModifiedBy>
  <dcterms:created xsi:type="dcterms:W3CDTF">2025-02-24T02:00:00Z</dcterms:created>
  <dcterms:modified xsi:type="dcterms:W3CDTF">2025-05-08T08:58:10Z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2F21083765384639B7AEF8D21F4B6A47_13</vt:lpwstr>
  </property>
  <property fmtid="{D5CDD505-2E9C-101B-9397-08002B2CF9AE}" pid="3" name="KSOProductBuildVer">
    <vt:lpwstr>2052-12.1.0.20784</vt:lpwstr>
  </property>
</Properties>
</file>