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30" windowHeight="17800" firstSheet="15"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<sst xmlns="http://schemas.openxmlformats.org/spreadsheetml/2006/main" count="2677" uniqueCount="728">
  <si>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</si>
  <si>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</si>
  <si>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</si>
  <si>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</si>
  <si>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</si>
  <si>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</si>
  <si>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</si>
  <si>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</si>
  <si>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</si>
  <si>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</si>
  <si>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</si>
  <si>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</si>
  <si>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</si>
  <si>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</si>
  <si>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</si>
  <si>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</si>
  <si>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</si>
  <si>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</si>
  <si>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</si>
  <si>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</si>
  <si>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</si>
  <si>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</si>
  <si>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</si>
  <si>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</si>
  <si>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</si>
  <si>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</si>
  <si>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</si>
  <si>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</si>
  <si>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</si>
  <si>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</si>
  <si>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</si>
  <si>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</si>
  <si>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</si>
  <si>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</si>
  <si>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</si>
  <si>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</si>
  <si>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</si>
  <si>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</si>
  <si>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</si>
  <si>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</si>
  <si>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</si>
  <si>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</si>
  <si>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</si>
  <si>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</si>
  <si>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</si>
  <si>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</si>
  <si>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</si>
  <si>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</si>
  <si>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</si>
  <si>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</si>
  <si>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</si>
  <si>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</si>
  <si>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</si>
  <si>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</si>
  <si>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</si>
  <si>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</si>
  <si>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</si>
  <si>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</si>
  <si>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</si>
  <si>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</si>
  <si>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</si>
  <si>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</si>
  <si>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</si>
  <si>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</si>
  <si>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</si>
  <si>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</si>
  <si>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</si>
  <si>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</si>
  <si>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</si>
  <si>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301</t>
  </si>
  <si>
    <t>中国共产党昆明市东川区委员会办公室</t>
  </si>
  <si>
    <t>301001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</si>
  <si>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</si>
  <si>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</si>
  <si>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</si>
  <si>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</si>
  <si>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</si>
  <si>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</si>
  <si>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</si>
  <si>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</si>
  <si>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</si>
  <si>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</si>
  <si>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</si>
  <si>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</si>
  <si>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</si>
  <si>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</si>
  <si>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</si>
  <si>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</si>
  <si>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</si>
  <si>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</si>
  <si>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</si>
  <si>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</si>
  <si>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</si>
  <si>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</si>
  <si>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</si>
  <si>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</si>
  <si>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</si>
  <si>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</si>
  <si>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</si>
  <si>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</si>
  <si>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20126</t>
  </si>
  <si>
    <t>档案事务</t>
  </si>
  <si>
    <t>2012604</t>
  </si>
  <si>
    <t>档案馆</t>
  </si>
  <si>
    <t>20131</t>
  </si>
  <si>
    <t>党委办公厅（室）及相关机构事务</t>
  </si>
  <si>
    <t>2013101</t>
  </si>
  <si>
    <t>行政运行</t>
  </si>
  <si>
    <t>2013150</t>
  </si>
  <si>
    <t>事业运行</t>
  </si>
  <si>
    <t>2013199</t>
  </si>
  <si>
    <t>其他党委办公厅（室）及相关机构事务支出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</si>
  <si>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</si>
  <si>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</si>
  <si>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</si>
  <si>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</si>
  <si>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</si>
  <si>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</si>
  <si>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</si>
  <si>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</si>
  <si>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</si>
  <si>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</si>
  <si>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</si>
  <si>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</si>
  <si>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</si>
  <si>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</si>
  <si>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</si>
  <si>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</si>
  <si>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</si>
  <si>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</si>
  <si>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</si>
  <si>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</si>
  <si>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</si>
  <si>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</si>
  <si>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</si>
  <si>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</si>
  <si>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</si>
  <si>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</si>
  <si>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</si>
  <si>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</si>
  <si>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</si>
  <si>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</si>
  <si>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</si>
  <si>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</si>
  <si>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</si>
  <si>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</si>
  <si>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</si>
  <si>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</si>
  <si>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</si>
  <si>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</si>
  <si>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</si>
  <si>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</si>
  <si>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</si>
  <si>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</si>
  <si>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</si>
  <si>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</si>
  <si>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</si>
  <si>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</si>
  <si>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</si>
  <si>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</si>
  <si>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</si>
  <si>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</si>
  <si>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</si>
  <si>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</si>
  <si>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</si>
  <si>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</si>
  <si>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</si>
  <si>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</si>
  <si>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</si>
  <si>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</si>
  <si>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</si>
  <si>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</si>
  <si>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</si>
  <si>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</si>
  <si>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 xml:space="preserve"> 02-2表</t>
  </si>
  <si>
    <t>部门预算支出功能分类科目</t>
  </si>
  <si>
    <t>人员经费</t>
  </si>
  <si>
    <t>公用经费</t>
  </si>
  <si>
    <t>合  计</t>
  </si>
  <si>
    <t xml:space="preserve"> 03表</t>
  </si>
  <si>
    <t>“三公”经费合计</t>
  </si>
  <si>
    <t>因公出国（境）费</t>
  </si>
  <si>
    <t>公务用车购置及运行费</t>
  </si>
  <si>
    <t>公务接待费</t>
  </si>
  <si>
    <t>公务用车购置费</t>
  </si>
  <si>
    <t>公务用车运行费</t>
  </si>
  <si>
    <t xml:space="preserve"> 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</si>
  <si>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</si>
  <si>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</si>
  <si>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</si>
  <si>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</si>
  <si>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</si>
  <si>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</si>
  <si>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</si>
  <si>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</si>
  <si>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</si>
  <si>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</si>
  <si>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</si>
  <si>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</si>
  <si>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</si>
  <si>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</si>
  <si>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</si>
  <si>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</si>
  <si>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</si>
  <si>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</si>
  <si>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</si>
  <si>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530113210000000003284</t>
  </si>
  <si>
    <t>公车购置及运维费</t>
  </si>
  <si>
    <t>30231</t>
  </si>
  <si>
    <t>公务用车运行维护费</t>
  </si>
  <si>
    <t>530113210000000003285</t>
  </si>
  <si>
    <t>30217</t>
  </si>
  <si>
    <t>530113210000000003286</t>
  </si>
  <si>
    <t>公务交通补贴</t>
  </si>
  <si>
    <t>30239</t>
  </si>
  <si>
    <t>其他交通费用</t>
  </si>
  <si>
    <t>530113210000000003287</t>
  </si>
  <si>
    <t>工会经费</t>
  </si>
  <si>
    <t>30228</t>
  </si>
  <si>
    <t>530113210000000003288</t>
  </si>
  <si>
    <t>离退休公用经费</t>
  </si>
  <si>
    <t>30299</t>
  </si>
  <si>
    <t>其他商品和服务支出</t>
  </si>
  <si>
    <t>530113210000000003290</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</si>
  <si>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</si>
  <si>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</si>
  <si>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</si>
  <si>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</si>
  <si>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</si>
  <si>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</si>
  <si>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</si>
  <si>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</si>
  <si>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</si>
  <si>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</si>
  <si>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</si>
  <si>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</si>
  <si>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</si>
  <si>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</si>
  <si>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</si>
  <si>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</si>
  <si>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</si>
  <si>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</si>
  <si>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</si>
  <si>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530113210000000003291</t>
  </si>
  <si>
    <t>租车经费</t>
  </si>
  <si>
    <t>530113210000000005175</t>
  </si>
  <si>
    <t>行政人员工资支出</t>
  </si>
  <si>
    <t>30101</t>
  </si>
  <si>
    <t>基本工资</t>
  </si>
  <si>
    <t>30102</t>
  </si>
  <si>
    <t>津贴补贴</t>
  </si>
  <si>
    <t>30103</t>
  </si>
  <si>
    <t>奖金</t>
  </si>
  <si>
    <t>530113210000000005176</t>
  </si>
  <si>
    <t>事业人员工资支出</t>
  </si>
  <si>
    <t>30107</t>
  </si>
  <si>
    <t>绩效工资</t>
  </si>
  <si>
    <t>530113210000000005177</t>
  </si>
  <si>
    <t>社会保障缴费</t>
  </si>
  <si>
    <t>30108</t>
  </si>
  <si>
    <t>机关事业单位基本养老保险缴费</t>
  </si>
  <si>
    <t>30110</t>
  </si>
  <si>
    <t>职工基本医疗保险缴费</t>
  </si>
  <si>
    <t>30111</t>
  </si>
  <si>
    <t>公务员医疗补助缴费</t>
  </si>
  <si>
    <t>30112</t>
  </si>
  <si>
    <t>其他社会保障缴费</t>
  </si>
  <si>
    <t>530113210000000005178</t>
  </si>
  <si>
    <t>30113</t>
  </si>
  <si>
    <t>530113221100000309194</t>
  </si>
  <si>
    <t>离退休生活补助</t>
  </si>
  <si>
    <t>30305</t>
  </si>
  <si>
    <t>生活补助</t>
  </si>
  <si>
    <t>530113231100001516586</t>
  </si>
  <si>
    <t>机要补贴</t>
  </si>
  <si>
    <t>530113231100001516587</t>
  </si>
  <si>
    <t>行政人员绩效奖励</t>
  </si>
  <si>
    <t>530113231100001516609</t>
  </si>
  <si>
    <t>事业人员绩效奖励</t>
  </si>
  <si>
    <t>05-1表</t>
  </si>
  <si>
    <t>项目分类</t>
  </si>
  <si>
    <t>项目单位</t>
  </si>
  <si>
    <t>经济科目编码</t>
  </si>
  <si>
    <t>经济科目名称</t>
  </si>
  <si>
    <t>本年拨款</t>
  </si>
  <si>
    <t>其中：本次下达</t>
  </si>
  <si>
    <t>专项业务类</t>
  </si>
  <si>
    <t>530113221100000269442</t>
  </si>
  <si>
    <t>后勤保障经费</t>
  </si>
  <si>
    <t>30202</t>
  </si>
  <si>
    <t>印刷费</t>
  </si>
  <si>
    <t>30214</t>
  </si>
  <si>
    <t>租赁费</t>
  </si>
  <si>
    <t>30226</t>
  </si>
  <si>
    <t>劳务费</t>
  </si>
  <si>
    <t>30227</t>
  </si>
  <si>
    <t>委托业务费</t>
  </si>
  <si>
    <t>31002</t>
  </si>
  <si>
    <t>办公设备购置</t>
  </si>
  <si>
    <t>530113221100000269559</t>
  </si>
  <si>
    <t>春节系列活动经费</t>
  </si>
  <si>
    <t>530113221100000269587</t>
  </si>
  <si>
    <t>区委全会会议经费</t>
  </si>
  <si>
    <t>530113231100001222775</t>
  </si>
  <si>
    <t>公务用车购置经费</t>
  </si>
  <si>
    <t>31013</t>
  </si>
  <si>
    <t>公务用车购置</t>
  </si>
  <si>
    <t>530113251100003677672</t>
  </si>
  <si>
    <t>台式计算机采购项目资金</t>
  </si>
  <si>
    <t>05-2表</t>
  </si>
  <si>
    <t>项目年度绩效目标</t>
  </si>
  <si>
    <t>一级指标</t>
  </si>
  <si>
    <t>二级指标</t>
  </si>
  <si>
    <t>三级指标</t>
  </si>
  <si>
    <t>指标性质</t>
  </si>
  <si>
    <t>指标值</t>
  </si>
  <si>
    <t>度量单位</t>
  </si>
  <si>
    <t>指标属性</t>
  </si>
  <si>
    <t>指标内容</t>
  </si>
  <si>
    <t>（上级）台式计算机采购项目资金</t>
  </si>
  <si>
    <t>为满足日常办公需求，提升工作效率，2025年我办将采购台式计算机配发至各部门，更新老旧设备，提高办公效率适应数字化办公趋势。</t>
  </si>
  <si>
    <t>产出指标</t>
  </si>
  <si>
    <t>数量指标</t>
  </si>
  <si>
    <t>购置设备数量</t>
  </si>
  <si>
    <t>=</t>
  </si>
  <si>
    <t>752</t>
  </si>
  <si>
    <t>台套</t>
  </si>
  <si>
    <t>定量指标</t>
  </si>
  <si>
    <r>
      <rPr>
        <sz val="9"/>
        <color rgb="FF000000"/>
        <rFont val="Arial"/>
        <charset val="134"/>
      </rPr>
      <t xml:space="preserve">	</t>
    </r>
    <r>
      <rPr>
        <sz val="9"/>
        <color rgb="FF000000"/>
        <rFont val="宋体"/>
        <charset val="134"/>
      </rPr>
      <t xml:space="preserve">
反映购置数量完成情况。</t>
    </r>
  </si>
  <si>
    <t>效益指标</t>
  </si>
  <si>
    <t>可持续影响</t>
  </si>
  <si>
    <t>设备使用年限</t>
  </si>
  <si>
    <t>&gt;=</t>
  </si>
  <si>
    <t>年</t>
  </si>
  <si>
    <t xml:space="preserve">
反映新投入设备使用年限情况</t>
  </si>
  <si>
    <t>满意度指标</t>
  </si>
  <si>
    <t>服务对象满意度</t>
  </si>
  <si>
    <t>使用人员满意度</t>
  </si>
  <si>
    <t>95</t>
  </si>
  <si>
    <t>%</t>
  </si>
  <si>
    <r>
      <rPr>
        <sz val="9"/>
        <color rgb="FF000000"/>
        <rFont val="Arial"/>
        <charset val="134"/>
      </rPr>
      <t xml:space="preserve">	</t>
    </r>
    <r>
      <rPr>
        <sz val="9"/>
        <color rgb="FF000000"/>
        <rFont val="宋体"/>
        <charset val="134"/>
      </rPr>
      <t xml:space="preserve">
反映服务对象对购置设备的整体满意情况。 使用人员满意度=（对购置设备满意的人数/问卷调查人数）*100%。</t>
    </r>
  </si>
  <si>
    <t>完成2025年春节期间各部门慰问工作，包括慰问乡镇一线人员、驻区部队及重点优抚对象、老党员和困难党员、市级以上劳动模范、定居国外的知名华侨华人、港澳台同胞及其他各类特殊困难群体预计66693人，完成9乡镇慰问及养老院慰问，让其感受党和政府的关怀和新春祝福，凝聚力量、拼博进取，激励全区广大干部职工以更加高昂的精神状态为东川的建设努力奋斗；完成2025年春节期间城市氛围营造，打造"欢乐、喜庆、温馨、和谐"的节日文化氛围，活跃广大群众节日文化生活；通过2025年春节期间百姓春晚、游园、龙狮拜年等各类文体活动进一步弘扬东川特色文化和优秀民族民间文化，全方位宣传和展示东川经济社会发展新成就，展现城市新形象。</t>
  </si>
  <si>
    <t>春节慰问乡镇</t>
  </si>
  <si>
    <t>个</t>
  </si>
  <si>
    <t>反映春节系列活期间组织开展春节慰问的乡镇数</t>
  </si>
  <si>
    <t>春节慰问人数</t>
  </si>
  <si>
    <t>6693</t>
  </si>
  <si>
    <t>人</t>
  </si>
  <si>
    <t>反映春节系列活期间组织开展春节慰问的人数</t>
  </si>
  <si>
    <t>慰问社会福利院、养老院</t>
  </si>
  <si>
    <t>所</t>
  </si>
  <si>
    <t>反春节系列活期间组织开展慰问社会福利院、养老院的情况</t>
  </si>
  <si>
    <t>主城区节日氛围营造次数</t>
  </si>
  <si>
    <t>1.00</t>
  </si>
  <si>
    <t>次</t>
  </si>
  <si>
    <t>反映春节系列活期间主城区节日氛围营造情况</t>
  </si>
  <si>
    <t>春节座谈会</t>
  </si>
  <si>
    <t>反映春节系列活期间开展春节座谈会情况</t>
  </si>
  <si>
    <t>慰问单位</t>
  </si>
  <si>
    <t>反映春节系列活期间开展单位慰问情况</t>
  </si>
  <si>
    <t>“迎新春，送祝福”系列活动</t>
  </si>
  <si>
    <t>100</t>
  </si>
  <si>
    <t>反映春节系列活期间“迎新春，送祝福”春联进万家活动开展情况</t>
  </si>
  <si>
    <t>百姓春晚</t>
  </si>
  <si>
    <t>反映春节系列活期间百姓春晚活动开展情况</t>
  </si>
  <si>
    <t>游园活动</t>
  </si>
  <si>
    <t>反映春节系列活期间游园活动开展情况</t>
  </si>
  <si>
    <t>三下乡活动</t>
  </si>
  <si>
    <t>场</t>
  </si>
  <si>
    <t>反映三下乡活动开展情况</t>
  </si>
  <si>
    <t>2025年“灵蛇献瑞书香浓 知识闯关贺新春”活动</t>
  </si>
  <si>
    <t>反映春节系列活期间知识闯关活动开展情况</t>
  </si>
  <si>
    <t>迎新春龙狮拜年</t>
  </si>
  <si>
    <t>反映春节系列活期间龙狮拜年活动开展情况</t>
  </si>
  <si>
    <t>质量指标</t>
  </si>
  <si>
    <t>本年项目完成率</t>
  </si>
  <si>
    <t>90</t>
  </si>
  <si>
    <t>反映预算部门项目完成情况</t>
  </si>
  <si>
    <t>慰问对象准确率</t>
  </si>
  <si>
    <t>反映补助准确发放的情况。
补助兑现准确率=补助兑付额/应付额*100%</t>
  </si>
  <si>
    <t>按时完成项目资金分配</t>
  </si>
  <si>
    <t>反映预算部门资金拨付情况</t>
  </si>
  <si>
    <t>时效指标</t>
  </si>
  <si>
    <t>2025年春节</t>
  </si>
  <si>
    <t>2025年</t>
  </si>
  <si>
    <t>定性指标</t>
  </si>
  <si>
    <t>反映春节系列活动完成时间情况</t>
  </si>
  <si>
    <t>经济成本指标</t>
  </si>
  <si>
    <t>3316153</t>
  </si>
  <si>
    <t>元</t>
  </si>
  <si>
    <t>反映春节系列活动支出成本</t>
  </si>
  <si>
    <t>社会效益</t>
  </si>
  <si>
    <t>区委区政府对全区人民及特困人员的关怀，增加人民群众的归属感、幸福感</t>
  </si>
  <si>
    <t>区委区政府对人民及特困人员的关怀，增加群众归属感、幸福感</t>
  </si>
  <si>
    <t>反映春节系列活动社会效益情况</t>
  </si>
  <si>
    <t>慰问人员满意度</t>
  </si>
  <si>
    <t>反映慰问人员满意度情况</t>
  </si>
  <si>
    <t>中国共产党昆明市东川区第五届区委全会主要目标为：
（一）总结2025年上半年和下半年工作情况，分析当前形势，安排部署下半年及2026年工作任务；
（二）听取和审查中共东川区委员会的工作报告；
（三）听取和审查中共东川区党费收缴情况的报告。</t>
  </si>
  <si>
    <t>会议次数</t>
  </si>
  <si>
    <t>反映预算部门组织开展各议的总次数。</t>
  </si>
  <si>
    <t>会议人次</t>
  </si>
  <si>
    <t>&lt;=</t>
  </si>
  <si>
    <t>470</t>
  </si>
  <si>
    <t>人次</t>
  </si>
  <si>
    <t>反映预算部门组织开展会议的参与人次。</t>
  </si>
  <si>
    <t>会议天数</t>
  </si>
  <si>
    <t>天</t>
  </si>
  <si>
    <t>反映预算部门组织开展会议的总天数。</t>
  </si>
  <si>
    <t>会议完成率</t>
  </si>
  <si>
    <t>反映会议是否完成。</t>
  </si>
  <si>
    <t>参会率</t>
  </si>
  <si>
    <t>反映会议参会人数比列</t>
  </si>
  <si>
    <t>会议召开时间</t>
  </si>
  <si>
    <t>反映会议具体召开期限</t>
  </si>
  <si>
    <t>120300</t>
  </si>
  <si>
    <t>反映会议需列支的经济成本情况</t>
  </si>
  <si>
    <t>团结带领全区各族人民，与时俱进、开拓进取、攻坚克难、扎实工作</t>
  </si>
  <si>
    <t>反映会议的社会效益性</t>
  </si>
  <si>
    <t>确定东川区2026年发展思路和重点工作任务</t>
  </si>
  <si>
    <t>确定东川区发展思路和重点工作任务</t>
  </si>
  <si>
    <t>反映会议的可持续影响项</t>
  </si>
  <si>
    <t>参会人员满意度</t>
  </si>
  <si>
    <t>反映参会人员对会议开展的满意度。参会人员满意度=（参会满意人数/问卷调查人数）*100%</t>
  </si>
  <si>
    <t>完成2025年新车购置，补充公务用车，缓解公车紧张现状，保障公务出行任务。</t>
  </si>
  <si>
    <t>辆</t>
  </si>
  <si>
    <t>反映购置数量完成情况。</t>
  </si>
  <si>
    <t>购置计划完成率</t>
  </si>
  <si>
    <t>反映部门购置计划执行情况购置计划执行情况。
购置计划完成率=（实际购置交付装备数量/计划购置交付装备数量）*100%。</t>
  </si>
  <si>
    <t>290000</t>
  </si>
  <si>
    <t>反映公车购置的经济支出情况</t>
  </si>
  <si>
    <t>完成我办空编车辆的购置，补充公务用车，缓解公车紧张现状</t>
  </si>
  <si>
    <t>反映车辆购入后的持续影响情况</t>
  </si>
  <si>
    <t>反映服务对象对购置设备的整体满意情况。
使用人员满意度=（对购置设备满意的人数/问卷调查人数）*100%。</t>
  </si>
  <si>
    <t>台（套）</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</si>
  <si>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</si>
  <si>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</si>
  <si>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</si>
  <si>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</si>
  <si>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</si>
  <si>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</si>
  <si>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成本指标</t>
  </si>
  <si>
    <t>4286400</t>
  </si>
  <si>
    <t>反映项目实施的成本情况</t>
  </si>
  <si>
    <t>反映新投入设备使用年限情况。</t>
  </si>
  <si>
    <t>区委办将完成落实为基层减负相关工作要求，规范以区委和区委办名义的发文、会议。规范性文件报备不少于20件，党务公开不少于6件；完成对上级党委和区委重要文件、重要会议（区党代会、区委全会、区委常委会、区委专题会）决议、决定和重大决策、重大工作部署进行督促落实。对上级党委和区委主要领导同志重要指示、批示及上级领导机关交办的有关事项进行督促落实。负责市委、市政府下达目标的分解、落实、自查、备考工作。负责区委、区政府重要工作目标，各镇（街道）、区级部门工作目标的制定、审核、下达、检查、考核工作；负责区委主要领导临时交办、要求纳入目标考核的工作目标的分解、下达、检查、考核工作。全年完成各类督查工作并形成督查报告不少于20篇。向省市办公厅（室）上报重要信息分数不少于1200分；完成市对区保密及国家安全考核工作，完成机房检审工作。严格完成我办党建目标，包括落实党风廉政建设责任制工作，基层党建工作等。爱国卫生、创建文明城市、生态环境建设、卫生健康等工作有序推进；完成区财政预决算公开考核，预算绩效管理等工作，加强业务培训和素质教育，确保我办高效运转。同时做好我区档案工作，全年开展档案业务培训2期100人次、宣传教育2次、展览1次、行政执法检查20个单位；接收保管全区档案600卷；结合2021年省档案局业务建设评价全省排名靠后、2024年市档案局开展档案检查发现问题整改以及新馆设施设备不足等实际问题，逐步补充完善档案馆设施设备、完成约2800卷馆藏档案数字化加工，逐步推进档案资源体系、档案利用体系、档案安全体系建设，逐步实现对数字档案信息资源的网络化管理以及分层次多渠道提供档案信息资源利用和社会共享服务，迎接新一轮省档案局业务建设评价考核，充分发挥档案资源优势和专业优势，不断增强服务大局的能力和水平，切实发挥“为党管档、为国守史、为民服务”职能，全力服务全区群众，全力服务全区经济社会发展。</t>
  </si>
  <si>
    <t>维持车辆正常运行</t>
  </si>
  <si>
    <t>反应单位车辆的编制数量</t>
  </si>
  <si>
    <t>开展全办党员、党务干部培训</t>
  </si>
  <si>
    <t>开展全办党员、党务干部培训开展情况</t>
  </si>
  <si>
    <t>组织现场督察</t>
  </si>
  <si>
    <t>篇</t>
  </si>
  <si>
    <t>反映预算部门（单位）组织开展督查检查次数</t>
  </si>
  <si>
    <t>校对审核公文及各类材料</t>
  </si>
  <si>
    <t>400</t>
  </si>
  <si>
    <t>件</t>
  </si>
  <si>
    <t>反映我办校对审核公文及各类材料情况</t>
  </si>
  <si>
    <t>完成2024年党党报党刊征订任务</t>
  </si>
  <si>
    <t>24</t>
  </si>
  <si>
    <t>类</t>
  </si>
  <si>
    <t>反映2023年党建目标考核情况</t>
  </si>
  <si>
    <t>组织召开党内会议、党的组织生活、主题活动等</t>
  </si>
  <si>
    <t>21</t>
  </si>
  <si>
    <t>反映我办2025年组织召开党内会议、党的组织生活、主题活动情况</t>
  </si>
  <si>
    <t>接收、安全保管全区到期档案</t>
  </si>
  <si>
    <t>600</t>
  </si>
  <si>
    <t>卷</t>
  </si>
  <si>
    <t>反映档案馆接收、安全保管全区档案情况</t>
  </si>
  <si>
    <t>开展全区档案执法检查</t>
  </si>
  <si>
    <t>20</t>
  </si>
  <si>
    <t>反映档案馆开展档案工作情况</t>
  </si>
  <si>
    <t>开展档案业务培训</t>
  </si>
  <si>
    <t>反映档案馆查阅服务工作情况</t>
  </si>
  <si>
    <t>开展全区档案宣传教育</t>
  </si>
  <si>
    <t>反映档案馆开展全区档案执法检查情况</t>
  </si>
  <si>
    <t>完成馆藏2800卷档案数字化加工</t>
  </si>
  <si>
    <t>2800</t>
  </si>
  <si>
    <t>反映档案馆数字化加工情况</t>
  </si>
  <si>
    <t>开展档案查阅利用服务</t>
  </si>
  <si>
    <t>1200</t>
  </si>
  <si>
    <t>反映档案馆接待的最少活动次数</t>
  </si>
  <si>
    <t>召开党内会议，党的组织生活、主题活动</t>
  </si>
  <si>
    <t>反映召开党内会议，党的组织生活、主题活动情况</t>
  </si>
  <si>
    <t>组织或参与党风廉政、统战、妇联法制建设、平安建设等各项活动</t>
  </si>
  <si>
    <t>反映组织或参与党风廉政、统战、妇联法制建设、平安建设等各项活动情况</t>
  </si>
  <si>
    <t>内网机房检审</t>
  </si>
  <si>
    <t>反映我办2024年内网机房检审情况</t>
  </si>
  <si>
    <t>开展爱国卫生、禁毒、创卫、法制、节能等宣传工作</t>
  </si>
  <si>
    <t>反映我办开展爱国卫生、禁毒、创卫、法制、节能等宣传工作的情况</t>
  </si>
  <si>
    <t>保证区委各项工作正常运转</t>
  </si>
  <si>
    <t>区委办正常运转</t>
  </si>
  <si>
    <t>反映区委运转情况</t>
  </si>
  <si>
    <t>保证全区OA系统正常运转</t>
  </si>
  <si>
    <t>OA系统正常运转</t>
  </si>
  <si>
    <t>反映全区OA系统运转情况</t>
  </si>
  <si>
    <t>保障档案馆正常运转、档案实体及数据安全</t>
  </si>
  <si>
    <t>档案馆运转正常、档案实体数据安全</t>
  </si>
  <si>
    <t>反映档案馆2023年工作及运转情况，</t>
  </si>
  <si>
    <t>推进省档案局业务建设评价整改，迎接新一轮业务建设评价</t>
  </si>
  <si>
    <t>反映档案馆整改情况</t>
  </si>
  <si>
    <t>反映项目实施时间</t>
  </si>
  <si>
    <t>2024200</t>
  </si>
  <si>
    <t>反映办内项目完成所需的资金</t>
  </si>
  <si>
    <t>做好全办各项工作，确保区委高效运转，引导全区各项工作顺利开展</t>
  </si>
  <si>
    <t>区委高效运转，引导全区各项工作顺利开展</t>
  </si>
  <si>
    <t>反映区委办工作所产生的社会效益</t>
  </si>
  <si>
    <t>做好到期档案接收和安全管护、补充完善档案管护设施设备、开展馆藏档案数字化加工等工作，最大限度延长档案寿命，确保档案安全，方便社会和群众对档案的利用，确保档案工作正常高效运转，推动档案工作再上新台阶</t>
  </si>
  <si>
    <t>档案工作正常运转</t>
  </si>
  <si>
    <t>反映档案工作的社会效益情况</t>
  </si>
  <si>
    <t>推进档案资源、利用、安全3个体系建设，逐步实现对数字档案信息资源的网络化管理以及分层次多渠道提供档案信息资源利用和社会共享服务，确保档案完整安全，持续推进云南省档案局业务建设评价整改工作，提升档案工作服务党委政府、服务群众、服务社会的能力。</t>
  </si>
  <si>
    <t>不断提升档案工作服务党委政府、服务群众、服务社会的能力</t>
  </si>
  <si>
    <t>反映馆藏档案工作的可持续性</t>
  </si>
  <si>
    <t>反映服务对象满意度。</t>
  </si>
  <si>
    <t xml:space="preserve"> 06表</t>
  </si>
  <si>
    <t>政府性基金预算支出预算表</t>
  </si>
  <si>
    <t>单位名称：昆明市发展和改革委员会</t>
  </si>
  <si>
    <t>政府性基金预算支出</t>
  </si>
  <si>
    <t>备注：中国共产党昆明市东川区委员会办公室2025年度无政府性基金预算支出情况，此表无数据。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</si>
  <si>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</si>
  <si>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</si>
  <si>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</si>
  <si>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</si>
  <si>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</si>
  <si>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</si>
  <si>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</si>
  <si>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</si>
  <si>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</si>
  <si>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</si>
  <si>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</si>
  <si>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油费</t>
  </si>
  <si>
    <t>车辆加油、添加燃料服务</t>
  </si>
  <si>
    <t>复印纸印纸</t>
  </si>
  <si>
    <t>复印纸</t>
  </si>
  <si>
    <t>打印机</t>
  </si>
  <si>
    <t>A3彩色打印机</t>
  </si>
  <si>
    <t>台</t>
  </si>
  <si>
    <t>彩色打印机</t>
  </si>
  <si>
    <t>A4彩色打印机</t>
  </si>
  <si>
    <t>办公椅</t>
  </si>
  <si>
    <t>把</t>
  </si>
  <si>
    <t>办公桌</t>
  </si>
  <si>
    <t>张</t>
  </si>
  <si>
    <t>档案加工整理桌</t>
  </si>
  <si>
    <t>电脑桌</t>
  </si>
  <si>
    <t>长茶几</t>
  </si>
  <si>
    <t>茶几</t>
  </si>
  <si>
    <t>方茶几</t>
  </si>
  <si>
    <t>公务用车油费</t>
  </si>
  <si>
    <t>车辆维修费</t>
  </si>
  <si>
    <t>车辆维修和保养服务</t>
  </si>
  <si>
    <t>复印机</t>
  </si>
  <si>
    <t>会议椅</t>
  </si>
  <si>
    <t>车辆保险</t>
  </si>
  <si>
    <t>机动车保险服务</t>
  </si>
  <si>
    <t>挂式空调</t>
  </si>
  <si>
    <t>空调机</t>
  </si>
  <si>
    <t>柜式空调</t>
  </si>
  <si>
    <t>沙发</t>
  </si>
  <si>
    <t>其他沙发类</t>
  </si>
  <si>
    <t>碎纸机</t>
  </si>
  <si>
    <t>文件柜</t>
  </si>
  <si>
    <t>公务用车采购资金</t>
  </si>
  <si>
    <t>其他乘用车</t>
  </si>
  <si>
    <t>计算机</t>
  </si>
  <si>
    <t>台式计算机</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</si>
  <si>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</si>
  <si>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</si>
  <si>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</si>
  <si>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</si>
  <si>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</si>
  <si>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</si>
  <si>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</si>
  <si>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</si>
  <si>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保安、保洁服务</t>
  </si>
  <si>
    <t>B1102 物业管理服务</t>
  </si>
  <si>
    <t>B 政府履职辅助性服务</t>
  </si>
  <si>
    <t>档案馆新馆保洁、保安等服务</t>
  </si>
  <si>
    <t>档案数字化加工</t>
  </si>
  <si>
    <t>B1202 档案服务</t>
  </si>
  <si>
    <t>A1803 社会保险服务</t>
  </si>
  <si>
    <t>A 公共服务</t>
  </si>
  <si>
    <t>09-1表</t>
  </si>
  <si>
    <t>单位名称（项目）</t>
  </si>
  <si>
    <t>地区</t>
  </si>
  <si>
    <t>备注：中国共产党昆明市东川区委员会办公室2025年度无对下转移支付预算表支出情况，此表无数据。</t>
  </si>
  <si>
    <t>09-2表</t>
  </si>
  <si>
    <t>单位名称、项目名称</t>
  </si>
  <si>
    <t>备注：中国共产党昆明市东川区委员会办公室2025年度无对下转移支付绩效目标支出情况，此表无数据。</t>
  </si>
  <si>
    <t xml:space="preserve">10表
</t>
  </si>
  <si>
    <t>资产类别</t>
  </si>
  <si>
    <t>资产分类代码.名称</t>
  </si>
  <si>
    <t>资产名称</t>
  </si>
  <si>
    <t>计量单位</t>
  </si>
  <si>
    <t>财政部门批复数（元）</t>
  </si>
  <si>
    <t>单价</t>
  </si>
  <si>
    <t>金额</t>
  </si>
  <si>
    <t>设备</t>
  </si>
  <si>
    <t>A02021002 彩色打印机</t>
  </si>
  <si>
    <t>A02021004 彩色打印机</t>
  </si>
  <si>
    <t>家具用具</t>
  </si>
  <si>
    <t>A05010301 办公椅</t>
  </si>
  <si>
    <t>A05010201 办公桌</t>
  </si>
  <si>
    <t>A05010204 茶几</t>
  </si>
  <si>
    <t>A02020100 复印机</t>
  </si>
  <si>
    <t>A05010303 会议椅</t>
  </si>
  <si>
    <t>A02061804 空调机</t>
  </si>
  <si>
    <t>A05010499 其他类沙发</t>
  </si>
  <si>
    <t>A02021301 碎纸机</t>
  </si>
  <si>
    <t>A05010502 文件柜</t>
  </si>
  <si>
    <t>A02030599 其他乘用车</t>
  </si>
  <si>
    <t>A02010105 台式计算机</t>
  </si>
  <si>
    <t>11表</t>
  </si>
  <si>
    <t>上级补助</t>
  </si>
  <si>
    <t>备注：中国共产党昆明市东川区委员会办公室2025年度无上级补助项目支出情况，此表无数据。</t>
  </si>
  <si>
    <t>12表</t>
  </si>
  <si>
    <t>项目级次</t>
  </si>
  <si>
    <t>311 专项业务类</t>
  </si>
  <si>
    <t>本级</t>
  </si>
  <si>
    <t/>
  </si>
  <si>
    <t>13表</t>
  </si>
  <si>
    <t>2025-2027年部门整体支出绩效目标</t>
  </si>
  <si>
    <t>部门名称</t>
  </si>
  <si>
    <t>内容</t>
  </si>
  <si>
    <t>说明</t>
  </si>
  <si>
    <t>部门总体目标</t>
  </si>
  <si>
    <t>部门职责</t>
  </si>
  <si>
    <t>中国共产党昆明市东川区委员会办公室主要职责属于涉密信息，按照规定不予公开。</t>
  </si>
  <si>
    <t>根据三定方案归纳</t>
  </si>
  <si>
    <r>
      <rPr>
        <sz val="9"/>
        <color theme="1"/>
        <rFont val="宋体"/>
        <charset val="134"/>
        <scheme val="minor"/>
      </rPr>
      <t>总体绩效目标</t>
    </r>
    <r>
      <rPr>
        <sz val="9"/>
        <rFont val="Source Han Sans CN"/>
        <charset val="134"/>
      </rPr>
      <t xml:space="preserve">
</t>
    </r>
    <r>
      <rPr>
        <sz val="9"/>
        <rFont val="宋体"/>
        <charset val="134"/>
      </rPr>
      <t>（2025-2027年期间）</t>
    </r>
  </si>
  <si>
    <t>严格落实党委办公室“五个坚持”的工作要求，团结和带领全办干部职工，不断提高“三服务”工作水平，充分发挥参谋助手、督促检查、综合协调和后勤保障作用，有力保障区委各项工作的高效运转。1.贯彻落实区委重大战略决策、重要工作部署；2.聚焦“33611“发展思路、”六个东川”目标任务、“三个示范区”建设和“产业项目攻坚年”中心工作，全力以赴服务全区经济转型和高质量发展；3.加强信息工作，畅通信息渠道、提高报送质量；4.加强业务培训和素质教育；5.做好机要相关工作；6.认真组织开展调研；7.做好全区档案工作。</t>
  </si>
  <si>
    <t>根据部门职责，中长期规划，省委，省政府要求归纳</t>
  </si>
  <si>
    <t>部门年度目标</t>
  </si>
  <si>
    <r>
      <rPr>
        <sz val="9"/>
        <color theme="1"/>
        <rFont val="宋体"/>
        <charset val="134"/>
        <scheme val="minor"/>
      </rPr>
      <t>预算年度（2025年）</t>
    </r>
    <r>
      <rPr>
        <sz val="9"/>
        <rFont val="Source Han Sans CN"/>
        <charset val="134"/>
      </rPr>
      <t xml:space="preserve">
</t>
    </r>
    <r>
      <rPr>
        <sz val="9"/>
        <rFont val="宋体"/>
        <charset val="134"/>
      </rPr>
      <t>绩效目标</t>
    </r>
  </si>
  <si>
    <t>深入学习贯彻党的二十大精神，持续巩固主题教育成果，认真贯彻落实党中央决策部署和省委、市委工作要求，聚焦办文、办会、办事三件大事，有效发挥统筹协调、参谋助手、督促检查、服务保障等职能作用，切实把“三服务”工作落到实处，坚决贯彻落实区委各项决策部署，围绕中心工作，主动担当作为，积极统筹协调，畅通政策传导，不断提高服务全局工作的能力和水平。1.贯彻落实区委重大战略决策、重要工作部署，聚焦“33611“发展思路、”六个东川”目标任务、“三个示范区”建设和“产业项目攻坚年”中心工作，精益求精提高文稿质量、实事求是抓实调查研究、全力以赴服务全区经济转型和高质量发展；2.加强信息工作，畅通信息渠道、提高报送质量，；3.加强机关业务培训和素质教育；4.紧紧围绕区委、区政府重大决策部署，真督实查、严督细查，以“大督查”推动“大落实”，全力服务全区经济社会高质量发展。5.做好全区档案收集及服务工作。完成落实为基层减负相关工作要求；完成对上级党委和区委重要文件、重要会议（区党代会、区委全会、区委常委会、区委专题会）决议、决定和重大决策、重大工作部署进行督促落实；对上级党委和区委主要领导同志重要指示、批示及上级领导机关交办的有关事项进行督促落实。确保办内项目顺利实施，人员机构正常运转。严格完成我办职能目标，做到精准办文、精细办会、精心办事。努力完成优化提升营商环境、爱国卫生、创建文明城市，生态环境保护、安全生产和事故灾害对应、预决算公开，预算绩效管理、对乡镇帮扶等工作。</t>
  </si>
  <si>
    <t>部门年度重点工作任务。</t>
  </si>
  <si>
    <t>二、部门年度重点工作任务</t>
  </si>
  <si>
    <t>重点工作任务</t>
  </si>
  <si>
    <t>主要内容</t>
  </si>
  <si>
    <t>对应项目</t>
  </si>
  <si>
    <t>总额</t>
  </si>
  <si>
    <t>财政拨款</t>
  </si>
  <si>
    <t>其他资金</t>
  </si>
  <si>
    <t>按时发放办内人员工资及待遇，确保人员稳定</t>
  </si>
  <si>
    <t>确保区委办职工正常工资及津补贴发放，在职人员社保经费缴存及公积金缴存等支出，确保办内人员稳定，各项工作顺利开展</t>
  </si>
  <si>
    <t>1.行政人员工资支出  2.事业人员工资支出  3.社会保障缴费       4.住房公积金        5.行政人员奖励绩效   6.事业人员奖励绩效  7.补贴                 8公务交通补贴</t>
  </si>
  <si>
    <t>按时发放退休人员生活补助及合理支出公用经费</t>
  </si>
  <si>
    <t>保障我办退休人员生活补助的发放及合规支出退休人员公用经费</t>
  </si>
  <si>
    <t>1.离退休公用经费     2.离退休生活补助</t>
  </si>
  <si>
    <t>确保办内正常运转，各项工作顺利开展</t>
  </si>
  <si>
    <t>办内正常运转一般公用支出</t>
  </si>
  <si>
    <t>1.一般公用支出       2.公车购置及运维费   3.公务接待           4.工会经费          5.租车经费</t>
  </si>
  <si>
    <t>贯彻落实方针政策服务全区各项工作</t>
  </si>
  <si>
    <t>区委各项职能，针对2025年工作目标开展各项工作，确保各项工作正常运转，各项目标顺利实施。</t>
  </si>
  <si>
    <t>完成空编车辆购置</t>
  </si>
  <si>
    <t>完成空编车辆购置，确保办内工作用车正常，提升工作效能</t>
  </si>
  <si>
    <t>负责全区重大会议活动的组织及安排</t>
  </si>
  <si>
    <t>筹备组织召开东川区区委全会，确保会议顺利召开</t>
  </si>
  <si>
    <t>负责全区重大活动的组织安排</t>
  </si>
  <si>
    <t>牵头组织实施东川区2024年春节系列活动，确保活动顺利开展，组织区级慰问，节日氛围营造及各类座谈及联谊活动。</t>
  </si>
  <si>
    <t>完成台式电脑采购工作</t>
  </si>
  <si>
    <t>按要求完成2025年台式电脑采购</t>
  </si>
  <si>
    <t>三、部门整体支出绩效指标</t>
  </si>
  <si>
    <t>绩效指标</t>
  </si>
  <si>
    <t>评（扣）分标准</t>
  </si>
  <si>
    <t>绩效指标设定依据及指标值数据来源</t>
  </si>
  <si>
    <t xml:space="preserve">二级指标 </t>
  </si>
  <si>
    <t>公务用车实际维护运行数量</t>
  </si>
  <si>
    <t>003</t>
  </si>
  <si>
    <t>本指标设立3分，车辆正常运行,不超编制数，正常运行得3分，反之不得分。</t>
  </si>
  <si>
    <t>反应单位车辆的编制数量及运行情况。</t>
  </si>
  <si>
    <t>根据中共昆明市东川区委办公室  昆明市东川区人民政府办公室关于印发《昆明市东川区公务用车制度改革方案》的通知(东办通〔2016〕75号),区委办公室车辆编制数为5辆。</t>
  </si>
  <si>
    <t>撰写督查报告</t>
  </si>
  <si>
    <t>004</t>
  </si>
  <si>
    <t>本指标设立3分，撰写督查报告次数≥20次,完成得3分，未完成按完成比例打分</t>
  </si>
  <si>
    <t>反映督查报告撰写篇数</t>
  </si>
  <si>
    <t>督查办2025年工作目标</t>
  </si>
  <si>
    <t>完成公车购置</t>
  </si>
  <si>
    <t>本指标设立3分，完成采购得3分，否之不得分</t>
  </si>
  <si>
    <t>反映本部门公车采购情况。</t>
  </si>
  <si>
    <t>2025年行政科工作计划</t>
  </si>
  <si>
    <t>牵头组织实施春节系列活动</t>
  </si>
  <si>
    <t>本指标设立3分，是否组织完成活动，完成得3分，未开展不得分。</t>
  </si>
  <si>
    <t>反映区委办组织春节系列活动完成情况</t>
  </si>
  <si>
    <t>区委办职能</t>
  </si>
  <si>
    <t>召开区委全会</t>
  </si>
  <si>
    <t>本指标设立3分，是否按要求召开区委全会，召开得3分，未召开按差额次数相应扣减分数。</t>
  </si>
  <si>
    <t>反映预算部门（单位）组织开展区委全会次数</t>
  </si>
  <si>
    <t>《中国共产党章程》</t>
  </si>
  <si>
    <t>开展爱国卫生活动及卫生健康工作活动</t>
  </si>
  <si>
    <t>本指标设立3分，按目标完成得3分，没有完成按活动次数进行评分</t>
  </si>
  <si>
    <t>反映2025年开展爱国卫生活动及卫生健康工作活动开展情况</t>
  </si>
  <si>
    <t>行政科工作计划</t>
  </si>
  <si>
    <t>及时完成办内督查工作</t>
  </si>
  <si>
    <t>本指标设立3分，是否按时按质完成上级及办内督办事项，完成职能内督查任务，完成得3分，反之扣减未完成比列分数</t>
  </si>
  <si>
    <t>反映办内督查及落实工作情况</t>
  </si>
  <si>
    <t>2025年督查办工作目标</t>
  </si>
  <si>
    <t>项目实施数量</t>
  </si>
  <si>
    <t>本指标设立3分，是否按年初计划完成我办项目，全部完成得3分，未完成按差额次数相应扣减分数。</t>
  </si>
  <si>
    <t>反映单位项目实施情况</t>
  </si>
  <si>
    <t>2025年工作计划</t>
  </si>
  <si>
    <t>完成年内培训工作</t>
  </si>
  <si>
    <t>本指标设立3分，是否按计划进行年内培训任务，完成得3分，未完成不得分</t>
  </si>
  <si>
    <t>反映本部门培训情况</t>
  </si>
  <si>
    <t>完成部门预决算公开及绩效工作</t>
  </si>
  <si>
    <t>本指标设立3分，完成预决算及绩效相关工作及公开，完成得3分，未完成按未完成比列扣减相应分数</t>
  </si>
  <si>
    <t>反映单位预决算公开及绩效工作开展情况</t>
  </si>
  <si>
    <t>2025年人事财务科工作计划</t>
  </si>
  <si>
    <t>督查事项办结率</t>
  </si>
  <si>
    <t>80</t>
  </si>
  <si>
    <t>本指标设立6分，督查督办事项办结率是否达到目标值，达到80%得6分，未达到按相差比列扣减相应分数</t>
  </si>
  <si>
    <t>反映部门督查督办完成情况</t>
  </si>
  <si>
    <t>2025年督查室工作计划</t>
  </si>
  <si>
    <t>机构运转正常</t>
  </si>
  <si>
    <t>本指标设立6分，部门全年正常运转得6分，反之，不得分</t>
  </si>
  <si>
    <t>反映部门运转情况。</t>
  </si>
  <si>
    <t>区委办三定方案</t>
  </si>
  <si>
    <t>项目完成率</t>
  </si>
  <si>
    <t>本指标设立6分，是否按年初预算完成所有项目，完成率&gt;=90%得6分；未达到90%按差额扣减相应分数</t>
  </si>
  <si>
    <t>反映部门项目完成情况</t>
  </si>
  <si>
    <t>2025年项目预算申报书</t>
  </si>
  <si>
    <t>15672528.07</t>
  </si>
  <si>
    <t>本指标设立12分，①（预算完成率≥100%得12分；
②＜100%，按小于比列扣减相应分数</t>
  </si>
  <si>
    <t>反映部门年初预算基本支出情况及2024年预算执行情况</t>
  </si>
  <si>
    <t>区委办2024年预算支出</t>
  </si>
  <si>
    <t>经济效益</t>
  </si>
  <si>
    <t>本指标设立30分，是否做好全办各项工作，确保区委高效运转，引导全区各项工作顺利开展，是得30分，反之不得分</t>
  </si>
  <si>
    <t>本指标设立10分，服务对象满意度达90%以上得10分，不达90%的按差额占比扣减相应分数</t>
  </si>
  <si>
    <t>反映服务对象的整体满意情况。
人员满意度=（满意的人数/问卷调查人数）*100%。</t>
  </si>
  <si>
    <t>问卷调查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</si>
</sst>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_ "/>
  </numFmts>
  <fonts count="44">
    <font>
      <sz val="11"/>
      <color theme="1"/>
      <name val="宋体"/>
      <charset val="134"/>
      <scheme val="minor"/>
    </font>
    <font>
      <sz val="12"/>
      <name val="宋体"/>
      <charset val="134"/>
    </font>
    <font>
      <sz val="11"/>
      <name val="宋体"/>
      <charset val="134"/>
    </font>
    <font>
      <sz val="9"/>
      <color rgb="FF000000"/>
      <name val="宋体"/>
      <charset val="134"/>
    </font>
    <font>
      <b/>
      <sz val="24"/>
      <name val="宋体"/>
      <charset val="134"/>
    </font>
    <font>
      <sz val="9"/>
      <name val="Source Han Sans CN"/>
      <charset val="134"/>
    </font>
    <font>
      <sz val="9"/>
      <color theme="1"/>
      <name val="宋体"/>
      <charset val="134"/>
      <scheme val="minor"/>
    </font>
    <font>
      <b/>
      <sz val="9"/>
      <name val="Source Han Sans CN"/>
      <charset val="134"/>
    </font>
    <font>
      <sz val="9"/>
      <name val="宋体"/>
      <charset val="134"/>
    </font>
    <font>
      <sz val="10"/>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rgb="FF000000"/>
      <name val="宋体"/>
      <charset val="134"/>
    </font>
    <font>
      <sz val="10"/>
      <color rgb="FFFFFFFF"/>
      <name val="宋体"/>
      <charset val="134"/>
    </font>
    <font>
      <b/>
      <sz val="21"/>
      <color rgb="FF000000"/>
      <name val="宋体"/>
      <charset val="134"/>
    </font>
    <font>
      <sz val="9"/>
      <color rgb="FFFFFFFF"/>
      <name val="宋体"/>
      <charset val="134"/>
    </font>
    <font>
      <sz val="9"/>
      <color rgb="FF000000"/>
      <name val="Arial"/>
      <charset val="134"/>
    </font>
    <font>
      <b/>
      <sz val="18"/>
      <color rgb="FF000000"/>
      <name val="宋体"/>
      <charset val="134"/>
    </font>
    <font>
      <sz val="9"/>
      <color rgb="FF000000"/>
      <name val="SimSun"/>
      <charset val="134"/>
    </font>
    <font>
      <b/>
      <sz val="9"/>
      <color rgb="FF000000"/>
      <name val="宋体"/>
      <charset val="134"/>
    </font>
    <font>
      <b/>
      <sz val="9"/>
      <color theme="1"/>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5" borderId="22" applyNumberFormat="0" applyAlignment="0" applyProtection="0">
      <alignment vertical="center"/>
    </xf>
    <xf numFmtId="0" fontId="35" fillId="5" borderId="21" applyNumberFormat="0" applyAlignment="0" applyProtection="0">
      <alignment vertical="center"/>
    </xf>
    <xf numFmtId="0" fontId="36" fillId="6"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8" fillId="0" borderId="8">
      <alignment horizontal="right" vertical="center"/>
    </xf>
    <xf numFmtId="177" fontId="8" fillId="0" borderId="8">
      <alignment horizontal="right" vertical="center"/>
    </xf>
    <xf numFmtId="10" fontId="8" fillId="0" borderId="8">
      <alignment horizontal="right" vertical="center"/>
    </xf>
    <xf numFmtId="178" fontId="8" fillId="0" borderId="8">
      <alignment horizontal="right" vertical="center"/>
    </xf>
    <xf numFmtId="179" fontId="8" fillId="0" borderId="8">
      <alignment horizontal="right" vertical="center"/>
    </xf>
    <xf numFmtId="179" fontId="8" fillId="0" borderId="8">
      <alignment horizontal="right" vertical="center"/>
    </xf>
    <xf numFmtId="49" fontId="8" fillId="0" borderId="8">
      <alignment horizontal="left" vertical="center" wrapText="1"/>
    </xf>
    <xf numFmtId="180" fontId="8" fillId="0" borderId="8">
      <alignment horizontal="right" vertical="center"/>
    </xf>
    <xf numFmtId="0" fontId="2" fillId="0" borderId="0">
      <alignment vertical="center"/>
    </xf>
  </cellStyleXfs>
  <cellXfs count="221">
    <xf numFmtId="0" fontId="0" fillId="0" borderId="0" xfId="0" applyFont="1" applyBorder="1"/>
    <xf numFmtId="0" fontId="1" fillId="0" borderId="0" xfId="57" applyFont="1" applyAlignment="1" applyProtection="1">
      <alignment horizontal="center" vertical="center"/>
    </xf>
    <xf numFmtId="0" fontId="2" fillId="0" borderId="0" xfId="57" applyAlignment="1" applyProtection="1">
      <alignment vertical="center"/>
    </xf>
    <xf numFmtId="0" fontId="0" fillId="0" borderId="0" xfId="0" applyProtection="1"/>
    <xf numFmtId="0" fontId="0" fillId="0" borderId="0" xfId="0"/>
    <xf numFmtId="0" fontId="0"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1" xfId="0" applyFont="1" applyBorder="1" applyAlignment="1" applyProtection="1">
      <alignment horizontal="left" vertical="center"/>
    </xf>
    <xf numFmtId="49" fontId="5"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7"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4" fontId="6" fillId="0" borderId="1" xfId="0" applyNumberFormat="1" applyFont="1" applyBorder="1" applyAlignment="1" applyProtection="1">
      <alignment horizontal="right" vertical="center" wrapText="1"/>
    </xf>
    <xf numFmtId="0" fontId="6" fillId="0" borderId="1" xfId="0" applyNumberFormat="1" applyFont="1" applyFill="1" applyBorder="1"/>
    <xf numFmtId="0" fontId="7" fillId="0" borderId="1" xfId="0" applyFont="1" applyBorder="1" applyAlignment="1" applyProtection="1">
      <alignment horizontal="center" vertical="center"/>
    </xf>
    <xf numFmtId="49" fontId="5" fillId="0" borderId="1" xfId="57" applyNumberFormat="1" applyFont="1" applyBorder="1" applyAlignment="1" applyProtection="1">
      <alignment horizontal="center" vertical="center" wrapText="1"/>
    </xf>
    <xf numFmtId="49" fontId="5" fillId="0" borderId="1" xfId="57" applyNumberFormat="1" applyFont="1" applyBorder="1" applyAlignment="1" applyProtection="1">
      <alignment horizontal="center" vertical="center"/>
    </xf>
    <xf numFmtId="49" fontId="5" fillId="0" borderId="1" xfId="57" applyNumberFormat="1" applyFont="1" applyBorder="1" applyAlignment="1" applyProtection="1">
      <alignment vertical="center" wrapText="1"/>
    </xf>
    <xf numFmtId="49" fontId="8" fillId="0" borderId="1" xfId="57" applyNumberFormat="1" applyFont="1" applyBorder="1" applyAlignment="1" applyProtection="1">
      <alignment horizontal="left" vertical="center" wrapText="1"/>
    </xf>
    <xf numFmtId="49" fontId="8" fillId="0" borderId="1" xfId="57" applyNumberFormat="1" applyFont="1" applyBorder="1" applyAlignment="1" applyProtection="1">
      <alignment vertical="center" wrapText="1"/>
    </xf>
    <xf numFmtId="49" fontId="5" fillId="0" borderId="1" xfId="0" applyNumberFormat="1"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49" fontId="9" fillId="0" borderId="0" xfId="0" applyNumberFormat="1" applyFont="1" applyBorder="1"/>
    <xf numFmtId="0" fontId="10"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pplyProtection="1">
      <alignment horizontal="right"/>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3" fillId="0" borderId="8" xfId="0" applyFont="1" applyBorder="1" applyAlignment="1">
      <alignment horizontal="center" vertical="center"/>
    </xf>
    <xf numFmtId="0" fontId="3" fillId="2" borderId="8" xfId="0" applyFont="1" applyFill="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4" fontId="3" fillId="0" borderId="8" xfId="0" applyNumberFormat="1" applyFont="1" applyBorder="1" applyAlignment="1" applyProtection="1">
      <alignment horizontal="right" vertical="center" wrapText="1"/>
      <protection locked="0"/>
    </xf>
    <xf numFmtId="49" fontId="11" fillId="0" borderId="8" xfId="55" applyNumberFormat="1" applyFont="1" applyBorder="1">
      <alignment horizontal="left"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2" borderId="2"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4" fontId="3" fillId="0" borderId="8" xfId="0" applyNumberFormat="1" applyFont="1" applyBorder="1" applyAlignment="1">
      <alignment horizontal="right" vertical="center" wrapText="1"/>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9" xfId="0" applyFont="1" applyBorder="1" applyAlignment="1">
      <alignment horizontal="left" vertical="center"/>
    </xf>
    <xf numFmtId="0" fontId="3" fillId="2" borderId="10" xfId="0" applyFont="1" applyFill="1" applyBorder="1" applyAlignment="1">
      <alignment horizontal="left" vertical="center"/>
    </xf>
    <xf numFmtId="0" fontId="0" fillId="0" borderId="0" xfId="0" applyFont="1" applyBorder="1" applyAlignment="1">
      <alignment horizontal="left"/>
    </xf>
    <xf numFmtId="0" fontId="3" fillId="0" borderId="8" xfId="0" applyFont="1" applyBorder="1" applyAlignment="1" applyProtection="1">
      <alignment horizontal="center" vertical="center"/>
      <protection locked="0"/>
    </xf>
    <xf numFmtId="4" fontId="11" fillId="0" borderId="8"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3" fillId="2"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right" vertical="center"/>
      <protection locked="0"/>
    </xf>
    <xf numFmtId="0" fontId="9" fillId="2" borderId="0" xfId="0" applyFont="1" applyFill="1" applyBorder="1" applyAlignment="1" applyProtection="1">
      <alignment horizontal="right" vertical="center" wrapText="1"/>
      <protection locked="0"/>
    </xf>
    <xf numFmtId="0" fontId="9" fillId="0" borderId="8" xfId="0" applyFont="1" applyBorder="1" applyAlignment="1" applyProtection="1">
      <alignment horizontal="center" vertical="center" wrapText="1"/>
      <protection locked="0"/>
    </xf>
    <xf numFmtId="0" fontId="9" fillId="2" borderId="8"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2" borderId="8" xfId="0" applyFont="1" applyFill="1" applyBorder="1" applyAlignment="1" applyProtection="1">
      <alignment horizontal="right" vertical="center"/>
      <protection locked="0"/>
    </xf>
    <xf numFmtId="0" fontId="9" fillId="2" borderId="8" xfId="0" applyFont="1" applyFill="1" applyBorder="1" applyAlignment="1" applyProtection="1">
      <alignment horizontal="right" vertical="center" wrapText="1"/>
      <protection locked="0"/>
    </xf>
    <xf numFmtId="0" fontId="3" fillId="2" borderId="8" xfId="0" applyFont="1" applyFill="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3" fontId="3" fillId="0" borderId="11" xfId="0" applyNumberFormat="1" applyFont="1" applyBorder="1" applyAlignment="1">
      <alignment horizontal="right" vertical="center"/>
    </xf>
    <xf numFmtId="179" fontId="11" fillId="0" borderId="8" xfId="0" applyNumberFormat="1" applyFont="1" applyBorder="1" applyAlignment="1">
      <alignment horizontal="right" vertical="center"/>
    </xf>
    <xf numFmtId="0" fontId="3" fillId="0" borderId="8" xfId="0" applyFont="1" applyBorder="1" applyAlignment="1" applyProtection="1">
      <alignment horizontal="left"/>
      <protection locked="0"/>
    </xf>
    <xf numFmtId="0" fontId="3" fillId="0" borderId="8" xfId="0" applyFont="1" applyBorder="1" applyAlignment="1">
      <alignment horizontal="left"/>
    </xf>
    <xf numFmtId="0" fontId="3" fillId="2" borderId="8" xfId="0" applyFont="1" applyFill="1" applyBorder="1" applyAlignment="1">
      <alignment horizontal="right" vertical="center"/>
    </xf>
    <xf numFmtId="3" fontId="3" fillId="2" borderId="8" xfId="0" applyNumberFormat="1"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181" fontId="11" fillId="0" borderId="8" xfId="0" applyNumberFormat="1" applyFont="1" applyBorder="1" applyAlignment="1">
      <alignment horizontal="right" vertical="center"/>
    </xf>
    <xf numFmtId="0" fontId="14"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6" fillId="0" borderId="0" xfId="0" applyFont="1" applyBorder="1"/>
    <xf numFmtId="0" fontId="8"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8"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9"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wrapText="1"/>
    </xf>
    <xf numFmtId="0" fontId="3" fillId="0" borderId="0" xfId="0" applyFont="1" applyBorder="1" applyAlignment="1">
      <alignment horizontal="right" wrapText="1"/>
    </xf>
    <xf numFmtId="0" fontId="3" fillId="0" borderId="13" xfId="0" applyFont="1" applyBorder="1" applyAlignment="1">
      <alignment horizontal="center" vertical="center" wrapText="1"/>
    </xf>
    <xf numFmtId="0" fontId="6" fillId="0" borderId="12" xfId="0" applyFont="1" applyBorder="1" applyAlignment="1">
      <alignment horizontal="left"/>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0" xfId="0" applyFont="1" applyBorder="1" applyAlignment="1">
      <alignment wrapText="1"/>
    </xf>
    <xf numFmtId="0" fontId="9"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Protection="1">
      <protection locked="0"/>
    </xf>
    <xf numFmtId="0" fontId="3" fillId="0" borderId="14" xfId="0"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11" xfId="0" applyFont="1" applyBorder="1" applyAlignment="1" applyProtection="1">
      <alignment horizontal="left" vertical="center"/>
      <protection locked="0"/>
    </xf>
    <xf numFmtId="0" fontId="3" fillId="0" borderId="16" xfId="0" applyFont="1" applyBorder="1" applyAlignment="1">
      <alignment horizontal="center" vertical="center"/>
    </xf>
    <xf numFmtId="0" fontId="3" fillId="0" borderId="17" xfId="0" applyFont="1" applyBorder="1" applyAlignment="1" applyProtection="1">
      <alignment horizontal="left" vertical="center"/>
      <protection locked="0"/>
    </xf>
    <xf numFmtId="0" fontId="3" fillId="0" borderId="17" xfId="0" applyFont="1" applyBorder="1" applyAlignment="1">
      <alignment horizontal="left" vertical="center"/>
    </xf>
    <xf numFmtId="0" fontId="3"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15" fillId="0" borderId="0" xfId="0" applyFont="1" applyBorder="1" applyAlignment="1">
      <alignment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3" fillId="0" borderId="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178" fontId="11" fillId="0" borderId="8" xfId="52" applyNumberFormat="1" applyFont="1" applyBorder="1" applyAlignment="1">
      <alignment horizontal="center" vertical="center"/>
    </xf>
    <xf numFmtId="178" fontId="11" fillId="0" borderId="8" xfId="0" applyNumberFormat="1" applyFont="1" applyBorder="1" applyAlignment="1">
      <alignment horizontal="center"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9" fontId="11" fillId="0" borderId="0" xfId="0" applyNumberFormat="1" applyFont="1" applyBorder="1" applyAlignment="1">
      <alignment horizontal="left" vertical="center"/>
    </xf>
    <xf numFmtId="0" fontId="3" fillId="0" borderId="0" xfId="0" applyFont="1" applyBorder="1" applyAlignment="1">
      <alignment horizontal="right"/>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9"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18" fillId="0" borderId="0" xfId="0" applyFont="1" applyBorder="1" applyAlignment="1" applyProtection="1">
      <alignment horizontal="right"/>
      <protection locked="0"/>
    </xf>
    <xf numFmtId="0" fontId="3" fillId="0" borderId="2"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wrapText="1"/>
      <protection locked="0"/>
    </xf>
    <xf numFmtId="0" fontId="3" fillId="0" borderId="2" xfId="0" applyFont="1" applyBorder="1" applyAlignment="1">
      <alignment horizontal="center" vertical="center"/>
    </xf>
    <xf numFmtId="49" fontId="3" fillId="0" borderId="8" xfId="0" applyNumberFormat="1" applyFont="1" applyBorder="1" applyAlignment="1" applyProtection="1">
      <alignment horizontal="center" vertical="center"/>
      <protection locked="0"/>
    </xf>
    <xf numFmtId="0" fontId="3" fillId="0" borderId="8" xfId="0" applyFont="1" applyBorder="1" applyAlignment="1">
      <alignment horizontal="left" vertical="center" wrapText="1" indent="1"/>
    </xf>
    <xf numFmtId="0" fontId="3" fillId="0" borderId="8" xfId="0" applyFont="1" applyBorder="1" applyAlignment="1">
      <alignment horizontal="left" vertical="center" wrapText="1" indent="2"/>
    </xf>
    <xf numFmtId="0" fontId="19" fillId="0" borderId="8" xfId="0" applyFont="1" applyBorder="1" applyAlignment="1">
      <alignment horizontal="left" vertical="center" wrapText="1"/>
    </xf>
    <xf numFmtId="0" fontId="9" fillId="0" borderId="0" xfId="0" applyFont="1" applyBorder="1" applyAlignment="1">
      <alignment vertical="top"/>
    </xf>
    <xf numFmtId="0" fontId="3" fillId="0" borderId="4" xfId="0" applyFont="1" applyBorder="1" applyAlignment="1">
      <alignment horizontal="left" vertical="center"/>
    </xf>
    <xf numFmtId="0" fontId="3" fillId="2" borderId="5"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pplyProtection="1">
      <alignment horizontal="center" vertical="center" wrapText="1"/>
      <protection locked="0"/>
    </xf>
    <xf numFmtId="0" fontId="3" fillId="0" borderId="1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top"/>
    </xf>
    <xf numFmtId="0" fontId="9" fillId="0" borderId="0" xfId="0" applyFont="1" applyBorder="1" applyAlignment="1" applyProtection="1">
      <alignment vertical="top"/>
      <protection locked="0"/>
    </xf>
    <xf numFmtId="49" fontId="9" fillId="0" borderId="0" xfId="0" applyNumberFormat="1" applyFont="1" applyBorder="1" applyProtection="1">
      <protection locked="0"/>
    </xf>
    <xf numFmtId="0" fontId="3" fillId="0" borderId="8" xfId="0" applyFont="1" applyBorder="1" applyAlignment="1">
      <alignment horizontal="left" vertical="center"/>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vertical="top"/>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19" fillId="0" borderId="0" xfId="0" applyFont="1" applyBorder="1"/>
    <xf numFmtId="0" fontId="19" fillId="0" borderId="0" xfId="0" applyFont="1" applyBorder="1" applyProtection="1">
      <protection locked="0"/>
    </xf>
    <xf numFmtId="0" fontId="19" fillId="2" borderId="8" xfId="0" applyFont="1" applyFill="1" applyBorder="1" applyAlignment="1" applyProtection="1">
      <alignment vertical="top" wrapText="1"/>
      <protection locked="0"/>
    </xf>
    <xf numFmtId="0" fontId="3" fillId="2" borderId="8" xfId="0" applyFont="1" applyFill="1" applyBorder="1" applyAlignment="1" applyProtection="1">
      <alignment horizontal="right" vertical="center" wrapText="1"/>
      <protection locked="0"/>
    </xf>
    <xf numFmtId="0" fontId="3" fillId="2" borderId="8" xfId="0" applyFont="1" applyFill="1" applyBorder="1" applyAlignment="1" applyProtection="1">
      <alignment horizontal="right" vertical="center"/>
      <protection locked="0"/>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8" xfId="0" applyNumberFormat="1" applyFont="1" applyBorder="1" applyAlignment="1">
      <alignment horizontal="center" vertical="center"/>
    </xf>
    <xf numFmtId="0" fontId="19" fillId="2" borderId="0" xfId="0" applyFont="1" applyFill="1" applyBorder="1" applyAlignment="1">
      <alignment horizontal="left" vertical="center"/>
    </xf>
    <xf numFmtId="0" fontId="21" fillId="0" borderId="8" xfId="0" applyFont="1" applyBorder="1" applyAlignment="1" applyProtection="1">
      <alignment horizontal="center" vertical="center" wrapText="1"/>
      <protection locked="0"/>
    </xf>
    <xf numFmtId="0" fontId="21" fillId="0" borderId="8" xfId="0" applyFont="1" applyBorder="1" applyAlignment="1" applyProtection="1">
      <alignment vertical="top" wrapText="1"/>
      <protection locked="0"/>
    </xf>
    <xf numFmtId="0" fontId="3" fillId="0" borderId="8" xfId="0" applyFont="1" applyBorder="1" applyAlignment="1" applyProtection="1">
      <alignment vertical="center" wrapText="1"/>
      <protection locked="0"/>
    </xf>
    <xf numFmtId="0" fontId="22" fillId="0" borderId="8" xfId="0" applyFont="1" applyBorder="1" applyAlignment="1">
      <alignment horizontal="center" vertical="center"/>
    </xf>
    <xf numFmtId="0" fontId="22" fillId="0" borderId="8" xfId="0" applyFont="1" applyBorder="1" applyAlignment="1" applyProtection="1">
      <alignment horizontal="center" vertical="center" wrapText="1"/>
      <protection locked="0"/>
    </xf>
    <xf numFmtId="179" fontId="23" fillId="0" borderId="8" xfId="0" applyNumberFormat="1" applyFont="1" applyBorder="1" applyAlignment="1">
      <alignment horizontal="right" vertical="center"/>
    </xf>
    <xf numFmtId="0" fontId="21" fillId="2" borderId="2" xfId="0" applyFont="1" applyFill="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2"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wrapText="1" indent="1"/>
    </xf>
    <xf numFmtId="0" fontId="3" fillId="2" borderId="8" xfId="0" applyFont="1" applyFill="1" applyBorder="1" applyAlignment="1">
      <alignment horizontal="left" vertical="center" wrapText="1" indent="2"/>
    </xf>
    <xf numFmtId="0" fontId="3" fillId="2" borderId="3" xfId="0" applyFont="1" applyFill="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2" borderId="7" xfId="0" applyFont="1" applyFill="1" applyBorder="1" applyAlignment="1">
      <alignment horizontal="left" vertical="center"/>
    </xf>
    <xf numFmtId="0" fontId="3" fillId="2" borderId="8" xfId="0" applyFont="1" applyFill="1" applyBorder="1" applyAlignment="1">
      <alignment horizontal="center" vertical="center"/>
    </xf>
    <xf numFmtId="0" fontId="3" fillId="2" borderId="8" xfId="0" applyFont="1" applyFill="1" applyBorder="1" applyAlignment="1" applyProtection="1">
      <alignment horizontal="left" vertical="center" wrapText="1" indent="1"/>
      <protection locked="0"/>
    </xf>
    <xf numFmtId="0" fontId="19" fillId="0" borderId="8" xfId="0" applyFont="1" applyBorder="1" applyAlignment="1" applyProtection="1">
      <alignment vertical="top" wrapText="1"/>
      <protection locked="0"/>
    </xf>
    <xf numFmtId="0" fontId="3" fillId="2" borderId="11" xfId="0" applyFont="1" applyFill="1" applyBorder="1" applyAlignment="1" applyProtection="1">
      <alignment horizontal="right" vertical="center"/>
      <protection locked="0"/>
    </xf>
    <xf numFmtId="0" fontId="12" fillId="2" borderId="0" xfId="0" applyFont="1" applyFill="1" applyBorder="1" applyAlignment="1">
      <alignment horizontal="left" vertical="center"/>
    </xf>
    <xf numFmtId="0" fontId="24" fillId="0" borderId="8" xfId="0" applyFont="1" applyBorder="1" applyAlignment="1" applyProtection="1">
      <alignment horizontal="center" vertical="center" wrapText="1"/>
      <protection locked="0"/>
    </xf>
    <xf numFmtId="0" fontId="24" fillId="0" borderId="8" xfId="0" applyFont="1" applyBorder="1" applyAlignment="1" applyProtection="1">
      <alignment vertical="top" wrapText="1"/>
      <protection locked="0"/>
    </xf>
    <xf numFmtId="0" fontId="3" fillId="0" borderId="8"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D2" sqref="D2"/>
    </sheetView>
  </sheetViews>
  <sheetFormatPr defaultColWidth="8.62727272727273" defaultRowHeight="12.75" customHeight="1" outlineLevelCol="3"/>
  <cols>
    <col min="1" max="4" width="41" customWidth="1"/>
  </cols>
  <sheetData>
    <row r="1" customHeight="1" spans="1:4">
      <c r="A1" s="5"/>
      <c r="B1" s="5"/>
      <c r="C1" s="5"/>
      <c r="D1" s="5"/>
    </row>
    <row r="2" ht="15" customHeight="1" spans="1:4">
      <c r="A2" s="75"/>
      <c r="B2" s="75"/>
      <c r="C2" s="75"/>
      <c r="D2" s="94" t="s">
        <v>0</v>
      </c>
    </row>
    <row r="3" ht="41.25" customHeight="1" spans="1:1">
      <c r="A3" s="70" t="str">
        <f>"2025"&amp;"年部门财务收支预算总表"</f>
        <v>2025年部门财务收支预算总表</v>
      </c>
    </row>
    <row r="4" ht="17.25" customHeight="1" spans="1:4">
      <c r="A4" s="73" t="str">
        <f>"单位名称："&amp;"中国共产党昆明市东川区委员会办公室"</f>
        <v>单位名称：中国共产党昆明市东川区委员会办公室</v>
      </c>
      <c r="B4" s="217"/>
      <c r="D4" s="169" t="s">
        <v>1</v>
      </c>
    </row>
    <row r="5" ht="23.25" customHeight="1" spans="1:4">
      <c r="A5" s="218" t="s">
        <v>2</v>
      </c>
      <c r="B5" s="219"/>
      <c r="C5" s="218" t="s">
        <v>3</v>
      </c>
      <c r="D5" s="219"/>
    </row>
    <row r="6" ht="24" customHeight="1" spans="1:4">
      <c r="A6" s="218" t="s">
        <v>4</v>
      </c>
      <c r="B6" s="218" t="s">
        <v>5</v>
      </c>
      <c r="C6" s="218" t="s">
        <v>6</v>
      </c>
      <c r="D6" s="218" t="s">
        <v>5</v>
      </c>
    </row>
    <row r="7" ht="17.25" customHeight="1" spans="1:4">
      <c r="A7" s="192" t="s">
        <v>7</v>
      </c>
      <c r="B7" s="89">
        <v>15672528.07</v>
      </c>
      <c r="C7" s="192" t="s">
        <v>8</v>
      </c>
      <c r="D7" s="89">
        <v>12997850.02</v>
      </c>
    </row>
    <row r="8" ht="17.25" customHeight="1" spans="1:4">
      <c r="A8" s="192" t="s">
        <v>9</v>
      </c>
      <c r="B8" s="89"/>
      <c r="C8" s="192" t="s">
        <v>10</v>
      </c>
      <c r="D8" s="89"/>
    </row>
    <row r="9" ht="17.25" customHeight="1" spans="1:4">
      <c r="A9" s="192" t="s">
        <v>11</v>
      </c>
      <c r="B9" s="89"/>
      <c r="C9" s="220" t="s">
        <v>12</v>
      </c>
      <c r="D9" s="89"/>
    </row>
    <row r="10" ht="17.25" customHeight="1" spans="1:4">
      <c r="A10" s="192" t="s">
        <v>13</v>
      </c>
      <c r="B10" s="89"/>
      <c r="C10" s="220" t="s">
        <v>14</v>
      </c>
      <c r="D10" s="89"/>
    </row>
    <row r="11" ht="17.25" customHeight="1" spans="1:4">
      <c r="A11" s="192" t="s">
        <v>15</v>
      </c>
      <c r="B11" s="89"/>
      <c r="C11" s="220" t="s">
        <v>16</v>
      </c>
      <c r="D11" s="89"/>
    </row>
    <row r="12" ht="17.25" customHeight="1" spans="1:4">
      <c r="A12" s="192" t="s">
        <v>17</v>
      </c>
      <c r="B12" s="89"/>
      <c r="C12" s="220" t="s">
        <v>18</v>
      </c>
      <c r="D12" s="89"/>
    </row>
    <row r="13" ht="17.25" customHeight="1" spans="1:4">
      <c r="A13" s="192" t="s">
        <v>19</v>
      </c>
      <c r="B13" s="89"/>
      <c r="C13" s="60" t="s">
        <v>20</v>
      </c>
      <c r="D13" s="89"/>
    </row>
    <row r="14" ht="17.25" customHeight="1" spans="1:4">
      <c r="A14" s="192" t="s">
        <v>21</v>
      </c>
      <c r="B14" s="89"/>
      <c r="C14" s="60" t="s">
        <v>22</v>
      </c>
      <c r="D14" s="89">
        <v>1249126.12</v>
      </c>
    </row>
    <row r="15" ht="17.25" customHeight="1" spans="1:4">
      <c r="A15" s="192" t="s">
        <v>23</v>
      </c>
      <c r="B15" s="89"/>
      <c r="C15" s="60" t="s">
        <v>24</v>
      </c>
      <c r="D15" s="89">
        <v>798155.93</v>
      </c>
    </row>
    <row r="16" ht="17.25" customHeight="1" spans="1:4">
      <c r="A16" s="192" t="s">
        <v>25</v>
      </c>
      <c r="B16" s="89"/>
      <c r="C16" s="60" t="s">
        <v>26</v>
      </c>
      <c r="D16" s="89"/>
    </row>
    <row r="17" ht="17.25" customHeight="1" spans="1:4">
      <c r="A17" s="173"/>
      <c r="B17" s="89"/>
      <c r="C17" s="60" t="s">
        <v>27</v>
      </c>
      <c r="D17" s="89"/>
    </row>
    <row r="18" ht="17.25" customHeight="1" spans="1:4">
      <c r="A18" s="193"/>
      <c r="B18" s="89"/>
      <c r="C18" s="60" t="s">
        <v>28</v>
      </c>
      <c r="D18" s="89"/>
    </row>
    <row r="19" ht="17.25" customHeight="1" spans="1:4">
      <c r="A19" s="193"/>
      <c r="B19" s="89"/>
      <c r="C19" s="60" t="s">
        <v>29</v>
      </c>
      <c r="D19" s="89"/>
    </row>
    <row r="20" ht="17.25" customHeight="1" spans="1:4">
      <c r="A20" s="193"/>
      <c r="B20" s="89"/>
      <c r="C20" s="60" t="s">
        <v>30</v>
      </c>
      <c r="D20" s="89"/>
    </row>
    <row r="21" ht="17.25" customHeight="1" spans="1:4">
      <c r="A21" s="193"/>
      <c r="B21" s="89"/>
      <c r="C21" s="60" t="s">
        <v>31</v>
      </c>
      <c r="D21" s="89"/>
    </row>
    <row r="22" ht="17.25" customHeight="1" spans="1:4">
      <c r="A22" s="193"/>
      <c r="B22" s="89"/>
      <c r="C22" s="60" t="s">
        <v>32</v>
      </c>
      <c r="D22" s="89"/>
    </row>
    <row r="23" ht="17.25" customHeight="1" spans="1:4">
      <c r="A23" s="193"/>
      <c r="B23" s="89"/>
      <c r="C23" s="60" t="s">
        <v>33</v>
      </c>
      <c r="D23" s="89"/>
    </row>
    <row r="24" ht="17.25" customHeight="1" spans="1:4">
      <c r="A24" s="193"/>
      <c r="B24" s="89"/>
      <c r="C24" s="60" t="s">
        <v>34</v>
      </c>
      <c r="D24" s="89"/>
    </row>
    <row r="25" ht="17.25" customHeight="1" spans="1:4">
      <c r="A25" s="193"/>
      <c r="B25" s="89"/>
      <c r="C25" s="60" t="s">
        <v>35</v>
      </c>
      <c r="D25" s="89">
        <v>627396</v>
      </c>
    </row>
    <row r="26" ht="17.25" customHeight="1" spans="1:4">
      <c r="A26" s="193"/>
      <c r="B26" s="89"/>
      <c r="C26" s="60" t="s">
        <v>36</v>
      </c>
      <c r="D26" s="89"/>
    </row>
    <row r="27" ht="17.25" customHeight="1" spans="1:4">
      <c r="A27" s="193"/>
      <c r="B27" s="89"/>
      <c r="C27" s="173" t="s">
        <v>37</v>
      </c>
      <c r="D27" s="89"/>
    </row>
    <row r="28" ht="17.25" customHeight="1" spans="1:4">
      <c r="A28" s="193"/>
      <c r="B28" s="89"/>
      <c r="C28" s="60" t="s">
        <v>38</v>
      </c>
      <c r="D28" s="89"/>
    </row>
    <row r="29" ht="16.5" customHeight="1" spans="1:4">
      <c r="A29" s="193"/>
      <c r="B29" s="89"/>
      <c r="C29" s="60" t="s">
        <v>39</v>
      </c>
      <c r="D29" s="89"/>
    </row>
    <row r="30" ht="16.5" customHeight="1" spans="1:4">
      <c r="A30" s="193"/>
      <c r="B30" s="89"/>
      <c r="C30" s="173" t="s">
        <v>40</v>
      </c>
      <c r="D30" s="89"/>
    </row>
    <row r="31" ht="17.25" customHeight="1" spans="1:4">
      <c r="A31" s="193"/>
      <c r="B31" s="89"/>
      <c r="C31" s="173" t="s">
        <v>41</v>
      </c>
      <c r="D31" s="89"/>
    </row>
    <row r="32" ht="17.25" customHeight="1" spans="1:4">
      <c r="A32" s="193"/>
      <c r="B32" s="89"/>
      <c r="C32" s="60" t="s">
        <v>42</v>
      </c>
      <c r="D32" s="89"/>
    </row>
    <row r="33" ht="16.5" customHeight="1" spans="1:4">
      <c r="A33" s="193" t="s">
        <v>43</v>
      </c>
      <c r="B33" s="89">
        <v>15672528.07</v>
      </c>
      <c r="C33" s="193" t="s">
        <v>44</v>
      </c>
      <c r="D33" s="89">
        <v>15672528.07</v>
      </c>
    </row>
    <row r="34" ht="16.5" customHeight="1" spans="1:4">
      <c r="A34" s="173" t="s">
        <v>45</v>
      </c>
      <c r="B34" s="89"/>
      <c r="C34" s="173" t="s">
        <v>46</v>
      </c>
      <c r="D34" s="89"/>
    </row>
    <row r="35" ht="16.5" customHeight="1" spans="1:4">
      <c r="A35" s="60" t="s">
        <v>47</v>
      </c>
      <c r="B35" s="89"/>
      <c r="C35" s="60" t="s">
        <v>47</v>
      </c>
      <c r="D35" s="89"/>
    </row>
    <row r="36" ht="16.5" customHeight="1" spans="1:4">
      <c r="A36" s="60" t="s">
        <v>48</v>
      </c>
      <c r="B36" s="89"/>
      <c r="C36" s="60" t="s">
        <v>49</v>
      </c>
      <c r="D36" s="89"/>
    </row>
    <row r="37" ht="16.5" customHeight="1" spans="1:4">
      <c r="A37" s="194" t="s">
        <v>50</v>
      </c>
      <c r="B37" s="89">
        <v>15672528.07</v>
      </c>
      <c r="C37" s="194" t="s">
        <v>51</v>
      </c>
      <c r="D37" s="89">
        <v>15672528.07</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L1" workbookViewId="0">
      <pane ySplit="1" topLeftCell="A2" activePane="bottomLeft" state="frozen"/>
      <selection/>
      <selection pane="bottomLeft" activeCell="A4" sqref="A4:U12"/>
    </sheetView>
  </sheetViews>
  <sheetFormatPr defaultColWidth="8.62727272727273" defaultRowHeight="12.75" customHeight="1"/>
  <cols>
    <col min="1" max="1" width="15.8818181818182" customWidth="1"/>
    <col min="2" max="2" width="35" customWidth="1"/>
    <col min="3" max="19" width="22" customWidth="1"/>
  </cols>
  <sheetData>
    <row r="1" customHeight="1" spans="1:19">
      <c r="A1" s="5"/>
      <c r="B1" s="5"/>
      <c r="C1" s="5"/>
      <c r="D1" s="5"/>
      <c r="E1" s="5"/>
      <c r="F1" s="5"/>
      <c r="G1" s="5"/>
      <c r="H1" s="5"/>
      <c r="I1" s="5"/>
      <c r="J1" s="5"/>
      <c r="K1" s="5"/>
      <c r="L1" s="5"/>
      <c r="M1" s="5"/>
      <c r="N1" s="5"/>
      <c r="O1" s="5"/>
      <c r="P1" s="5"/>
      <c r="Q1" s="5"/>
      <c r="R1" s="5"/>
      <c r="S1" s="5"/>
    </row>
    <row r="2" ht="17.25" customHeight="1" spans="1:1">
      <c r="A2" s="94" t="s">
        <v>52</v>
      </c>
    </row>
    <row r="3" ht="41.25" customHeight="1" spans="1:1">
      <c r="A3" s="70" t="str">
        <f>"2025"&amp;"年部门收入预算表"</f>
        <v>2025年部门收入预算表</v>
      </c>
    </row>
    <row r="4" ht="17.25" customHeight="1" spans="1:19">
      <c r="A4" s="73" t="str">
        <f>"单位名称："&amp;"中国共产党昆明市东川区委员会办公室"</f>
        <v>单位名称：中国共产党昆明市东川区委员会办公室</v>
      </c>
      <c r="B4" s="98"/>
      <c r="C4" s="98"/>
      <c r="D4" s="98"/>
      <c r="E4" s="98"/>
      <c r="F4" s="98"/>
      <c r="G4" s="98"/>
      <c r="H4" s="98"/>
      <c r="I4" s="98"/>
      <c r="J4" s="98"/>
      <c r="K4" s="98"/>
      <c r="L4" s="98"/>
      <c r="M4" s="98"/>
      <c r="N4" s="98"/>
      <c r="O4" s="98"/>
      <c r="P4" s="98"/>
      <c r="Q4" s="98"/>
      <c r="R4" s="98"/>
      <c r="S4" s="94" t="s">
        <v>1</v>
      </c>
    </row>
    <row r="5" ht="21.75" customHeight="1" spans="1:19">
      <c r="A5" s="34" t="s">
        <v>53</v>
      </c>
      <c r="B5" s="211" t="s">
        <v>54</v>
      </c>
      <c r="C5" s="211" t="s">
        <v>55</v>
      </c>
      <c r="D5" s="130" t="s">
        <v>56</v>
      </c>
      <c r="E5" s="130"/>
      <c r="F5" s="130"/>
      <c r="G5" s="130"/>
      <c r="H5" s="130"/>
      <c r="I5" s="137"/>
      <c r="J5" s="130"/>
      <c r="K5" s="130"/>
      <c r="L5" s="130"/>
      <c r="M5" s="130"/>
      <c r="N5" s="176"/>
      <c r="O5" s="130" t="s">
        <v>45</v>
      </c>
      <c r="P5" s="130"/>
      <c r="Q5" s="130"/>
      <c r="R5" s="130"/>
      <c r="S5" s="176"/>
    </row>
    <row r="6" ht="27" customHeight="1" spans="1:19">
      <c r="A6" s="39"/>
      <c r="B6" s="131"/>
      <c r="C6" s="131"/>
      <c r="D6" s="131" t="s">
        <v>57</v>
      </c>
      <c r="E6" s="131" t="s">
        <v>58</v>
      </c>
      <c r="F6" s="131" t="s">
        <v>59</v>
      </c>
      <c r="G6" s="131" t="s">
        <v>60</v>
      </c>
      <c r="H6" s="131" t="s">
        <v>61</v>
      </c>
      <c r="I6" s="138" t="s">
        <v>62</v>
      </c>
      <c r="J6" s="139"/>
      <c r="K6" s="139"/>
      <c r="L6" s="139"/>
      <c r="M6" s="139"/>
      <c r="N6" s="133"/>
      <c r="O6" s="131" t="s">
        <v>57</v>
      </c>
      <c r="P6" s="131" t="s">
        <v>58</v>
      </c>
      <c r="Q6" s="131" t="s">
        <v>59</v>
      </c>
      <c r="R6" s="131" t="s">
        <v>60</v>
      </c>
      <c r="S6" s="131" t="s">
        <v>63</v>
      </c>
    </row>
    <row r="7" ht="30" customHeight="1" spans="1:19">
      <c r="A7" s="212"/>
      <c r="B7" s="134"/>
      <c r="C7" s="142"/>
      <c r="D7" s="142"/>
      <c r="E7" s="142"/>
      <c r="F7" s="142"/>
      <c r="G7" s="142"/>
      <c r="H7" s="142"/>
      <c r="I7" s="101" t="s">
        <v>57</v>
      </c>
      <c r="J7" s="133" t="s">
        <v>64</v>
      </c>
      <c r="K7" s="133" t="s">
        <v>65</v>
      </c>
      <c r="L7" s="133" t="s">
        <v>66</v>
      </c>
      <c r="M7" s="133" t="s">
        <v>67</v>
      </c>
      <c r="N7" s="133" t="s">
        <v>68</v>
      </c>
      <c r="O7" s="216"/>
      <c r="P7" s="216"/>
      <c r="Q7" s="216"/>
      <c r="R7" s="216"/>
      <c r="S7" s="142"/>
    </row>
    <row r="8" ht="38.25" customHeight="1" spans="1:19">
      <c r="A8" s="213">
        <v>1</v>
      </c>
      <c r="B8" s="213">
        <v>2</v>
      </c>
      <c r="C8" s="213">
        <v>3</v>
      </c>
      <c r="D8" s="213">
        <v>4</v>
      </c>
      <c r="E8" s="213">
        <v>5</v>
      </c>
      <c r="F8" s="213">
        <v>6</v>
      </c>
      <c r="G8" s="213">
        <v>7</v>
      </c>
      <c r="H8" s="213">
        <v>8</v>
      </c>
      <c r="I8" s="101">
        <v>9</v>
      </c>
      <c r="J8" s="213">
        <v>10</v>
      </c>
      <c r="K8" s="213">
        <v>11</v>
      </c>
      <c r="L8" s="213">
        <v>12</v>
      </c>
      <c r="M8" s="213">
        <v>13</v>
      </c>
      <c r="N8" s="213">
        <v>14</v>
      </c>
      <c r="O8" s="213">
        <v>15</v>
      </c>
      <c r="P8" s="213">
        <v>16</v>
      </c>
      <c r="Q8" s="213">
        <v>17</v>
      </c>
      <c r="R8" s="213">
        <v>18</v>
      </c>
      <c r="S8" s="213">
        <v>19</v>
      </c>
    </row>
    <row r="9" ht="38.25" customHeight="1" spans="1:19">
      <c r="A9" s="48" t="s">
        <v>69</v>
      </c>
      <c r="B9" s="48" t="s">
        <v>70</v>
      </c>
      <c r="C9" s="89">
        <v>15672528.07</v>
      </c>
      <c r="D9" s="89">
        <v>15672528.07</v>
      </c>
      <c r="E9" s="89">
        <v>15672528.07</v>
      </c>
      <c r="F9" s="89"/>
      <c r="G9" s="89"/>
      <c r="H9" s="89"/>
      <c r="I9" s="89"/>
      <c r="J9" s="89"/>
      <c r="K9" s="89"/>
      <c r="L9" s="89"/>
      <c r="M9" s="89"/>
      <c r="N9" s="89"/>
      <c r="O9" s="89"/>
      <c r="P9" s="89"/>
      <c r="Q9" s="89"/>
      <c r="R9" s="89"/>
      <c r="S9" s="89"/>
    </row>
    <row r="10" ht="38.25" customHeight="1" spans="1:19">
      <c r="A10" s="214" t="s">
        <v>71</v>
      </c>
      <c r="B10" s="214" t="s">
        <v>70</v>
      </c>
      <c r="C10" s="89">
        <v>15672528.07</v>
      </c>
      <c r="D10" s="89">
        <v>15672528.07</v>
      </c>
      <c r="E10" s="89">
        <v>15672528.07</v>
      </c>
      <c r="F10" s="89"/>
      <c r="G10" s="89"/>
      <c r="H10" s="89"/>
      <c r="I10" s="89"/>
      <c r="J10" s="89"/>
      <c r="K10" s="89"/>
      <c r="L10" s="89"/>
      <c r="M10" s="89"/>
      <c r="N10" s="89"/>
      <c r="O10" s="89"/>
      <c r="P10" s="89"/>
      <c r="Q10" s="89"/>
      <c r="R10" s="89"/>
      <c r="S10" s="89"/>
    </row>
    <row r="11" ht="38.25" customHeight="1" spans="1:19">
      <c r="A11" s="85" t="s">
        <v>55</v>
      </c>
      <c r="B11" s="215"/>
      <c r="C11" s="89">
        <v>15672528.07</v>
      </c>
      <c r="D11" s="89">
        <v>15672528.07</v>
      </c>
      <c r="E11" s="89">
        <v>15672528.07</v>
      </c>
      <c r="F11" s="89"/>
      <c r="G11" s="89"/>
      <c r="H11" s="89"/>
      <c r="I11" s="89"/>
      <c r="J11" s="89"/>
      <c r="K11" s="89"/>
      <c r="L11" s="89"/>
      <c r="M11" s="89"/>
      <c r="N11" s="89"/>
      <c r="O11" s="89"/>
      <c r="P11" s="89"/>
      <c r="Q11" s="89"/>
      <c r="R11" s="89"/>
      <c r="S11" s="8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16" activePane="bottomLeft" state="frozen"/>
      <selection/>
      <selection pane="bottomLeft" activeCell="L18" sqref="L18"/>
    </sheetView>
  </sheetViews>
  <sheetFormatPr defaultColWidth="8.62727272727273" defaultRowHeight="12.75" customHeight="1"/>
  <cols>
    <col min="1" max="1" width="14.2545454545455" customWidth="1"/>
    <col min="2" max="2" width="37.6272727272727" customWidth="1"/>
    <col min="3" max="8" width="24.6272727272727" customWidth="1"/>
    <col min="9" max="9" width="26.7545454545455" customWidth="1"/>
    <col min="10" max="11" width="24.3818181818182" customWidth="1"/>
    <col min="12" max="15" width="24.6272727272727" customWidth="1"/>
  </cols>
  <sheetData>
    <row r="1" customHeight="1" spans="1:15">
      <c r="A1" s="5"/>
      <c r="B1" s="5"/>
      <c r="C1" s="5"/>
      <c r="D1" s="5"/>
      <c r="E1" s="5"/>
      <c r="F1" s="5"/>
      <c r="G1" s="5"/>
      <c r="H1" s="5"/>
      <c r="I1" s="5"/>
      <c r="J1" s="5"/>
      <c r="K1" s="5"/>
      <c r="L1" s="5"/>
      <c r="M1" s="5"/>
      <c r="N1" s="5"/>
      <c r="O1" s="5"/>
    </row>
    <row r="2" ht="17.25" customHeight="1" spans="1:1">
      <c r="A2" s="75" t="s">
        <v>72</v>
      </c>
    </row>
    <row r="3" ht="41.25" customHeight="1" spans="1:1">
      <c r="A3" s="70" t="str">
        <f>"2025"&amp;"年部门支出预算表"</f>
        <v>2025年部门支出预算表</v>
      </c>
    </row>
    <row r="4" ht="17.25" customHeight="1" spans="1:15">
      <c r="A4" s="73" t="str">
        <f>"单位名称："&amp;"中国共产党昆明市东川区委员会办公室"</f>
        <v>单位名称：中国共产党昆明市东川区委员会办公室</v>
      </c>
      <c r="B4" s="98"/>
      <c r="C4" s="98"/>
      <c r="D4" s="98"/>
      <c r="E4" s="98"/>
      <c r="F4" s="98"/>
      <c r="G4" s="98"/>
      <c r="H4" s="98"/>
      <c r="I4" s="98"/>
      <c r="J4" s="98"/>
      <c r="K4" s="98"/>
      <c r="L4" s="98"/>
      <c r="M4" s="98"/>
      <c r="N4" s="98"/>
      <c r="O4" s="94" t="s">
        <v>1</v>
      </c>
    </row>
    <row r="5" ht="27" customHeight="1" spans="1:15">
      <c r="A5" s="196" t="s">
        <v>73</v>
      </c>
      <c r="B5" s="196" t="s">
        <v>74</v>
      </c>
      <c r="C5" s="196" t="s">
        <v>55</v>
      </c>
      <c r="D5" s="197" t="s">
        <v>58</v>
      </c>
      <c r="E5" s="198"/>
      <c r="F5" s="199"/>
      <c r="G5" s="200" t="s">
        <v>59</v>
      </c>
      <c r="H5" s="200" t="s">
        <v>60</v>
      </c>
      <c r="I5" s="200" t="s">
        <v>75</v>
      </c>
      <c r="J5" s="197" t="s">
        <v>62</v>
      </c>
      <c r="K5" s="198"/>
      <c r="L5" s="198"/>
      <c r="M5" s="198"/>
      <c r="N5" s="208"/>
      <c r="O5" s="209"/>
    </row>
    <row r="6" ht="42" customHeight="1" spans="1:15">
      <c r="A6" s="201"/>
      <c r="B6" s="201"/>
      <c r="C6" s="202"/>
      <c r="D6" s="203" t="s">
        <v>57</v>
      </c>
      <c r="E6" s="203" t="s">
        <v>76</v>
      </c>
      <c r="F6" s="203" t="s">
        <v>77</v>
      </c>
      <c r="G6" s="202"/>
      <c r="H6" s="202"/>
      <c r="I6" s="210"/>
      <c r="J6" s="203" t="s">
        <v>57</v>
      </c>
      <c r="K6" s="190" t="s">
        <v>78</v>
      </c>
      <c r="L6" s="190" t="s">
        <v>79</v>
      </c>
      <c r="M6" s="190" t="s">
        <v>80</v>
      </c>
      <c r="N6" s="190" t="s">
        <v>81</v>
      </c>
      <c r="O6" s="190" t="s">
        <v>82</v>
      </c>
    </row>
    <row r="7" ht="18" customHeight="1" spans="1:15">
      <c r="A7" s="82" t="s">
        <v>83</v>
      </c>
      <c r="B7" s="82" t="s">
        <v>84</v>
      </c>
      <c r="C7" s="82" t="s">
        <v>85</v>
      </c>
      <c r="D7" s="85" t="s">
        <v>86</v>
      </c>
      <c r="E7" s="85" t="s">
        <v>87</v>
      </c>
      <c r="F7" s="85" t="s">
        <v>88</v>
      </c>
      <c r="G7" s="85" t="s">
        <v>89</v>
      </c>
      <c r="H7" s="85" t="s">
        <v>90</v>
      </c>
      <c r="I7" s="85" t="s">
        <v>91</v>
      </c>
      <c r="J7" s="85" t="s">
        <v>92</v>
      </c>
      <c r="K7" s="85" t="s">
        <v>93</v>
      </c>
      <c r="L7" s="85" t="s">
        <v>94</v>
      </c>
      <c r="M7" s="85" t="s">
        <v>95</v>
      </c>
      <c r="N7" s="82" t="s">
        <v>96</v>
      </c>
      <c r="O7" s="85" t="s">
        <v>97</v>
      </c>
    </row>
    <row r="8" ht="21" customHeight="1" spans="1:15">
      <c r="A8" s="204" t="s">
        <v>98</v>
      </c>
      <c r="B8" s="204" t="s">
        <v>99</v>
      </c>
      <c r="C8" s="89">
        <v>12997850.02</v>
      </c>
      <c r="D8" s="89">
        <v>12997850.02</v>
      </c>
      <c r="E8" s="89">
        <v>5947197.02</v>
      </c>
      <c r="F8" s="89">
        <v>7050653</v>
      </c>
      <c r="G8" s="89"/>
      <c r="H8" s="89"/>
      <c r="I8" s="89"/>
      <c r="J8" s="89"/>
      <c r="K8" s="89"/>
      <c r="L8" s="89"/>
      <c r="M8" s="89"/>
      <c r="N8" s="89"/>
      <c r="O8" s="89"/>
    </row>
    <row r="9" ht="21" customHeight="1" spans="1:15">
      <c r="A9" s="205" t="s">
        <v>100</v>
      </c>
      <c r="B9" s="205" t="s">
        <v>101</v>
      </c>
      <c r="C9" s="89">
        <v>1163504.11</v>
      </c>
      <c r="D9" s="89">
        <v>1163504.11</v>
      </c>
      <c r="E9" s="89">
        <v>942704.11</v>
      </c>
      <c r="F9" s="89">
        <v>220800</v>
      </c>
      <c r="G9" s="89"/>
      <c r="H9" s="89"/>
      <c r="I9" s="89"/>
      <c r="J9" s="89"/>
      <c r="K9" s="89"/>
      <c r="L9" s="89"/>
      <c r="M9" s="89"/>
      <c r="N9" s="89"/>
      <c r="O9" s="89"/>
    </row>
    <row r="10" ht="21" customHeight="1" spans="1:15">
      <c r="A10" s="206" t="s">
        <v>102</v>
      </c>
      <c r="B10" s="206" t="s">
        <v>103</v>
      </c>
      <c r="C10" s="89">
        <v>1163504.11</v>
      </c>
      <c r="D10" s="89">
        <v>1163504.11</v>
      </c>
      <c r="E10" s="89">
        <v>942704.11</v>
      </c>
      <c r="F10" s="89">
        <v>220800</v>
      </c>
      <c r="G10" s="89"/>
      <c r="H10" s="89"/>
      <c r="I10" s="89"/>
      <c r="J10" s="89"/>
      <c r="K10" s="89"/>
      <c r="L10" s="89"/>
      <c r="M10" s="89"/>
      <c r="N10" s="89"/>
      <c r="O10" s="89"/>
    </row>
    <row r="11" ht="21" customHeight="1" spans="1:15">
      <c r="A11" s="205" t="s">
        <v>104</v>
      </c>
      <c r="B11" s="205" t="s">
        <v>105</v>
      </c>
      <c r="C11" s="89">
        <v>11834345.91</v>
      </c>
      <c r="D11" s="89">
        <v>11834345.91</v>
      </c>
      <c r="E11" s="89">
        <v>5004492.91</v>
      </c>
      <c r="F11" s="89">
        <v>6829853</v>
      </c>
      <c r="G11" s="89"/>
      <c r="H11" s="89"/>
      <c r="I11" s="89"/>
      <c r="J11" s="89"/>
      <c r="K11" s="89"/>
      <c r="L11" s="89"/>
      <c r="M11" s="89"/>
      <c r="N11" s="89"/>
      <c r="O11" s="89"/>
    </row>
    <row r="12" ht="21" customHeight="1" spans="1:15">
      <c r="A12" s="206" t="s">
        <v>106</v>
      </c>
      <c r="B12" s="206" t="s">
        <v>107</v>
      </c>
      <c r="C12" s="89">
        <v>4703241.86</v>
      </c>
      <c r="D12" s="89">
        <v>4703241.86</v>
      </c>
      <c r="E12" s="89">
        <v>4703241.86</v>
      </c>
      <c r="F12" s="89"/>
      <c r="G12" s="89"/>
      <c r="H12" s="89"/>
      <c r="I12" s="89"/>
      <c r="J12" s="89"/>
      <c r="K12" s="89"/>
      <c r="L12" s="89"/>
      <c r="M12" s="89"/>
      <c r="N12" s="89"/>
      <c r="O12" s="89"/>
    </row>
    <row r="13" ht="21" customHeight="1" spans="1:15">
      <c r="A13" s="206" t="s">
        <v>108</v>
      </c>
      <c r="B13" s="206" t="s">
        <v>109</v>
      </c>
      <c r="C13" s="89">
        <v>301251.05</v>
      </c>
      <c r="D13" s="89">
        <v>301251.05</v>
      </c>
      <c r="E13" s="89">
        <v>301251.05</v>
      </c>
      <c r="F13" s="89"/>
      <c r="G13" s="89"/>
      <c r="H13" s="89"/>
      <c r="I13" s="89"/>
      <c r="J13" s="89"/>
      <c r="K13" s="89"/>
      <c r="L13" s="89"/>
      <c r="M13" s="89"/>
      <c r="N13" s="89"/>
      <c r="O13" s="89"/>
    </row>
    <row r="14" ht="21" customHeight="1" spans="1:15">
      <c r="A14" s="206" t="s">
        <v>110</v>
      </c>
      <c r="B14" s="206" t="s">
        <v>111</v>
      </c>
      <c r="C14" s="89">
        <v>6829853</v>
      </c>
      <c r="D14" s="89">
        <v>6829853</v>
      </c>
      <c r="E14" s="89"/>
      <c r="F14" s="89">
        <v>6829853</v>
      </c>
      <c r="G14" s="89"/>
      <c r="H14" s="89"/>
      <c r="I14" s="89"/>
      <c r="J14" s="89"/>
      <c r="K14" s="89"/>
      <c r="L14" s="89"/>
      <c r="M14" s="89"/>
      <c r="N14" s="89"/>
      <c r="O14" s="89"/>
    </row>
    <row r="15" ht="21" customHeight="1" spans="1:15">
      <c r="A15" s="204" t="s">
        <v>112</v>
      </c>
      <c r="B15" s="204" t="s">
        <v>113</v>
      </c>
      <c r="C15" s="89">
        <v>1249126.12</v>
      </c>
      <c r="D15" s="89">
        <v>1249126.12</v>
      </c>
      <c r="E15" s="89">
        <v>1249126.12</v>
      </c>
      <c r="F15" s="89"/>
      <c r="G15" s="89"/>
      <c r="H15" s="89"/>
      <c r="I15" s="89"/>
      <c r="J15" s="89"/>
      <c r="K15" s="89"/>
      <c r="L15" s="89"/>
      <c r="M15" s="89"/>
      <c r="N15" s="89"/>
      <c r="O15" s="89"/>
    </row>
    <row r="16" ht="21" customHeight="1" spans="1:15">
      <c r="A16" s="205" t="s">
        <v>114</v>
      </c>
      <c r="B16" s="205" t="s">
        <v>115</v>
      </c>
      <c r="C16" s="89">
        <v>1249126.12</v>
      </c>
      <c r="D16" s="89">
        <v>1249126.12</v>
      </c>
      <c r="E16" s="89">
        <v>1249126.12</v>
      </c>
      <c r="F16" s="89"/>
      <c r="G16" s="89"/>
      <c r="H16" s="89"/>
      <c r="I16" s="89"/>
      <c r="J16" s="89"/>
      <c r="K16" s="89"/>
      <c r="L16" s="89"/>
      <c r="M16" s="89"/>
      <c r="N16" s="89"/>
      <c r="O16" s="89"/>
    </row>
    <row r="17" ht="21" customHeight="1" spans="1:15">
      <c r="A17" s="206" t="s">
        <v>116</v>
      </c>
      <c r="B17" s="206" t="s">
        <v>117</v>
      </c>
      <c r="C17" s="89">
        <v>465000</v>
      </c>
      <c r="D17" s="89">
        <v>465000</v>
      </c>
      <c r="E17" s="89">
        <v>465000</v>
      </c>
      <c r="F17" s="89"/>
      <c r="G17" s="89"/>
      <c r="H17" s="89"/>
      <c r="I17" s="89"/>
      <c r="J17" s="89"/>
      <c r="K17" s="89"/>
      <c r="L17" s="89"/>
      <c r="M17" s="89"/>
      <c r="N17" s="89"/>
      <c r="O17" s="89"/>
    </row>
    <row r="18" ht="21" customHeight="1" spans="1:15">
      <c r="A18" s="206" t="s">
        <v>118</v>
      </c>
      <c r="B18" s="206" t="s">
        <v>119</v>
      </c>
      <c r="C18" s="89">
        <v>15000</v>
      </c>
      <c r="D18" s="89">
        <v>15000</v>
      </c>
      <c r="E18" s="89">
        <v>15000</v>
      </c>
      <c r="F18" s="89"/>
      <c r="G18" s="89"/>
      <c r="H18" s="89"/>
      <c r="I18" s="89"/>
      <c r="J18" s="89"/>
      <c r="K18" s="89"/>
      <c r="L18" s="89"/>
      <c r="M18" s="89"/>
      <c r="N18" s="89"/>
      <c r="O18" s="89"/>
    </row>
    <row r="19" ht="21" customHeight="1" spans="1:15">
      <c r="A19" s="206" t="s">
        <v>120</v>
      </c>
      <c r="B19" s="206" t="s">
        <v>121</v>
      </c>
      <c r="C19" s="89">
        <v>769126.12</v>
      </c>
      <c r="D19" s="89">
        <v>769126.12</v>
      </c>
      <c r="E19" s="89">
        <v>769126.12</v>
      </c>
      <c r="F19" s="89"/>
      <c r="G19" s="89"/>
      <c r="H19" s="89"/>
      <c r="I19" s="89"/>
      <c r="J19" s="89"/>
      <c r="K19" s="89"/>
      <c r="L19" s="89"/>
      <c r="M19" s="89"/>
      <c r="N19" s="89"/>
      <c r="O19" s="89"/>
    </row>
    <row r="20" ht="21" customHeight="1" spans="1:15">
      <c r="A20" s="204" t="s">
        <v>122</v>
      </c>
      <c r="B20" s="204" t="s">
        <v>123</v>
      </c>
      <c r="C20" s="89">
        <v>798155.93</v>
      </c>
      <c r="D20" s="89">
        <v>798155.93</v>
      </c>
      <c r="E20" s="89">
        <v>798155.93</v>
      </c>
      <c r="F20" s="89"/>
      <c r="G20" s="89"/>
      <c r="H20" s="89"/>
      <c r="I20" s="89"/>
      <c r="J20" s="89"/>
      <c r="K20" s="89"/>
      <c r="L20" s="89"/>
      <c r="M20" s="89"/>
      <c r="N20" s="89"/>
      <c r="O20" s="89"/>
    </row>
    <row r="21" ht="21" customHeight="1" spans="1:15">
      <c r="A21" s="205" t="s">
        <v>124</v>
      </c>
      <c r="B21" s="205" t="s">
        <v>125</v>
      </c>
      <c r="C21" s="89">
        <v>798155.93</v>
      </c>
      <c r="D21" s="89">
        <v>798155.93</v>
      </c>
      <c r="E21" s="89">
        <v>798155.93</v>
      </c>
      <c r="F21" s="89"/>
      <c r="G21" s="89"/>
      <c r="H21" s="89"/>
      <c r="I21" s="89"/>
      <c r="J21" s="89"/>
      <c r="K21" s="89"/>
      <c r="L21" s="89"/>
      <c r="M21" s="89"/>
      <c r="N21" s="89"/>
      <c r="O21" s="89"/>
    </row>
    <row r="22" ht="21" customHeight="1" spans="1:15">
      <c r="A22" s="206" t="s">
        <v>126</v>
      </c>
      <c r="B22" s="206" t="s">
        <v>127</v>
      </c>
      <c r="C22" s="89">
        <v>320654.28</v>
      </c>
      <c r="D22" s="89">
        <v>320654.28</v>
      </c>
      <c r="E22" s="89">
        <v>320654.28</v>
      </c>
      <c r="F22" s="89"/>
      <c r="G22" s="89"/>
      <c r="H22" s="89"/>
      <c r="I22" s="89"/>
      <c r="J22" s="89"/>
      <c r="K22" s="89"/>
      <c r="L22" s="89"/>
      <c r="M22" s="89"/>
      <c r="N22" s="89"/>
      <c r="O22" s="89"/>
    </row>
    <row r="23" ht="21" customHeight="1" spans="1:15">
      <c r="A23" s="206" t="s">
        <v>128</v>
      </c>
      <c r="B23" s="206" t="s">
        <v>129</v>
      </c>
      <c r="C23" s="89">
        <v>89380.74</v>
      </c>
      <c r="D23" s="89">
        <v>89380.74</v>
      </c>
      <c r="E23" s="89">
        <v>89380.74</v>
      </c>
      <c r="F23" s="89"/>
      <c r="G23" s="89"/>
      <c r="H23" s="89"/>
      <c r="I23" s="89"/>
      <c r="J23" s="89"/>
      <c r="K23" s="89"/>
      <c r="L23" s="89"/>
      <c r="M23" s="89"/>
      <c r="N23" s="89"/>
      <c r="O23" s="89"/>
    </row>
    <row r="24" ht="21" customHeight="1" spans="1:15">
      <c r="A24" s="206" t="s">
        <v>130</v>
      </c>
      <c r="B24" s="206" t="s">
        <v>131</v>
      </c>
      <c r="C24" s="89">
        <v>379765.8</v>
      </c>
      <c r="D24" s="89">
        <v>379765.8</v>
      </c>
      <c r="E24" s="89">
        <v>379765.8</v>
      </c>
      <c r="F24" s="89"/>
      <c r="G24" s="89"/>
      <c r="H24" s="89"/>
      <c r="I24" s="89"/>
      <c r="J24" s="89"/>
      <c r="K24" s="89"/>
      <c r="L24" s="89"/>
      <c r="M24" s="89"/>
      <c r="N24" s="89"/>
      <c r="O24" s="89"/>
    </row>
    <row r="25" ht="21" customHeight="1" spans="1:15">
      <c r="A25" s="206" t="s">
        <v>132</v>
      </c>
      <c r="B25" s="206" t="s">
        <v>133</v>
      </c>
      <c r="C25" s="89">
        <v>8355.11</v>
      </c>
      <c r="D25" s="89">
        <v>8355.11</v>
      </c>
      <c r="E25" s="89">
        <v>8355.11</v>
      </c>
      <c r="F25" s="89"/>
      <c r="G25" s="89"/>
      <c r="H25" s="89"/>
      <c r="I25" s="89"/>
      <c r="J25" s="89"/>
      <c r="K25" s="89"/>
      <c r="L25" s="89"/>
      <c r="M25" s="89"/>
      <c r="N25" s="89"/>
      <c r="O25" s="89"/>
    </row>
    <row r="26" ht="21" customHeight="1" spans="1:15">
      <c r="A26" s="204" t="s">
        <v>134</v>
      </c>
      <c r="B26" s="204" t="s">
        <v>135</v>
      </c>
      <c r="C26" s="89">
        <v>627396</v>
      </c>
      <c r="D26" s="89">
        <v>627396</v>
      </c>
      <c r="E26" s="89">
        <v>627396</v>
      </c>
      <c r="F26" s="89"/>
      <c r="G26" s="89"/>
      <c r="H26" s="89"/>
      <c r="I26" s="89"/>
      <c r="J26" s="89"/>
      <c r="K26" s="89"/>
      <c r="L26" s="89"/>
      <c r="M26" s="89"/>
      <c r="N26" s="89"/>
      <c r="O26" s="89"/>
    </row>
    <row r="27" ht="21" customHeight="1" spans="1:15">
      <c r="A27" s="205" t="s">
        <v>136</v>
      </c>
      <c r="B27" s="205" t="s">
        <v>137</v>
      </c>
      <c r="C27" s="89">
        <v>627396</v>
      </c>
      <c r="D27" s="89">
        <v>627396</v>
      </c>
      <c r="E27" s="89">
        <v>627396</v>
      </c>
      <c r="F27" s="89"/>
      <c r="G27" s="89"/>
      <c r="H27" s="89"/>
      <c r="I27" s="89"/>
      <c r="J27" s="89"/>
      <c r="K27" s="89"/>
      <c r="L27" s="89"/>
      <c r="M27" s="89"/>
      <c r="N27" s="89"/>
      <c r="O27" s="89"/>
    </row>
    <row r="28" ht="21" customHeight="1" spans="1:15">
      <c r="A28" s="206" t="s">
        <v>138</v>
      </c>
      <c r="B28" s="206" t="s">
        <v>139</v>
      </c>
      <c r="C28" s="89">
        <v>627396</v>
      </c>
      <c r="D28" s="89">
        <v>627396</v>
      </c>
      <c r="E28" s="89">
        <v>627396</v>
      </c>
      <c r="F28" s="89"/>
      <c r="G28" s="89"/>
      <c r="H28" s="89"/>
      <c r="I28" s="89"/>
      <c r="J28" s="89"/>
      <c r="K28" s="89"/>
      <c r="L28" s="89"/>
      <c r="M28" s="89"/>
      <c r="N28" s="89"/>
      <c r="O28" s="89"/>
    </row>
    <row r="29" ht="21" customHeight="1" spans="1:15">
      <c r="A29" s="207" t="s">
        <v>55</v>
      </c>
      <c r="B29" s="164"/>
      <c r="C29" s="89">
        <v>15672528.07</v>
      </c>
      <c r="D29" s="89">
        <v>15672528.07</v>
      </c>
      <c r="E29" s="89">
        <v>8621875.07</v>
      </c>
      <c r="F29" s="89">
        <v>7050653</v>
      </c>
      <c r="G29" s="89"/>
      <c r="H29" s="89"/>
      <c r="I29" s="89"/>
      <c r="J29" s="89"/>
      <c r="K29" s="89"/>
      <c r="L29" s="89"/>
      <c r="M29" s="89"/>
      <c r="N29" s="89"/>
      <c r="O29" s="89"/>
    </row>
    <row r="30" customHeight="1" spans="1:15">
      <c r="A30" s="98"/>
      <c r="B30" s="98"/>
      <c r="C30" s="98"/>
      <c r="D30" s="98"/>
      <c r="E30" s="98"/>
      <c r="F30" s="98"/>
      <c r="G30" s="98"/>
      <c r="H30" s="98"/>
      <c r="I30" s="98"/>
      <c r="J30" s="98"/>
      <c r="K30" s="98"/>
      <c r="L30" s="98"/>
      <c r="M30" s="98"/>
      <c r="N30" s="98"/>
      <c r="O30" s="98"/>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pane ySplit="1" topLeftCell="A15" activePane="bottomLeft" state="frozen"/>
      <selection/>
      <selection pane="bottomLeft" activeCell="A5" sqref="A5:B5"/>
    </sheetView>
  </sheetViews>
  <sheetFormatPr defaultColWidth="8.62727272727273" defaultRowHeight="12.75" customHeight="1" outlineLevelCol="3"/>
  <cols>
    <col min="1" max="4" width="35.6272727272727" customWidth="1"/>
  </cols>
  <sheetData>
    <row r="1" customHeight="1" spans="1:4">
      <c r="A1" s="5"/>
      <c r="B1" s="5"/>
      <c r="C1" s="5"/>
      <c r="D1" s="5"/>
    </row>
    <row r="2" ht="15" customHeight="1" spans="1:4">
      <c r="A2" s="71"/>
      <c r="B2" s="75"/>
      <c r="C2" s="75"/>
      <c r="D2" s="75" t="s">
        <v>140</v>
      </c>
    </row>
    <row r="3" ht="41.25" customHeight="1" spans="1:1">
      <c r="A3" s="70" t="str">
        <f>"2025"&amp;"年部门财政拨款收支预算总表"</f>
        <v>2025年部门财政拨款收支预算总表</v>
      </c>
    </row>
    <row r="4" ht="17.25" customHeight="1" spans="1:4">
      <c r="A4" s="73" t="str">
        <f>"单位名称："&amp;"中国共产党昆明市东川区委员会办公室"</f>
        <v>单位名称：中国共产党昆明市东川区委员会办公室</v>
      </c>
      <c r="B4" s="189"/>
      <c r="C4" s="98"/>
      <c r="D4" s="94" t="s">
        <v>1</v>
      </c>
    </row>
    <row r="5" ht="17.25" customHeight="1" spans="1:4">
      <c r="A5" s="190" t="s">
        <v>2</v>
      </c>
      <c r="B5" s="191"/>
      <c r="C5" s="190" t="s">
        <v>3</v>
      </c>
      <c r="D5" s="191"/>
    </row>
    <row r="6" ht="18.75" customHeight="1" spans="1:4">
      <c r="A6" s="190" t="s">
        <v>4</v>
      </c>
      <c r="B6" s="190" t="s">
        <v>5</v>
      </c>
      <c r="C6" s="190" t="s">
        <v>6</v>
      </c>
      <c r="D6" s="190" t="s">
        <v>5</v>
      </c>
    </row>
    <row r="7" ht="16.5" customHeight="1" spans="1:4">
      <c r="A7" s="192" t="s">
        <v>141</v>
      </c>
      <c r="B7" s="89">
        <v>15672528.07</v>
      </c>
      <c r="C7" s="192" t="s">
        <v>142</v>
      </c>
      <c r="D7" s="89">
        <v>15672528.07</v>
      </c>
    </row>
    <row r="8" ht="16.5" customHeight="1" spans="1:4">
      <c r="A8" s="192" t="s">
        <v>143</v>
      </c>
      <c r="B8" s="89">
        <v>15672528.07</v>
      </c>
      <c r="C8" s="192" t="s">
        <v>144</v>
      </c>
      <c r="D8" s="89">
        <v>12997850.02</v>
      </c>
    </row>
    <row r="9" ht="16.5" customHeight="1" spans="1:4">
      <c r="A9" s="192" t="s">
        <v>145</v>
      </c>
      <c r="B9" s="89"/>
      <c r="C9" s="192" t="s">
        <v>146</v>
      </c>
      <c r="D9" s="89"/>
    </row>
    <row r="10" ht="16.5" customHeight="1" spans="1:4">
      <c r="A10" s="192" t="s">
        <v>147</v>
      </c>
      <c r="B10" s="89"/>
      <c r="C10" s="192" t="s">
        <v>148</v>
      </c>
      <c r="D10" s="89"/>
    </row>
    <row r="11" ht="16.5" customHeight="1" spans="1:4">
      <c r="A11" s="192" t="s">
        <v>149</v>
      </c>
      <c r="B11" s="89"/>
      <c r="C11" s="192" t="s">
        <v>150</v>
      </c>
      <c r="D11" s="89"/>
    </row>
    <row r="12" ht="16.5" customHeight="1" spans="1:4">
      <c r="A12" s="192" t="s">
        <v>143</v>
      </c>
      <c r="B12" s="89"/>
      <c r="C12" s="192" t="s">
        <v>151</v>
      </c>
      <c r="D12" s="89"/>
    </row>
    <row r="13" ht="16.5" customHeight="1" spans="1:4">
      <c r="A13" s="173" t="s">
        <v>145</v>
      </c>
      <c r="B13" s="89"/>
      <c r="C13" s="100" t="s">
        <v>152</v>
      </c>
      <c r="D13" s="89"/>
    </row>
    <row r="14" ht="16.5" customHeight="1" spans="1:4">
      <c r="A14" s="173" t="s">
        <v>147</v>
      </c>
      <c r="B14" s="89"/>
      <c r="C14" s="100" t="s">
        <v>153</v>
      </c>
      <c r="D14" s="89"/>
    </row>
    <row r="15" ht="16.5" customHeight="1" spans="1:4">
      <c r="A15" s="193"/>
      <c r="B15" s="89"/>
      <c r="C15" s="100" t="s">
        <v>154</v>
      </c>
      <c r="D15" s="89">
        <v>1249126.12</v>
      </c>
    </row>
    <row r="16" ht="16.5" customHeight="1" spans="1:4">
      <c r="A16" s="193"/>
      <c r="B16" s="89"/>
      <c r="C16" s="100" t="s">
        <v>155</v>
      </c>
      <c r="D16" s="89">
        <v>798155.93</v>
      </c>
    </row>
    <row r="17" ht="16.5" customHeight="1" spans="1:4">
      <c r="A17" s="193"/>
      <c r="B17" s="89"/>
      <c r="C17" s="100" t="s">
        <v>156</v>
      </c>
      <c r="D17" s="89"/>
    </row>
    <row r="18" ht="16.5" customHeight="1" spans="1:4">
      <c r="A18" s="193"/>
      <c r="B18" s="89"/>
      <c r="C18" s="100" t="s">
        <v>157</v>
      </c>
      <c r="D18" s="89"/>
    </row>
    <row r="19" ht="16.5" customHeight="1" spans="1:4">
      <c r="A19" s="193"/>
      <c r="B19" s="89"/>
      <c r="C19" s="100" t="s">
        <v>158</v>
      </c>
      <c r="D19" s="89"/>
    </row>
    <row r="20" ht="16.5" customHeight="1" spans="1:4">
      <c r="A20" s="193"/>
      <c r="B20" s="89"/>
      <c r="C20" s="100" t="s">
        <v>159</v>
      </c>
      <c r="D20" s="89"/>
    </row>
    <row r="21" ht="16.5" customHeight="1" spans="1:4">
      <c r="A21" s="193"/>
      <c r="B21" s="89"/>
      <c r="C21" s="100" t="s">
        <v>160</v>
      </c>
      <c r="D21" s="89"/>
    </row>
    <row r="22" ht="16.5" customHeight="1" spans="1:4">
      <c r="A22" s="193"/>
      <c r="B22" s="89"/>
      <c r="C22" s="100" t="s">
        <v>161</v>
      </c>
      <c r="D22" s="89"/>
    </row>
    <row r="23" ht="16.5" customHeight="1" spans="1:4">
      <c r="A23" s="193"/>
      <c r="B23" s="89"/>
      <c r="C23" s="100" t="s">
        <v>162</v>
      </c>
      <c r="D23" s="89"/>
    </row>
    <row r="24" ht="16.5" customHeight="1" spans="1:4">
      <c r="A24" s="193"/>
      <c r="B24" s="89"/>
      <c r="C24" s="100" t="s">
        <v>163</v>
      </c>
      <c r="D24" s="89"/>
    </row>
    <row r="25" ht="16.5" customHeight="1" spans="1:4">
      <c r="A25" s="193"/>
      <c r="B25" s="89"/>
      <c r="C25" s="100" t="s">
        <v>164</v>
      </c>
      <c r="D25" s="89"/>
    </row>
    <row r="26" ht="16.5" customHeight="1" spans="1:4">
      <c r="A26" s="193"/>
      <c r="B26" s="89"/>
      <c r="C26" s="100" t="s">
        <v>165</v>
      </c>
      <c r="D26" s="89">
        <v>627396</v>
      </c>
    </row>
    <row r="27" ht="16.5" customHeight="1" spans="1:4">
      <c r="A27" s="193"/>
      <c r="B27" s="89"/>
      <c r="C27" s="100" t="s">
        <v>166</v>
      </c>
      <c r="D27" s="89"/>
    </row>
    <row r="28" ht="16.5" customHeight="1" spans="1:4">
      <c r="A28" s="193"/>
      <c r="B28" s="89"/>
      <c r="C28" s="100" t="s">
        <v>167</v>
      </c>
      <c r="D28" s="89"/>
    </row>
    <row r="29" ht="16.5" customHeight="1" spans="1:4">
      <c r="A29" s="193"/>
      <c r="B29" s="89"/>
      <c r="C29" s="100" t="s">
        <v>168</v>
      </c>
      <c r="D29" s="89"/>
    </row>
    <row r="30" ht="16.5" customHeight="1" spans="1:4">
      <c r="A30" s="193"/>
      <c r="B30" s="89"/>
      <c r="C30" s="100" t="s">
        <v>169</v>
      </c>
      <c r="D30" s="89"/>
    </row>
    <row r="31" ht="16.5" customHeight="1" spans="1:4">
      <c r="A31" s="193"/>
      <c r="B31" s="89"/>
      <c r="C31" s="100" t="s">
        <v>170</v>
      </c>
      <c r="D31" s="89"/>
    </row>
    <row r="32" ht="16.5" customHeight="1" spans="1:4">
      <c r="A32" s="193"/>
      <c r="B32" s="89"/>
      <c r="C32" s="173" t="s">
        <v>171</v>
      </c>
      <c r="D32" s="89"/>
    </row>
    <row r="33" ht="16.5" customHeight="1" spans="1:4">
      <c r="A33" s="193"/>
      <c r="B33" s="89"/>
      <c r="C33" s="173" t="s">
        <v>172</v>
      </c>
      <c r="D33" s="89"/>
    </row>
    <row r="34" ht="16.5" customHeight="1" spans="1:4">
      <c r="A34" s="193"/>
      <c r="B34" s="89"/>
      <c r="C34" s="58" t="s">
        <v>173</v>
      </c>
      <c r="D34" s="89"/>
    </row>
    <row r="35" ht="15" customHeight="1" spans="1:4">
      <c r="A35" s="194" t="s">
        <v>50</v>
      </c>
      <c r="B35" s="195">
        <v>15672528.07</v>
      </c>
      <c r="C35" s="194" t="s">
        <v>51</v>
      </c>
      <c r="D35" s="195">
        <v>15672528.07</v>
      </c>
    </row>
    <row r="36" customHeight="1" spans="1:4">
      <c r="A36" s="98"/>
      <c r="B36" s="98"/>
      <c r="C36" s="98"/>
      <c r="D36" s="98"/>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D1" workbookViewId="0">
      <pane ySplit="1" topLeftCell="A10" activePane="bottomLeft" state="frozen"/>
      <selection/>
      <selection pane="bottomLeft" activeCell="B4" sqref="A4:H29"/>
    </sheetView>
  </sheetViews>
  <sheetFormatPr defaultColWidth="9.12727272727273" defaultRowHeight="14.25" customHeight="1" outlineLevelCol="6"/>
  <cols>
    <col min="1" max="1" width="20.1272727272727" customWidth="1"/>
    <col min="2" max="2" width="44" customWidth="1"/>
    <col min="3" max="7" width="24.1272727272727" customWidth="1"/>
  </cols>
  <sheetData>
    <row r="1" customHeight="1" spans="1:7">
      <c r="A1" s="5"/>
      <c r="B1" s="5"/>
      <c r="C1" s="5"/>
      <c r="D1" s="5"/>
      <c r="E1" s="5"/>
      <c r="F1" s="5"/>
      <c r="G1" s="5"/>
    </row>
    <row r="2" customHeight="1" spans="4:7">
      <c r="D2" s="162"/>
      <c r="F2" s="103"/>
      <c r="G2" s="169" t="s">
        <v>174</v>
      </c>
    </row>
    <row r="3" ht="41.25" customHeight="1" spans="1:7">
      <c r="A3" s="151" t="str">
        <f>"2025"&amp;"年一般公共预算支出预算表（按功能科目分类）"</f>
        <v>2025年一般公共预算支出预算表（按功能科目分类）</v>
      </c>
      <c r="B3" s="151"/>
      <c r="C3" s="151"/>
      <c r="D3" s="151"/>
      <c r="E3" s="151"/>
      <c r="F3" s="151"/>
      <c r="G3" s="151"/>
    </row>
    <row r="4" ht="18" customHeight="1" spans="1:7">
      <c r="A4" s="30" t="str">
        <f>"单位名称："&amp;"中国共产党昆明市东川区委员会办公室"</f>
        <v>单位名称：中国共产党昆明市东川区委员会办公室</v>
      </c>
      <c r="B4" s="98"/>
      <c r="C4" s="98"/>
      <c r="D4" s="98"/>
      <c r="E4" s="98"/>
      <c r="F4" s="145"/>
      <c r="G4" s="169" t="s">
        <v>1</v>
      </c>
    </row>
    <row r="5" ht="20.25" customHeight="1" spans="1:7">
      <c r="A5" s="186" t="s">
        <v>175</v>
      </c>
      <c r="B5" s="187"/>
      <c r="C5" s="153" t="s">
        <v>55</v>
      </c>
      <c r="D5" s="174" t="s">
        <v>76</v>
      </c>
      <c r="E5" s="37"/>
      <c r="F5" s="38"/>
      <c r="G5" s="166" t="s">
        <v>77</v>
      </c>
    </row>
    <row r="6" ht="20.25" customHeight="1" spans="1:7">
      <c r="A6" s="188" t="s">
        <v>73</v>
      </c>
      <c r="B6" s="188" t="s">
        <v>74</v>
      </c>
      <c r="C6" s="57"/>
      <c r="D6" s="47" t="s">
        <v>57</v>
      </c>
      <c r="E6" s="47" t="s">
        <v>176</v>
      </c>
      <c r="F6" s="47" t="s">
        <v>177</v>
      </c>
      <c r="G6" s="168"/>
    </row>
    <row r="7" ht="15" customHeight="1" spans="1:7">
      <c r="A7" s="47" t="s">
        <v>83</v>
      </c>
      <c r="B7" s="47" t="s">
        <v>84</v>
      </c>
      <c r="C7" s="47" t="s">
        <v>85</v>
      </c>
      <c r="D7" s="47" t="s">
        <v>86</v>
      </c>
      <c r="E7" s="47" t="s">
        <v>87</v>
      </c>
      <c r="F7" s="47" t="s">
        <v>88</v>
      </c>
      <c r="G7" s="47" t="s">
        <v>89</v>
      </c>
    </row>
    <row r="8" ht="18" customHeight="1" spans="1:7">
      <c r="A8" s="58" t="s">
        <v>98</v>
      </c>
      <c r="B8" s="58" t="s">
        <v>99</v>
      </c>
      <c r="C8" s="89">
        <v>12997850.02</v>
      </c>
      <c r="D8" s="89">
        <v>5947197.02</v>
      </c>
      <c r="E8" s="89">
        <v>5261867.02</v>
      </c>
      <c r="F8" s="89">
        <v>685330</v>
      </c>
      <c r="G8" s="89">
        <v>7050653</v>
      </c>
    </row>
    <row r="9" ht="18" customHeight="1" spans="1:7">
      <c r="A9" s="159" t="s">
        <v>100</v>
      </c>
      <c r="B9" s="159" t="s">
        <v>101</v>
      </c>
      <c r="C9" s="89">
        <v>1163504.11</v>
      </c>
      <c r="D9" s="89">
        <v>942704.11</v>
      </c>
      <c r="E9" s="89">
        <v>884834.11</v>
      </c>
      <c r="F9" s="89">
        <v>57870</v>
      </c>
      <c r="G9" s="89">
        <v>220800</v>
      </c>
    </row>
    <row r="10" ht="18" customHeight="1" spans="1:7">
      <c r="A10" s="160" t="s">
        <v>102</v>
      </c>
      <c r="B10" s="160" t="s">
        <v>103</v>
      </c>
      <c r="C10" s="89">
        <v>1163504.11</v>
      </c>
      <c r="D10" s="89">
        <v>942704.11</v>
      </c>
      <c r="E10" s="89">
        <v>884834.11</v>
      </c>
      <c r="F10" s="89">
        <v>57870</v>
      </c>
      <c r="G10" s="89">
        <v>220800</v>
      </c>
    </row>
    <row r="11" ht="18" customHeight="1" spans="1:7">
      <c r="A11" s="159" t="s">
        <v>104</v>
      </c>
      <c r="B11" s="159" t="s">
        <v>105</v>
      </c>
      <c r="C11" s="89">
        <v>11834345.91</v>
      </c>
      <c r="D11" s="89">
        <v>5004492.91</v>
      </c>
      <c r="E11" s="89">
        <v>4377032.91</v>
      </c>
      <c r="F11" s="89">
        <v>627460</v>
      </c>
      <c r="G11" s="89">
        <v>6829853</v>
      </c>
    </row>
    <row r="12" ht="18" customHeight="1" spans="1:7">
      <c r="A12" s="160" t="s">
        <v>106</v>
      </c>
      <c r="B12" s="160" t="s">
        <v>107</v>
      </c>
      <c r="C12" s="89">
        <v>4703241.86</v>
      </c>
      <c r="D12" s="89">
        <v>4703241.86</v>
      </c>
      <c r="E12" s="89">
        <v>4095071.86</v>
      </c>
      <c r="F12" s="89">
        <v>608170</v>
      </c>
      <c r="G12" s="89"/>
    </row>
    <row r="13" ht="18" customHeight="1" spans="1:7">
      <c r="A13" s="160" t="s">
        <v>108</v>
      </c>
      <c r="B13" s="160" t="s">
        <v>109</v>
      </c>
      <c r="C13" s="89">
        <v>301251.05</v>
      </c>
      <c r="D13" s="89">
        <v>301251.05</v>
      </c>
      <c r="E13" s="89">
        <v>281961.05</v>
      </c>
      <c r="F13" s="89">
        <v>19290</v>
      </c>
      <c r="G13" s="89"/>
    </row>
    <row r="14" ht="18" customHeight="1" spans="1:7">
      <c r="A14" s="160" t="s">
        <v>110</v>
      </c>
      <c r="B14" s="160" t="s">
        <v>111</v>
      </c>
      <c r="C14" s="89">
        <v>6829853</v>
      </c>
      <c r="D14" s="89"/>
      <c r="E14" s="89"/>
      <c r="F14" s="89"/>
      <c r="G14" s="89">
        <v>6829853</v>
      </c>
    </row>
    <row r="15" ht="18" customHeight="1" spans="1:7">
      <c r="A15" s="58" t="s">
        <v>112</v>
      </c>
      <c r="B15" s="58" t="s">
        <v>113</v>
      </c>
      <c r="C15" s="89">
        <v>1249126.12</v>
      </c>
      <c r="D15" s="89">
        <v>1249126.12</v>
      </c>
      <c r="E15" s="89">
        <v>1229926.12</v>
      </c>
      <c r="F15" s="89">
        <v>19200</v>
      </c>
      <c r="G15" s="89"/>
    </row>
    <row r="16" ht="18" customHeight="1" spans="1:7">
      <c r="A16" s="159" t="s">
        <v>114</v>
      </c>
      <c r="B16" s="159" t="s">
        <v>115</v>
      </c>
      <c r="C16" s="89">
        <v>1249126.12</v>
      </c>
      <c r="D16" s="89">
        <v>1249126.12</v>
      </c>
      <c r="E16" s="89">
        <v>1229926.12</v>
      </c>
      <c r="F16" s="89">
        <v>19200</v>
      </c>
      <c r="G16" s="89"/>
    </row>
    <row r="17" ht="18" customHeight="1" spans="1:7">
      <c r="A17" s="160" t="s">
        <v>116</v>
      </c>
      <c r="B17" s="160" t="s">
        <v>117</v>
      </c>
      <c r="C17" s="89">
        <v>465000</v>
      </c>
      <c r="D17" s="89">
        <v>465000</v>
      </c>
      <c r="E17" s="89">
        <v>446400</v>
      </c>
      <c r="F17" s="89">
        <v>18600</v>
      </c>
      <c r="G17" s="89"/>
    </row>
    <row r="18" ht="18" customHeight="1" spans="1:7">
      <c r="A18" s="160" t="s">
        <v>118</v>
      </c>
      <c r="B18" s="160" t="s">
        <v>119</v>
      </c>
      <c r="C18" s="89">
        <v>15000</v>
      </c>
      <c r="D18" s="89">
        <v>15000</v>
      </c>
      <c r="E18" s="89">
        <v>14400</v>
      </c>
      <c r="F18" s="89">
        <v>600</v>
      </c>
      <c r="G18" s="89"/>
    </row>
    <row r="19" ht="18" customHeight="1" spans="1:7">
      <c r="A19" s="160" t="s">
        <v>120</v>
      </c>
      <c r="B19" s="160" t="s">
        <v>121</v>
      </c>
      <c r="C19" s="89">
        <v>769126.12</v>
      </c>
      <c r="D19" s="89">
        <v>769126.12</v>
      </c>
      <c r="E19" s="89">
        <v>769126.12</v>
      </c>
      <c r="F19" s="89"/>
      <c r="G19" s="89"/>
    </row>
    <row r="20" ht="18" customHeight="1" spans="1:7">
      <c r="A20" s="58" t="s">
        <v>122</v>
      </c>
      <c r="B20" s="58" t="s">
        <v>123</v>
      </c>
      <c r="C20" s="89">
        <v>798155.93</v>
      </c>
      <c r="D20" s="89">
        <v>798155.93</v>
      </c>
      <c r="E20" s="89">
        <v>798155.93</v>
      </c>
      <c r="F20" s="89"/>
      <c r="G20" s="89"/>
    </row>
    <row r="21" ht="18" customHeight="1" spans="1:7">
      <c r="A21" s="159" t="s">
        <v>124</v>
      </c>
      <c r="B21" s="159" t="s">
        <v>125</v>
      </c>
      <c r="C21" s="89">
        <v>798155.93</v>
      </c>
      <c r="D21" s="89">
        <v>798155.93</v>
      </c>
      <c r="E21" s="89">
        <v>798155.93</v>
      </c>
      <c r="F21" s="89"/>
      <c r="G21" s="89"/>
    </row>
    <row r="22" ht="18" customHeight="1" spans="1:7">
      <c r="A22" s="160" t="s">
        <v>126</v>
      </c>
      <c r="B22" s="160" t="s">
        <v>127</v>
      </c>
      <c r="C22" s="89">
        <v>320654.28</v>
      </c>
      <c r="D22" s="89">
        <v>320654.28</v>
      </c>
      <c r="E22" s="89">
        <v>320654.28</v>
      </c>
      <c r="F22" s="89"/>
      <c r="G22" s="89"/>
    </row>
    <row r="23" ht="18" customHeight="1" spans="1:7">
      <c r="A23" s="160" t="s">
        <v>128</v>
      </c>
      <c r="B23" s="160" t="s">
        <v>129</v>
      </c>
      <c r="C23" s="89">
        <v>89380.74</v>
      </c>
      <c r="D23" s="89">
        <v>89380.74</v>
      </c>
      <c r="E23" s="89">
        <v>89380.74</v>
      </c>
      <c r="F23" s="89"/>
      <c r="G23" s="89"/>
    </row>
    <row r="24" ht="18" customHeight="1" spans="1:7">
      <c r="A24" s="160" t="s">
        <v>130</v>
      </c>
      <c r="B24" s="160" t="s">
        <v>131</v>
      </c>
      <c r="C24" s="89">
        <v>379765.8</v>
      </c>
      <c r="D24" s="89">
        <v>379765.8</v>
      </c>
      <c r="E24" s="89">
        <v>379765.8</v>
      </c>
      <c r="F24" s="89"/>
      <c r="G24" s="89"/>
    </row>
    <row r="25" ht="18" customHeight="1" spans="1:7">
      <c r="A25" s="160" t="s">
        <v>132</v>
      </c>
      <c r="B25" s="160" t="s">
        <v>133</v>
      </c>
      <c r="C25" s="89">
        <v>8355.11</v>
      </c>
      <c r="D25" s="89">
        <v>8355.11</v>
      </c>
      <c r="E25" s="89">
        <v>8355.11</v>
      </c>
      <c r="F25" s="89"/>
      <c r="G25" s="89"/>
    </row>
    <row r="26" ht="18" customHeight="1" spans="1:7">
      <c r="A26" s="58" t="s">
        <v>134</v>
      </c>
      <c r="B26" s="58" t="s">
        <v>135</v>
      </c>
      <c r="C26" s="89">
        <v>627396</v>
      </c>
      <c r="D26" s="89">
        <v>627396</v>
      </c>
      <c r="E26" s="89">
        <v>627396</v>
      </c>
      <c r="F26" s="89"/>
      <c r="G26" s="89"/>
    </row>
    <row r="27" ht="18" customHeight="1" spans="1:7">
      <c r="A27" s="159" t="s">
        <v>136</v>
      </c>
      <c r="B27" s="159" t="s">
        <v>137</v>
      </c>
      <c r="C27" s="89">
        <v>627396</v>
      </c>
      <c r="D27" s="89">
        <v>627396</v>
      </c>
      <c r="E27" s="89">
        <v>627396</v>
      </c>
      <c r="F27" s="89"/>
      <c r="G27" s="89"/>
    </row>
    <row r="28" ht="18" customHeight="1" spans="1:7">
      <c r="A28" s="160" t="s">
        <v>138</v>
      </c>
      <c r="B28" s="160" t="s">
        <v>139</v>
      </c>
      <c r="C28" s="89">
        <v>627396</v>
      </c>
      <c r="D28" s="89">
        <v>627396</v>
      </c>
      <c r="E28" s="89">
        <v>627396</v>
      </c>
      <c r="F28" s="89"/>
      <c r="G28" s="89"/>
    </row>
    <row r="29" ht="18" customHeight="1" spans="1:7">
      <c r="A29" s="36" t="s">
        <v>178</v>
      </c>
      <c r="B29" s="38" t="s">
        <v>178</v>
      </c>
      <c r="C29" s="89">
        <v>15672528.07</v>
      </c>
      <c r="D29" s="89">
        <v>8621875.07</v>
      </c>
      <c r="E29" s="89">
        <v>7917345.07</v>
      </c>
      <c r="F29" s="89">
        <v>704530</v>
      </c>
      <c r="G29" s="89">
        <v>7050653</v>
      </c>
    </row>
  </sheetData>
  <mergeCells count="6">
    <mergeCell ref="A3:G3"/>
    <mergeCell ref="A5:B5"/>
    <mergeCell ref="D5:F5"/>
    <mergeCell ref="A29:B29"/>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6" sqref="B16"/>
    </sheetView>
  </sheetViews>
  <sheetFormatPr defaultColWidth="10.3818181818182" defaultRowHeight="14.25" customHeight="1" outlineLevelRow="7" outlineLevelCol="5"/>
  <cols>
    <col min="1" max="6" width="28.1272727272727" customWidth="1"/>
  </cols>
  <sheetData>
    <row r="1" customHeight="1" spans="1:6">
      <c r="A1" s="5"/>
      <c r="B1" s="5"/>
      <c r="C1" s="5"/>
      <c r="D1" s="5"/>
      <c r="E1" s="5"/>
      <c r="F1" s="5"/>
    </row>
    <row r="2" customHeight="1" spans="1:6">
      <c r="A2" s="72"/>
      <c r="B2" s="72"/>
      <c r="C2" s="72"/>
      <c r="D2" s="72"/>
      <c r="E2" s="71"/>
      <c r="F2" s="179" t="s">
        <v>179</v>
      </c>
    </row>
    <row r="3" ht="41.25" customHeight="1" spans="1:6">
      <c r="A3" s="180" t="str">
        <f>"2025"&amp;"年一般公共预算“三公”经费支出预算表"</f>
        <v>2025年一般公共预算“三公”经费支出预算表</v>
      </c>
      <c r="B3" s="72"/>
      <c r="C3" s="72"/>
      <c r="D3" s="72"/>
      <c r="E3" s="71"/>
      <c r="F3" s="72"/>
    </row>
    <row r="4" customHeight="1" spans="1:6">
      <c r="A4" s="31" t="str">
        <f>"单位名称："&amp;"中国共产党昆明市东川区委员会办公室"</f>
        <v>单位名称：中国共产党昆明市东川区委员会办公室</v>
      </c>
      <c r="B4" s="73"/>
      <c r="C4" s="98"/>
      <c r="D4" s="181"/>
      <c r="E4" s="182"/>
      <c r="F4" s="94" t="s">
        <v>1</v>
      </c>
    </row>
    <row r="5" ht="27" customHeight="1" spans="1:6">
      <c r="A5" s="83" t="s">
        <v>180</v>
      </c>
      <c r="B5" s="83" t="s">
        <v>181</v>
      </c>
      <c r="C5" s="85" t="s">
        <v>182</v>
      </c>
      <c r="D5" s="83"/>
      <c r="E5" s="101"/>
      <c r="F5" s="83" t="s">
        <v>183</v>
      </c>
    </row>
    <row r="6" ht="28.5" customHeight="1" spans="1:6">
      <c r="A6" s="183"/>
      <c r="B6" s="184"/>
      <c r="C6" s="101" t="s">
        <v>57</v>
      </c>
      <c r="D6" s="101" t="s">
        <v>184</v>
      </c>
      <c r="E6" s="101" t="s">
        <v>185</v>
      </c>
      <c r="F6" s="185"/>
    </row>
    <row r="7" ht="36" customHeight="1" spans="1:6">
      <c r="A7" s="85" t="s">
        <v>83</v>
      </c>
      <c r="B7" s="85" t="s">
        <v>84</v>
      </c>
      <c r="C7" s="85" t="s">
        <v>85</v>
      </c>
      <c r="D7" s="85" t="s">
        <v>86</v>
      </c>
      <c r="E7" s="85" t="s">
        <v>87</v>
      </c>
      <c r="F7" s="85" t="s">
        <v>88</v>
      </c>
    </row>
    <row r="8" ht="39.75" customHeight="1" spans="1:6">
      <c r="A8" s="89">
        <v>533600</v>
      </c>
      <c r="B8" s="89"/>
      <c r="C8" s="89">
        <v>525000</v>
      </c>
      <c r="D8" s="89">
        <v>260000</v>
      </c>
      <c r="E8" s="89">
        <v>265000</v>
      </c>
      <c r="F8" s="89">
        <v>8600</v>
      </c>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89"/>
  <sheetViews>
    <sheetView showZeros="0" workbookViewId="0">
      <pane ySplit="1" topLeftCell="A3" activePane="bottomLeft" state="frozen"/>
      <selection/>
      <selection pane="bottomLeft" activeCell="Y1" sqref="Y$1:Y$1048576"/>
    </sheetView>
  </sheetViews>
  <sheetFormatPr defaultColWidth="9.12727272727273" defaultRowHeight="14.25" customHeight="1"/>
  <cols>
    <col min="1" max="2" width="32.8818181818182" customWidth="1"/>
    <col min="3" max="3" width="20.7545454545455" customWidth="1"/>
    <col min="4" max="4" width="18.1272727272727" customWidth="1"/>
    <col min="5" max="5" width="10.1272727272727" customWidth="1"/>
    <col min="6" max="6" width="17.6272727272727" customWidth="1"/>
    <col min="7" max="7" width="10.2545454545455" customWidth="1"/>
    <col min="8" max="8" width="23" customWidth="1"/>
    <col min="9" max="25" width="18.7545454545455" customWidth="1"/>
  </cols>
  <sheetData>
    <row r="1" customHeight="1" spans="1:25">
      <c r="A1" s="5"/>
      <c r="B1" s="5"/>
      <c r="C1" s="5"/>
      <c r="D1" s="5"/>
      <c r="E1" s="5"/>
      <c r="F1" s="5"/>
      <c r="G1" s="5"/>
      <c r="H1" s="5"/>
      <c r="I1" s="5"/>
      <c r="J1" s="5"/>
      <c r="K1" s="5"/>
      <c r="L1" s="5"/>
      <c r="M1" s="5"/>
      <c r="N1" s="5"/>
      <c r="O1" s="5"/>
      <c r="P1" s="5"/>
      <c r="Q1" s="5"/>
      <c r="R1" s="5"/>
      <c r="S1" s="5"/>
      <c r="T1" s="5"/>
      <c r="U1" s="5"/>
      <c r="V1" s="5"/>
      <c r="W1" s="5"/>
      <c r="X1" s="5"/>
      <c r="Y1" s="5"/>
    </row>
    <row r="2" ht="13.5" customHeight="1" spans="2:25">
      <c r="B2" s="162"/>
      <c r="C2" s="171"/>
      <c r="E2" s="172"/>
      <c r="F2" s="172"/>
      <c r="G2" s="172"/>
      <c r="H2" s="172"/>
      <c r="I2" s="113"/>
      <c r="J2" s="113"/>
      <c r="K2" s="113"/>
      <c r="L2" s="113"/>
      <c r="M2" s="113"/>
      <c r="N2" s="113"/>
      <c r="O2" s="113"/>
      <c r="S2" s="113"/>
      <c r="W2" s="171"/>
      <c r="Y2" s="6" t="s">
        <v>186</v>
      </c>
    </row>
    <row r="3" ht="45.75" customHeight="1" spans="1:25">
      <c r="A3" s="97" t="str">
        <f>"2025"&amp;"年部门基本支出预算表"</f>
        <v>2025年部门基本支出预算表</v>
      </c>
      <c r="B3" s="29"/>
      <c r="C3" s="97"/>
      <c r="D3" s="97"/>
      <c r="E3" s="97"/>
      <c r="F3" s="97"/>
      <c r="G3" s="97"/>
      <c r="H3" s="97"/>
      <c r="I3" s="97"/>
      <c r="J3" s="97"/>
      <c r="K3" s="97"/>
      <c r="L3" s="97"/>
      <c r="M3" s="97"/>
      <c r="N3" s="97"/>
      <c r="O3" s="97"/>
      <c r="P3" s="29"/>
      <c r="Q3" s="29"/>
      <c r="R3" s="29"/>
      <c r="S3" s="97"/>
      <c r="T3" s="97"/>
      <c r="U3" s="97"/>
      <c r="V3" s="97"/>
      <c r="W3" s="97"/>
      <c r="X3" s="97"/>
      <c r="Y3" s="97"/>
    </row>
    <row r="4" ht="18.75" customHeight="1" spans="1:25">
      <c r="A4" s="30" t="str">
        <f>"单位名称："&amp;"中国共产党昆明市东川区委员会办公室"</f>
        <v>单位名称：中国共产党昆明市东川区委员会办公室</v>
      </c>
      <c r="B4" s="31"/>
      <c r="C4" s="30"/>
      <c r="D4" s="30"/>
      <c r="E4" s="30"/>
      <c r="F4" s="30"/>
      <c r="G4" s="30"/>
      <c r="H4" s="30"/>
      <c r="I4" s="115"/>
      <c r="J4" s="115"/>
      <c r="K4" s="115"/>
      <c r="L4" s="115"/>
      <c r="M4" s="115"/>
      <c r="N4" s="115"/>
      <c r="O4" s="115"/>
      <c r="P4" s="32"/>
      <c r="Q4" s="32"/>
      <c r="R4" s="32"/>
      <c r="S4" s="115"/>
      <c r="T4" s="98"/>
      <c r="U4" s="98"/>
      <c r="V4" s="98"/>
      <c r="W4" s="175"/>
      <c r="X4" s="98"/>
      <c r="Y4" s="6" t="s">
        <v>1</v>
      </c>
    </row>
    <row r="5" ht="18" customHeight="1" spans="1:25">
      <c r="A5" s="34" t="s">
        <v>187</v>
      </c>
      <c r="B5" s="34" t="s">
        <v>188</v>
      </c>
      <c r="C5" s="34" t="s">
        <v>189</v>
      </c>
      <c r="D5" s="34" t="s">
        <v>190</v>
      </c>
      <c r="E5" s="34" t="s">
        <v>191</v>
      </c>
      <c r="F5" s="34" t="s">
        <v>192</v>
      </c>
      <c r="G5" s="34" t="s">
        <v>193</v>
      </c>
      <c r="H5" s="34" t="s">
        <v>194</v>
      </c>
      <c r="I5" s="174" t="s">
        <v>195</v>
      </c>
      <c r="J5" s="137" t="s">
        <v>195</v>
      </c>
      <c r="K5" s="137"/>
      <c r="L5" s="137"/>
      <c r="M5" s="137"/>
      <c r="N5" s="137"/>
      <c r="O5" s="137"/>
      <c r="P5" s="37"/>
      <c r="Q5" s="37"/>
      <c r="R5" s="37"/>
      <c r="S5" s="130" t="s">
        <v>61</v>
      </c>
      <c r="T5" s="137" t="s">
        <v>62</v>
      </c>
      <c r="U5" s="137"/>
      <c r="V5" s="137"/>
      <c r="W5" s="137"/>
      <c r="X5" s="137"/>
      <c r="Y5" s="110"/>
    </row>
    <row r="6" ht="18" customHeight="1" spans="1:25">
      <c r="A6" s="39"/>
      <c r="B6" s="56"/>
      <c r="C6" s="155"/>
      <c r="D6" s="39"/>
      <c r="E6" s="39"/>
      <c r="F6" s="39"/>
      <c r="G6" s="39"/>
      <c r="H6" s="39"/>
      <c r="I6" s="153" t="s">
        <v>196</v>
      </c>
      <c r="J6" s="174" t="s">
        <v>58</v>
      </c>
      <c r="K6" s="137"/>
      <c r="L6" s="137"/>
      <c r="M6" s="137"/>
      <c r="N6" s="137"/>
      <c r="O6" s="110"/>
      <c r="P6" s="36" t="s">
        <v>197</v>
      </c>
      <c r="Q6" s="37"/>
      <c r="R6" s="38"/>
      <c r="S6" s="34" t="s">
        <v>61</v>
      </c>
      <c r="T6" s="174" t="s">
        <v>62</v>
      </c>
      <c r="U6" s="130" t="s">
        <v>64</v>
      </c>
      <c r="V6" s="137" t="s">
        <v>62</v>
      </c>
      <c r="W6" s="130" t="s">
        <v>66</v>
      </c>
      <c r="X6" s="130" t="s">
        <v>67</v>
      </c>
      <c r="Y6" s="176" t="s">
        <v>68</v>
      </c>
    </row>
    <row r="7" ht="19.5" customHeight="1" spans="1:25">
      <c r="A7" s="56"/>
      <c r="B7" s="56"/>
      <c r="C7" s="56"/>
      <c r="D7" s="56"/>
      <c r="E7" s="56"/>
      <c r="F7" s="56"/>
      <c r="G7" s="56"/>
      <c r="H7" s="56"/>
      <c r="I7" s="56"/>
      <c r="J7" s="52" t="s">
        <v>198</v>
      </c>
      <c r="K7" s="34"/>
      <c r="L7" s="34" t="s">
        <v>199</v>
      </c>
      <c r="M7" s="34" t="s">
        <v>200</v>
      </c>
      <c r="N7" s="34" t="s">
        <v>201</v>
      </c>
      <c r="O7" s="34" t="s">
        <v>202</v>
      </c>
      <c r="P7" s="34" t="s">
        <v>58</v>
      </c>
      <c r="Q7" s="34" t="s">
        <v>59</v>
      </c>
      <c r="R7" s="34" t="s">
        <v>60</v>
      </c>
      <c r="S7" s="56"/>
      <c r="T7" s="34" t="s">
        <v>57</v>
      </c>
      <c r="U7" s="34" t="s">
        <v>64</v>
      </c>
      <c r="V7" s="34" t="s">
        <v>203</v>
      </c>
      <c r="W7" s="34" t="s">
        <v>66</v>
      </c>
      <c r="X7" s="34" t="s">
        <v>67</v>
      </c>
      <c r="Y7" s="34" t="s">
        <v>68</v>
      </c>
    </row>
    <row r="8" ht="37.5" customHeight="1" spans="1:25">
      <c r="A8" s="111"/>
      <c r="B8" s="57"/>
      <c r="C8" s="111"/>
      <c r="D8" s="111"/>
      <c r="E8" s="111"/>
      <c r="F8" s="111"/>
      <c r="G8" s="111"/>
      <c r="H8" s="111"/>
      <c r="I8" s="111"/>
      <c r="J8" s="83" t="s">
        <v>57</v>
      </c>
      <c r="K8" s="85" t="s">
        <v>204</v>
      </c>
      <c r="L8" s="43" t="s">
        <v>205</v>
      </c>
      <c r="M8" s="43" t="s">
        <v>200</v>
      </c>
      <c r="N8" s="43" t="s">
        <v>201</v>
      </c>
      <c r="O8" s="43" t="s">
        <v>202</v>
      </c>
      <c r="P8" s="43" t="s">
        <v>200</v>
      </c>
      <c r="Q8" s="43" t="s">
        <v>201</v>
      </c>
      <c r="R8" s="43" t="s">
        <v>202</v>
      </c>
      <c r="S8" s="43" t="s">
        <v>61</v>
      </c>
      <c r="T8" s="43" t="s">
        <v>57</v>
      </c>
      <c r="U8" s="43" t="s">
        <v>64</v>
      </c>
      <c r="V8" s="43" t="s">
        <v>203</v>
      </c>
      <c r="W8" s="43" t="s">
        <v>66</v>
      </c>
      <c r="X8" s="43" t="s">
        <v>67</v>
      </c>
      <c r="Y8" s="43" t="s">
        <v>68</v>
      </c>
    </row>
    <row r="9" customHeight="1" spans="1:25">
      <c r="A9" s="65">
        <v>1</v>
      </c>
      <c r="B9" s="65">
        <v>2</v>
      </c>
      <c r="C9" s="65">
        <v>3</v>
      </c>
      <c r="D9" s="65">
        <v>4</v>
      </c>
      <c r="E9" s="65">
        <v>5</v>
      </c>
      <c r="F9" s="65">
        <v>6</v>
      </c>
      <c r="G9" s="65">
        <v>7</v>
      </c>
      <c r="H9" s="65">
        <v>8</v>
      </c>
      <c r="I9" s="65">
        <v>9</v>
      </c>
      <c r="J9" s="65">
        <v>10</v>
      </c>
      <c r="K9" s="65">
        <v>11</v>
      </c>
      <c r="L9" s="65">
        <v>12</v>
      </c>
      <c r="M9" s="65">
        <v>13</v>
      </c>
      <c r="N9" s="65">
        <v>14</v>
      </c>
      <c r="O9" s="65">
        <v>15</v>
      </c>
      <c r="P9" s="65">
        <v>16</v>
      </c>
      <c r="Q9" s="65">
        <v>17</v>
      </c>
      <c r="R9" s="65">
        <v>18</v>
      </c>
      <c r="S9" s="65">
        <v>19</v>
      </c>
      <c r="T9" s="65">
        <v>20</v>
      </c>
      <c r="U9" s="65">
        <v>21</v>
      </c>
      <c r="V9" s="65">
        <v>22</v>
      </c>
      <c r="W9" s="65">
        <v>23</v>
      </c>
      <c r="X9" s="65">
        <v>24</v>
      </c>
      <c r="Y9" s="65">
        <v>25</v>
      </c>
    </row>
    <row r="10" ht="20.25" customHeight="1" spans="1:25">
      <c r="A10" s="173" t="s">
        <v>70</v>
      </c>
      <c r="B10" s="173" t="s">
        <v>70</v>
      </c>
      <c r="C10" s="173" t="s">
        <v>206</v>
      </c>
      <c r="D10" s="173" t="s">
        <v>207</v>
      </c>
      <c r="E10" s="173" t="s">
        <v>106</v>
      </c>
      <c r="F10" s="173" t="s">
        <v>107</v>
      </c>
      <c r="G10" s="173" t="s">
        <v>208</v>
      </c>
      <c r="H10" s="173" t="s">
        <v>209</v>
      </c>
      <c r="I10" s="89">
        <v>75000</v>
      </c>
      <c r="J10" s="89">
        <v>75000</v>
      </c>
      <c r="K10" s="89"/>
      <c r="L10" s="89"/>
      <c r="M10" s="89"/>
      <c r="N10" s="89">
        <v>75000</v>
      </c>
      <c r="O10" s="89"/>
      <c r="P10" s="89"/>
      <c r="Q10" s="89"/>
      <c r="R10" s="89"/>
      <c r="S10" s="89"/>
      <c r="T10" s="89"/>
      <c r="U10" s="89"/>
      <c r="V10" s="89"/>
      <c r="W10" s="89"/>
      <c r="X10" s="89"/>
      <c r="Y10" s="89"/>
    </row>
    <row r="11" ht="20.25" customHeight="1" spans="1:25">
      <c r="A11" s="173" t="s">
        <v>70</v>
      </c>
      <c r="B11" s="173" t="s">
        <v>70</v>
      </c>
      <c r="C11" s="173" t="s">
        <v>210</v>
      </c>
      <c r="D11" s="173" t="s">
        <v>183</v>
      </c>
      <c r="E11" s="173" t="s">
        <v>102</v>
      </c>
      <c r="F11" s="173" t="s">
        <v>103</v>
      </c>
      <c r="G11" s="173" t="s">
        <v>211</v>
      </c>
      <c r="H11" s="173" t="s">
        <v>183</v>
      </c>
      <c r="I11" s="89">
        <v>1800</v>
      </c>
      <c r="J11" s="89">
        <v>1800</v>
      </c>
      <c r="K11" s="51"/>
      <c r="L11" s="51"/>
      <c r="M11" s="51"/>
      <c r="N11" s="89">
        <v>1800</v>
      </c>
      <c r="O11" s="51"/>
      <c r="P11" s="89"/>
      <c r="Q11" s="89"/>
      <c r="R11" s="89"/>
      <c r="S11" s="89"/>
      <c r="T11" s="89"/>
      <c r="U11" s="89"/>
      <c r="V11" s="89"/>
      <c r="W11" s="89"/>
      <c r="X11" s="89"/>
      <c r="Y11" s="89"/>
    </row>
    <row r="12" ht="20.25" customHeight="1" spans="1:25">
      <c r="A12" s="173" t="s">
        <v>70</v>
      </c>
      <c r="B12" s="173" t="s">
        <v>70</v>
      </c>
      <c r="C12" s="173" t="s">
        <v>210</v>
      </c>
      <c r="D12" s="173" t="s">
        <v>183</v>
      </c>
      <c r="E12" s="173" t="s">
        <v>106</v>
      </c>
      <c r="F12" s="173" t="s">
        <v>107</v>
      </c>
      <c r="G12" s="173" t="s">
        <v>211</v>
      </c>
      <c r="H12" s="173" t="s">
        <v>183</v>
      </c>
      <c r="I12" s="89">
        <v>6200</v>
      </c>
      <c r="J12" s="89">
        <v>6200</v>
      </c>
      <c r="K12" s="51"/>
      <c r="L12" s="51"/>
      <c r="M12" s="51"/>
      <c r="N12" s="89">
        <v>6200</v>
      </c>
      <c r="O12" s="51"/>
      <c r="P12" s="89"/>
      <c r="Q12" s="89"/>
      <c r="R12" s="89"/>
      <c r="S12" s="89"/>
      <c r="T12" s="89"/>
      <c r="U12" s="89"/>
      <c r="V12" s="89"/>
      <c r="W12" s="89"/>
      <c r="X12" s="89"/>
      <c r="Y12" s="89"/>
    </row>
    <row r="13" ht="20.25" customHeight="1" spans="1:25">
      <c r="A13" s="173" t="s">
        <v>70</v>
      </c>
      <c r="B13" s="173" t="s">
        <v>70</v>
      </c>
      <c r="C13" s="173" t="s">
        <v>210</v>
      </c>
      <c r="D13" s="173" t="s">
        <v>183</v>
      </c>
      <c r="E13" s="173" t="s">
        <v>108</v>
      </c>
      <c r="F13" s="173" t="s">
        <v>109</v>
      </c>
      <c r="G13" s="173" t="s">
        <v>211</v>
      </c>
      <c r="H13" s="173" t="s">
        <v>183</v>
      </c>
      <c r="I13" s="89">
        <v>600</v>
      </c>
      <c r="J13" s="89">
        <v>600</v>
      </c>
      <c r="K13" s="51"/>
      <c r="L13" s="51"/>
      <c r="M13" s="51"/>
      <c r="N13" s="89">
        <v>600</v>
      </c>
      <c r="O13" s="51"/>
      <c r="P13" s="89"/>
      <c r="Q13" s="89"/>
      <c r="R13" s="89"/>
      <c r="S13" s="89"/>
      <c r="T13" s="89"/>
      <c r="U13" s="89"/>
      <c r="V13" s="89"/>
      <c r="W13" s="89"/>
      <c r="X13" s="89"/>
      <c r="Y13" s="89"/>
    </row>
    <row r="14" ht="20.25" customHeight="1" spans="1:25">
      <c r="A14" s="173" t="s">
        <v>70</v>
      </c>
      <c r="B14" s="173" t="s">
        <v>70</v>
      </c>
      <c r="C14" s="173" t="s">
        <v>212</v>
      </c>
      <c r="D14" s="173" t="s">
        <v>213</v>
      </c>
      <c r="E14" s="173" t="s">
        <v>106</v>
      </c>
      <c r="F14" s="173" t="s">
        <v>107</v>
      </c>
      <c r="G14" s="173" t="s">
        <v>214</v>
      </c>
      <c r="H14" s="173" t="s">
        <v>215</v>
      </c>
      <c r="I14" s="89">
        <v>283200</v>
      </c>
      <c r="J14" s="89">
        <v>283200</v>
      </c>
      <c r="K14" s="51"/>
      <c r="L14" s="51"/>
      <c r="M14" s="51"/>
      <c r="N14" s="89">
        <v>283200</v>
      </c>
      <c r="O14" s="51"/>
      <c r="P14" s="89"/>
      <c r="Q14" s="89"/>
      <c r="R14" s="89"/>
      <c r="S14" s="89"/>
      <c r="T14" s="89"/>
      <c r="U14" s="89"/>
      <c r="V14" s="89"/>
      <c r="W14" s="89"/>
      <c r="X14" s="89"/>
      <c r="Y14" s="89"/>
    </row>
    <row r="15" ht="20.25" customHeight="1" spans="1:25">
      <c r="A15" s="173" t="s">
        <v>70</v>
      </c>
      <c r="B15" s="173" t="s">
        <v>70</v>
      </c>
      <c r="C15" s="173" t="s">
        <v>216</v>
      </c>
      <c r="D15" s="173" t="s">
        <v>217</v>
      </c>
      <c r="E15" s="173" t="s">
        <v>102</v>
      </c>
      <c r="F15" s="173" t="s">
        <v>103</v>
      </c>
      <c r="G15" s="173" t="s">
        <v>218</v>
      </c>
      <c r="H15" s="173" t="s">
        <v>217</v>
      </c>
      <c r="I15" s="89">
        <v>2700</v>
      </c>
      <c r="J15" s="89">
        <v>2700</v>
      </c>
      <c r="K15" s="51"/>
      <c r="L15" s="51"/>
      <c r="M15" s="51"/>
      <c r="N15" s="89">
        <v>2700</v>
      </c>
      <c r="O15" s="51"/>
      <c r="P15" s="89"/>
      <c r="Q15" s="89"/>
      <c r="R15" s="89"/>
      <c r="S15" s="89"/>
      <c r="T15" s="89"/>
      <c r="U15" s="89"/>
      <c r="V15" s="89"/>
      <c r="W15" s="89"/>
      <c r="X15" s="89"/>
      <c r="Y15" s="89"/>
    </row>
    <row r="16" ht="20.25" customHeight="1" spans="1:25">
      <c r="A16" s="173" t="s">
        <v>70</v>
      </c>
      <c r="B16" s="173" t="s">
        <v>70</v>
      </c>
      <c r="C16" s="173" t="s">
        <v>216</v>
      </c>
      <c r="D16" s="173" t="s">
        <v>217</v>
      </c>
      <c r="E16" s="173" t="s">
        <v>106</v>
      </c>
      <c r="F16" s="173" t="s">
        <v>107</v>
      </c>
      <c r="G16" s="173" t="s">
        <v>218</v>
      </c>
      <c r="H16" s="173" t="s">
        <v>217</v>
      </c>
      <c r="I16" s="89">
        <v>9300</v>
      </c>
      <c r="J16" s="89">
        <v>9300</v>
      </c>
      <c r="K16" s="51"/>
      <c r="L16" s="51"/>
      <c r="M16" s="51"/>
      <c r="N16" s="89">
        <v>9300</v>
      </c>
      <c r="O16" s="51"/>
      <c r="P16" s="89"/>
      <c r="Q16" s="89"/>
      <c r="R16" s="89"/>
      <c r="S16" s="89"/>
      <c r="T16" s="89"/>
      <c r="U16" s="89"/>
      <c r="V16" s="89"/>
      <c r="W16" s="89"/>
      <c r="X16" s="89"/>
      <c r="Y16" s="89"/>
    </row>
    <row r="17" ht="20.25" customHeight="1" spans="1:25">
      <c r="A17" s="173" t="s">
        <v>70</v>
      </c>
      <c r="B17" s="173" t="s">
        <v>70</v>
      </c>
      <c r="C17" s="173" t="s">
        <v>216</v>
      </c>
      <c r="D17" s="173" t="s">
        <v>217</v>
      </c>
      <c r="E17" s="173" t="s">
        <v>108</v>
      </c>
      <c r="F17" s="173" t="s">
        <v>109</v>
      </c>
      <c r="G17" s="173" t="s">
        <v>218</v>
      </c>
      <c r="H17" s="173" t="s">
        <v>217</v>
      </c>
      <c r="I17" s="89">
        <v>900</v>
      </c>
      <c r="J17" s="89">
        <v>900</v>
      </c>
      <c r="K17" s="51"/>
      <c r="L17" s="51"/>
      <c r="M17" s="51"/>
      <c r="N17" s="89">
        <v>900</v>
      </c>
      <c r="O17" s="51"/>
      <c r="P17" s="89"/>
      <c r="Q17" s="89"/>
      <c r="R17" s="89"/>
      <c r="S17" s="89"/>
      <c r="T17" s="89"/>
      <c r="U17" s="89"/>
      <c r="V17" s="89"/>
      <c r="W17" s="89"/>
      <c r="X17" s="89"/>
      <c r="Y17" s="89"/>
    </row>
    <row r="18" ht="20.25" customHeight="1" spans="1:25">
      <c r="A18" s="173" t="s">
        <v>70</v>
      </c>
      <c r="B18" s="173" t="s">
        <v>70</v>
      </c>
      <c r="C18" s="173" t="s">
        <v>219</v>
      </c>
      <c r="D18" s="173" t="s">
        <v>220</v>
      </c>
      <c r="E18" s="173" t="s">
        <v>116</v>
      </c>
      <c r="F18" s="173" t="s">
        <v>117</v>
      </c>
      <c r="G18" s="173" t="s">
        <v>221</v>
      </c>
      <c r="H18" s="173" t="s">
        <v>222</v>
      </c>
      <c r="I18" s="89">
        <v>18600</v>
      </c>
      <c r="J18" s="89">
        <v>18600</v>
      </c>
      <c r="K18" s="51"/>
      <c r="L18" s="51"/>
      <c r="M18" s="51"/>
      <c r="N18" s="89">
        <v>18600</v>
      </c>
      <c r="O18" s="51"/>
      <c r="P18" s="89"/>
      <c r="Q18" s="89"/>
      <c r="R18" s="89"/>
      <c r="S18" s="89"/>
      <c r="T18" s="89"/>
      <c r="U18" s="89"/>
      <c r="V18" s="89"/>
      <c r="W18" s="89"/>
      <c r="X18" s="89"/>
      <c r="Y18" s="89"/>
    </row>
    <row r="19" ht="20.25" customHeight="1" spans="1:25">
      <c r="A19" s="173" t="s">
        <v>70</v>
      </c>
      <c r="B19" s="173" t="s">
        <v>70</v>
      </c>
      <c r="C19" s="173" t="s">
        <v>219</v>
      </c>
      <c r="D19" s="173" t="s">
        <v>220</v>
      </c>
      <c r="E19" s="173" t="s">
        <v>118</v>
      </c>
      <c r="F19" s="173" t="s">
        <v>119</v>
      </c>
      <c r="G19" s="173" t="s">
        <v>221</v>
      </c>
      <c r="H19" s="173" t="s">
        <v>222</v>
      </c>
      <c r="I19" s="89">
        <v>600</v>
      </c>
      <c r="J19" s="89">
        <v>600</v>
      </c>
      <c r="K19" s="51"/>
      <c r="L19" s="51"/>
      <c r="M19" s="51"/>
      <c r="N19" s="89">
        <v>600</v>
      </c>
      <c r="O19" s="51"/>
      <c r="P19" s="89"/>
      <c r="Q19" s="89"/>
      <c r="R19" s="89"/>
      <c r="S19" s="89"/>
      <c r="T19" s="89"/>
      <c r="U19" s="89"/>
      <c r="V19" s="89"/>
      <c r="W19" s="89"/>
      <c r="X19" s="89"/>
      <c r="Y19" s="89"/>
    </row>
    <row r="20" ht="20.25" customHeight="1" spans="1:25">
      <c r="A20" s="173" t="s">
        <v>70</v>
      </c>
      <c r="B20" s="173" t="s">
        <v>70</v>
      </c>
      <c r="C20" s="173" t="s">
        <v>223</v>
      </c>
      <c r="D20" s="173" t="s">
        <v>224</v>
      </c>
      <c r="E20" s="173" t="s">
        <v>102</v>
      </c>
      <c r="F20" s="173" t="s">
        <v>103</v>
      </c>
      <c r="G20" s="173" t="s">
        <v>225</v>
      </c>
      <c r="H20" s="173" t="s">
        <v>226</v>
      </c>
      <c r="I20" s="89">
        <v>8100</v>
      </c>
      <c r="J20" s="89">
        <v>8100</v>
      </c>
      <c r="K20" s="51"/>
      <c r="L20" s="51"/>
      <c r="M20" s="51"/>
      <c r="N20" s="89">
        <v>8100</v>
      </c>
      <c r="O20" s="51"/>
      <c r="P20" s="89"/>
      <c r="Q20" s="89"/>
      <c r="R20" s="89"/>
      <c r="S20" s="89"/>
      <c r="T20" s="89"/>
      <c r="U20" s="89"/>
      <c r="V20" s="89"/>
      <c r="W20" s="89"/>
      <c r="X20" s="89"/>
      <c r="Y20" s="89"/>
    </row>
    <row r="21" ht="20.25" customHeight="1" spans="1:25">
      <c r="A21" s="173" t="s">
        <v>70</v>
      </c>
      <c r="B21" s="173" t="s">
        <v>70</v>
      </c>
      <c r="C21" s="173" t="s">
        <v>223</v>
      </c>
      <c r="D21" s="173" t="s">
        <v>224</v>
      </c>
      <c r="E21" s="173" t="s">
        <v>106</v>
      </c>
      <c r="F21" s="173" t="s">
        <v>107</v>
      </c>
      <c r="G21" s="173" t="s">
        <v>225</v>
      </c>
      <c r="H21" s="173" t="s">
        <v>226</v>
      </c>
      <c r="I21" s="89">
        <v>37200</v>
      </c>
      <c r="J21" s="89">
        <v>37200</v>
      </c>
      <c r="K21" s="51"/>
      <c r="L21" s="51"/>
      <c r="M21" s="51"/>
      <c r="N21" s="89">
        <v>37200</v>
      </c>
      <c r="O21" s="51"/>
      <c r="P21" s="89"/>
      <c r="Q21" s="89"/>
      <c r="R21" s="89"/>
      <c r="S21" s="89"/>
      <c r="T21" s="89"/>
      <c r="U21" s="89"/>
      <c r="V21" s="89"/>
      <c r="W21" s="89"/>
      <c r="X21" s="89"/>
      <c r="Y21" s="89"/>
    </row>
    <row r="22" ht="20.25" customHeight="1" spans="1:25">
      <c r="A22" s="173" t="s">
        <v>70</v>
      </c>
      <c r="B22" s="173" t="s">
        <v>70</v>
      </c>
      <c r="C22" s="173" t="s">
        <v>223</v>
      </c>
      <c r="D22" s="173" t="s">
        <v>224</v>
      </c>
      <c r="E22" s="173" t="s">
        <v>108</v>
      </c>
      <c r="F22" s="173" t="s">
        <v>109</v>
      </c>
      <c r="G22" s="173" t="s">
        <v>225</v>
      </c>
      <c r="H22" s="173" t="s">
        <v>226</v>
      </c>
      <c r="I22" s="89">
        <v>2700</v>
      </c>
      <c r="J22" s="89">
        <v>2700</v>
      </c>
      <c r="K22" s="51"/>
      <c r="L22" s="51"/>
      <c r="M22" s="51"/>
      <c r="N22" s="89">
        <v>2700</v>
      </c>
      <c r="O22" s="51"/>
      <c r="P22" s="89"/>
      <c r="Q22" s="89"/>
      <c r="R22" s="89"/>
      <c r="S22" s="89"/>
      <c r="T22" s="89"/>
      <c r="U22" s="89"/>
      <c r="V22" s="89"/>
      <c r="W22" s="89"/>
      <c r="X22" s="89"/>
      <c r="Y22" s="89"/>
    </row>
    <row r="23" ht="20.25" customHeight="1" spans="1:25">
      <c r="A23" s="173" t="s">
        <v>70</v>
      </c>
      <c r="B23" s="173" t="s">
        <v>70</v>
      </c>
      <c r="C23" s="173" t="s">
        <v>223</v>
      </c>
      <c r="D23" s="173" t="s">
        <v>224</v>
      </c>
      <c r="E23" s="173" t="s">
        <v>102</v>
      </c>
      <c r="F23" s="173" t="s">
        <v>103</v>
      </c>
      <c r="G23" s="173" t="s">
        <v>227</v>
      </c>
      <c r="H23" s="173" t="s">
        <v>228</v>
      </c>
      <c r="I23" s="89">
        <v>1800</v>
      </c>
      <c r="J23" s="89">
        <v>1800</v>
      </c>
      <c r="K23" s="51"/>
      <c r="L23" s="51"/>
      <c r="M23" s="51"/>
      <c r="N23" s="89">
        <v>1800</v>
      </c>
      <c r="O23" s="51"/>
      <c r="P23" s="89"/>
      <c r="Q23" s="89"/>
      <c r="R23" s="89"/>
      <c r="S23" s="89"/>
      <c r="T23" s="89"/>
      <c r="U23" s="89"/>
      <c r="V23" s="89"/>
      <c r="W23" s="89"/>
      <c r="X23" s="89"/>
      <c r="Y23" s="89"/>
    </row>
    <row r="24" ht="20.25" customHeight="1" spans="1:25">
      <c r="A24" s="173" t="s">
        <v>70</v>
      </c>
      <c r="B24" s="173" t="s">
        <v>70</v>
      </c>
      <c r="C24" s="173" t="s">
        <v>223</v>
      </c>
      <c r="D24" s="173" t="s">
        <v>224</v>
      </c>
      <c r="E24" s="173" t="s">
        <v>106</v>
      </c>
      <c r="F24" s="173" t="s">
        <v>107</v>
      </c>
      <c r="G24" s="173" t="s">
        <v>227</v>
      </c>
      <c r="H24" s="173" t="s">
        <v>228</v>
      </c>
      <c r="I24" s="89">
        <v>6200</v>
      </c>
      <c r="J24" s="89">
        <v>6200</v>
      </c>
      <c r="K24" s="51"/>
      <c r="L24" s="51"/>
      <c r="M24" s="51"/>
      <c r="N24" s="89">
        <v>6200</v>
      </c>
      <c r="O24" s="51"/>
      <c r="P24" s="89"/>
      <c r="Q24" s="89"/>
      <c r="R24" s="89"/>
      <c r="S24" s="89"/>
      <c r="T24" s="89"/>
      <c r="U24" s="89"/>
      <c r="V24" s="89"/>
      <c r="W24" s="89"/>
      <c r="X24" s="89"/>
      <c r="Y24" s="89"/>
    </row>
    <row r="25" ht="20.25" customHeight="1" spans="1:25">
      <c r="A25" s="173" t="s">
        <v>70</v>
      </c>
      <c r="B25" s="173" t="s">
        <v>70</v>
      </c>
      <c r="C25" s="173" t="s">
        <v>223</v>
      </c>
      <c r="D25" s="173" t="s">
        <v>224</v>
      </c>
      <c r="E25" s="173" t="s">
        <v>108</v>
      </c>
      <c r="F25" s="173" t="s">
        <v>109</v>
      </c>
      <c r="G25" s="173" t="s">
        <v>227</v>
      </c>
      <c r="H25" s="173" t="s">
        <v>228</v>
      </c>
      <c r="I25" s="89">
        <v>600</v>
      </c>
      <c r="J25" s="89">
        <v>600</v>
      </c>
      <c r="K25" s="51"/>
      <c r="L25" s="51"/>
      <c r="M25" s="51"/>
      <c r="N25" s="89">
        <v>600</v>
      </c>
      <c r="O25" s="51"/>
      <c r="P25" s="89"/>
      <c r="Q25" s="89"/>
      <c r="R25" s="89"/>
      <c r="S25" s="89"/>
      <c r="T25" s="89"/>
      <c r="U25" s="89"/>
      <c r="V25" s="89"/>
      <c r="W25" s="89"/>
      <c r="X25" s="89"/>
      <c r="Y25" s="89"/>
    </row>
    <row r="26" ht="20.25" customHeight="1" spans="1:25">
      <c r="A26" s="173" t="s">
        <v>70</v>
      </c>
      <c r="B26" s="173" t="s">
        <v>70</v>
      </c>
      <c r="C26" s="173" t="s">
        <v>223</v>
      </c>
      <c r="D26" s="173" t="s">
        <v>224</v>
      </c>
      <c r="E26" s="173" t="s">
        <v>102</v>
      </c>
      <c r="F26" s="173" t="s">
        <v>103</v>
      </c>
      <c r="G26" s="173" t="s">
        <v>229</v>
      </c>
      <c r="H26" s="173" t="s">
        <v>230</v>
      </c>
      <c r="I26" s="89">
        <v>1800</v>
      </c>
      <c r="J26" s="89">
        <v>1800</v>
      </c>
      <c r="K26" s="51"/>
      <c r="L26" s="51"/>
      <c r="M26" s="51"/>
      <c r="N26" s="89">
        <v>1800</v>
      </c>
      <c r="O26" s="51"/>
      <c r="P26" s="89"/>
      <c r="Q26" s="89"/>
      <c r="R26" s="89"/>
      <c r="S26" s="89"/>
      <c r="T26" s="89"/>
      <c r="U26" s="89"/>
      <c r="V26" s="89"/>
      <c r="W26" s="89"/>
      <c r="X26" s="89"/>
      <c r="Y26" s="89"/>
    </row>
    <row r="27" ht="20.25" customHeight="1" spans="1:25">
      <c r="A27" s="173" t="s">
        <v>70</v>
      </c>
      <c r="B27" s="173" t="s">
        <v>70</v>
      </c>
      <c r="C27" s="173" t="s">
        <v>223</v>
      </c>
      <c r="D27" s="173" t="s">
        <v>224</v>
      </c>
      <c r="E27" s="173" t="s">
        <v>106</v>
      </c>
      <c r="F27" s="173" t="s">
        <v>107</v>
      </c>
      <c r="G27" s="173" t="s">
        <v>229</v>
      </c>
      <c r="H27" s="173" t="s">
        <v>230</v>
      </c>
      <c r="I27" s="89">
        <v>6200</v>
      </c>
      <c r="J27" s="89">
        <v>6200</v>
      </c>
      <c r="K27" s="51"/>
      <c r="L27" s="51"/>
      <c r="M27" s="51"/>
      <c r="N27" s="89">
        <v>6200</v>
      </c>
      <c r="O27" s="51"/>
      <c r="P27" s="89"/>
      <c r="Q27" s="89"/>
      <c r="R27" s="89"/>
      <c r="S27" s="89"/>
      <c r="T27" s="89"/>
      <c r="U27" s="89"/>
      <c r="V27" s="89"/>
      <c r="W27" s="89"/>
      <c r="X27" s="89"/>
      <c r="Y27" s="89"/>
    </row>
    <row r="28" ht="20.25" customHeight="1" spans="1:25">
      <c r="A28" s="173" t="s">
        <v>70</v>
      </c>
      <c r="B28" s="173" t="s">
        <v>70</v>
      </c>
      <c r="C28" s="173" t="s">
        <v>223</v>
      </c>
      <c r="D28" s="173" t="s">
        <v>224</v>
      </c>
      <c r="E28" s="173" t="s">
        <v>108</v>
      </c>
      <c r="F28" s="173" t="s">
        <v>109</v>
      </c>
      <c r="G28" s="173" t="s">
        <v>229</v>
      </c>
      <c r="H28" s="173" t="s">
        <v>230</v>
      </c>
      <c r="I28" s="89">
        <v>600</v>
      </c>
      <c r="J28" s="89">
        <v>600</v>
      </c>
      <c r="K28" s="51"/>
      <c r="L28" s="51"/>
      <c r="M28" s="51"/>
      <c r="N28" s="89">
        <v>600</v>
      </c>
      <c r="O28" s="51"/>
      <c r="P28" s="89"/>
      <c r="Q28" s="89"/>
      <c r="R28" s="89"/>
      <c r="S28" s="89"/>
      <c r="T28" s="89"/>
      <c r="U28" s="89"/>
      <c r="V28" s="89"/>
      <c r="W28" s="89"/>
      <c r="X28" s="89"/>
      <c r="Y28" s="89"/>
    </row>
    <row r="29" ht="20.25" customHeight="1" spans="1:25">
      <c r="A29" s="173" t="s">
        <v>70</v>
      </c>
      <c r="B29" s="173" t="s">
        <v>70</v>
      </c>
      <c r="C29" s="173" t="s">
        <v>223</v>
      </c>
      <c r="D29" s="173" t="s">
        <v>224</v>
      </c>
      <c r="E29" s="173" t="s">
        <v>102</v>
      </c>
      <c r="F29" s="173" t="s">
        <v>103</v>
      </c>
      <c r="G29" s="173" t="s">
        <v>231</v>
      </c>
      <c r="H29" s="173" t="s">
        <v>232</v>
      </c>
      <c r="I29" s="89">
        <v>6300</v>
      </c>
      <c r="J29" s="89">
        <v>6300</v>
      </c>
      <c r="K29" s="51"/>
      <c r="L29" s="51"/>
      <c r="M29" s="51"/>
      <c r="N29" s="89">
        <v>6300</v>
      </c>
      <c r="O29" s="51"/>
      <c r="P29" s="89"/>
      <c r="Q29" s="89"/>
      <c r="R29" s="89"/>
      <c r="S29" s="89"/>
      <c r="T29" s="89"/>
      <c r="U29" s="89"/>
      <c r="V29" s="89"/>
      <c r="W29" s="89"/>
      <c r="X29" s="89"/>
      <c r="Y29" s="89"/>
    </row>
    <row r="30" ht="20.25" customHeight="1" spans="1:25">
      <c r="A30" s="173" t="s">
        <v>70</v>
      </c>
      <c r="B30" s="173" t="s">
        <v>70</v>
      </c>
      <c r="C30" s="173" t="s">
        <v>223</v>
      </c>
      <c r="D30" s="173" t="s">
        <v>224</v>
      </c>
      <c r="E30" s="173" t="s">
        <v>106</v>
      </c>
      <c r="F30" s="173" t="s">
        <v>107</v>
      </c>
      <c r="G30" s="173" t="s">
        <v>231</v>
      </c>
      <c r="H30" s="173" t="s">
        <v>232</v>
      </c>
      <c r="I30" s="89">
        <v>23250</v>
      </c>
      <c r="J30" s="89">
        <v>23250</v>
      </c>
      <c r="K30" s="51"/>
      <c r="L30" s="51"/>
      <c r="M30" s="51"/>
      <c r="N30" s="89">
        <v>23250</v>
      </c>
      <c r="O30" s="51"/>
      <c r="P30" s="89"/>
      <c r="Q30" s="89"/>
      <c r="R30" s="89"/>
      <c r="S30" s="89"/>
      <c r="T30" s="89"/>
      <c r="U30" s="89"/>
      <c r="V30" s="89"/>
      <c r="W30" s="89"/>
      <c r="X30" s="89"/>
      <c r="Y30" s="89"/>
    </row>
    <row r="31" ht="20.25" customHeight="1" spans="1:25">
      <c r="A31" s="173" t="s">
        <v>70</v>
      </c>
      <c r="B31" s="173" t="s">
        <v>70</v>
      </c>
      <c r="C31" s="173" t="s">
        <v>223</v>
      </c>
      <c r="D31" s="173" t="s">
        <v>224</v>
      </c>
      <c r="E31" s="173" t="s">
        <v>108</v>
      </c>
      <c r="F31" s="173" t="s">
        <v>109</v>
      </c>
      <c r="G31" s="173" t="s">
        <v>231</v>
      </c>
      <c r="H31" s="173" t="s">
        <v>232</v>
      </c>
      <c r="I31" s="89">
        <v>2100</v>
      </c>
      <c r="J31" s="89">
        <v>2100</v>
      </c>
      <c r="K31" s="51"/>
      <c r="L31" s="51"/>
      <c r="M31" s="51"/>
      <c r="N31" s="89">
        <v>2100</v>
      </c>
      <c r="O31" s="51"/>
      <c r="P31" s="89"/>
      <c r="Q31" s="89"/>
      <c r="R31" s="89"/>
      <c r="S31" s="89"/>
      <c r="T31" s="89"/>
      <c r="U31" s="89"/>
      <c r="V31" s="89"/>
      <c r="W31" s="89"/>
      <c r="X31" s="89"/>
      <c r="Y31" s="89"/>
    </row>
    <row r="32" ht="20.25" customHeight="1" spans="1:25">
      <c r="A32" s="173" t="s">
        <v>70</v>
      </c>
      <c r="B32" s="173" t="s">
        <v>70</v>
      </c>
      <c r="C32" s="173" t="s">
        <v>223</v>
      </c>
      <c r="D32" s="173" t="s">
        <v>224</v>
      </c>
      <c r="E32" s="173" t="s">
        <v>102</v>
      </c>
      <c r="F32" s="173" t="s">
        <v>103</v>
      </c>
      <c r="G32" s="173" t="s">
        <v>233</v>
      </c>
      <c r="H32" s="173" t="s">
        <v>234</v>
      </c>
      <c r="I32" s="89">
        <v>11520</v>
      </c>
      <c r="J32" s="89">
        <v>11520</v>
      </c>
      <c r="K32" s="51"/>
      <c r="L32" s="51"/>
      <c r="M32" s="51"/>
      <c r="N32" s="89">
        <v>11520</v>
      </c>
      <c r="O32" s="51"/>
      <c r="P32" s="89"/>
      <c r="Q32" s="89"/>
      <c r="R32" s="89"/>
      <c r="S32" s="89"/>
      <c r="T32" s="89"/>
      <c r="U32" s="89"/>
      <c r="V32" s="89"/>
      <c r="W32" s="89"/>
      <c r="X32" s="89"/>
      <c r="Y32" s="89"/>
    </row>
    <row r="33" ht="20.25" customHeight="1" spans="1:25">
      <c r="A33" s="173" t="s">
        <v>70</v>
      </c>
      <c r="B33" s="173" t="s">
        <v>70</v>
      </c>
      <c r="C33" s="173" t="s">
        <v>223</v>
      </c>
      <c r="D33" s="173" t="s">
        <v>224</v>
      </c>
      <c r="E33" s="173" t="s">
        <v>106</v>
      </c>
      <c r="F33" s="173" t="s">
        <v>107</v>
      </c>
      <c r="G33" s="173" t="s">
        <v>233</v>
      </c>
      <c r="H33" s="173" t="s">
        <v>234</v>
      </c>
      <c r="I33" s="89">
        <v>49600</v>
      </c>
      <c r="J33" s="89">
        <v>49600</v>
      </c>
      <c r="K33" s="51"/>
      <c r="L33" s="51"/>
      <c r="M33" s="51"/>
      <c r="N33" s="89">
        <v>49600</v>
      </c>
      <c r="O33" s="51"/>
      <c r="P33" s="89"/>
      <c r="Q33" s="89"/>
      <c r="R33" s="89"/>
      <c r="S33" s="89"/>
      <c r="T33" s="89"/>
      <c r="U33" s="89"/>
      <c r="V33" s="89"/>
      <c r="W33" s="89"/>
      <c r="X33" s="89"/>
      <c r="Y33" s="89"/>
    </row>
    <row r="34" ht="20.25" customHeight="1" spans="1:25">
      <c r="A34" s="173" t="s">
        <v>70</v>
      </c>
      <c r="B34" s="173" t="s">
        <v>70</v>
      </c>
      <c r="C34" s="173" t="s">
        <v>223</v>
      </c>
      <c r="D34" s="173" t="s">
        <v>224</v>
      </c>
      <c r="E34" s="173" t="s">
        <v>108</v>
      </c>
      <c r="F34" s="173" t="s">
        <v>109</v>
      </c>
      <c r="G34" s="173" t="s">
        <v>233</v>
      </c>
      <c r="H34" s="173" t="s">
        <v>234</v>
      </c>
      <c r="I34" s="89">
        <v>3840</v>
      </c>
      <c r="J34" s="89">
        <v>3840</v>
      </c>
      <c r="K34" s="51"/>
      <c r="L34" s="51"/>
      <c r="M34" s="51"/>
      <c r="N34" s="89">
        <v>3840</v>
      </c>
      <c r="O34" s="51"/>
      <c r="P34" s="89"/>
      <c r="Q34" s="89"/>
      <c r="R34" s="89"/>
      <c r="S34" s="89"/>
      <c r="T34" s="89"/>
      <c r="U34" s="89"/>
      <c r="V34" s="89"/>
      <c r="W34" s="89"/>
      <c r="X34" s="89"/>
      <c r="Y34" s="89"/>
    </row>
    <row r="35" ht="20.25" customHeight="1" spans="1:25">
      <c r="A35" s="173" t="s">
        <v>70</v>
      </c>
      <c r="B35" s="173" t="s">
        <v>70</v>
      </c>
      <c r="C35" s="173" t="s">
        <v>223</v>
      </c>
      <c r="D35" s="173" t="s">
        <v>224</v>
      </c>
      <c r="E35" s="173" t="s">
        <v>102</v>
      </c>
      <c r="F35" s="173" t="s">
        <v>103</v>
      </c>
      <c r="G35" s="173" t="s">
        <v>235</v>
      </c>
      <c r="H35" s="173" t="s">
        <v>236</v>
      </c>
      <c r="I35" s="89">
        <v>1350</v>
      </c>
      <c r="J35" s="89">
        <v>1350</v>
      </c>
      <c r="K35" s="51"/>
      <c r="L35" s="51"/>
      <c r="M35" s="51"/>
      <c r="N35" s="89">
        <v>1350</v>
      </c>
      <c r="O35" s="51"/>
      <c r="P35" s="89"/>
      <c r="Q35" s="89"/>
      <c r="R35" s="89"/>
      <c r="S35" s="89"/>
      <c r="T35" s="89"/>
      <c r="U35" s="89"/>
      <c r="V35" s="89"/>
      <c r="W35" s="89"/>
      <c r="X35" s="89"/>
      <c r="Y35" s="89"/>
    </row>
    <row r="36" ht="20.25" customHeight="1" spans="1:25">
      <c r="A36" s="173" t="s">
        <v>70</v>
      </c>
      <c r="B36" s="173" t="s">
        <v>70</v>
      </c>
      <c r="C36" s="173" t="s">
        <v>223</v>
      </c>
      <c r="D36" s="173" t="s">
        <v>224</v>
      </c>
      <c r="E36" s="173" t="s">
        <v>106</v>
      </c>
      <c r="F36" s="173" t="s">
        <v>107</v>
      </c>
      <c r="G36" s="173" t="s">
        <v>235</v>
      </c>
      <c r="H36" s="173" t="s">
        <v>236</v>
      </c>
      <c r="I36" s="89">
        <v>6200</v>
      </c>
      <c r="J36" s="89">
        <v>6200</v>
      </c>
      <c r="K36" s="51"/>
      <c r="L36" s="51"/>
      <c r="M36" s="51"/>
      <c r="N36" s="89">
        <v>6200</v>
      </c>
      <c r="O36" s="51"/>
      <c r="P36" s="89"/>
      <c r="Q36" s="89"/>
      <c r="R36" s="89"/>
      <c r="S36" s="89"/>
      <c r="T36" s="89"/>
      <c r="U36" s="89"/>
      <c r="V36" s="89"/>
      <c r="W36" s="89"/>
      <c r="X36" s="89"/>
      <c r="Y36" s="89"/>
    </row>
    <row r="37" ht="20.25" customHeight="1" spans="1:25">
      <c r="A37" s="173" t="s">
        <v>70</v>
      </c>
      <c r="B37" s="173" t="s">
        <v>70</v>
      </c>
      <c r="C37" s="173" t="s">
        <v>223</v>
      </c>
      <c r="D37" s="173" t="s">
        <v>224</v>
      </c>
      <c r="E37" s="173" t="s">
        <v>108</v>
      </c>
      <c r="F37" s="173" t="s">
        <v>109</v>
      </c>
      <c r="G37" s="173" t="s">
        <v>235</v>
      </c>
      <c r="H37" s="173" t="s">
        <v>236</v>
      </c>
      <c r="I37" s="89">
        <v>450</v>
      </c>
      <c r="J37" s="89">
        <v>450</v>
      </c>
      <c r="K37" s="51"/>
      <c r="L37" s="51"/>
      <c r="M37" s="51"/>
      <c r="N37" s="89">
        <v>450</v>
      </c>
      <c r="O37" s="51"/>
      <c r="P37" s="89"/>
      <c r="Q37" s="89"/>
      <c r="R37" s="89"/>
      <c r="S37" s="89"/>
      <c r="T37" s="89"/>
      <c r="U37" s="89"/>
      <c r="V37" s="89"/>
      <c r="W37" s="89"/>
      <c r="X37" s="89"/>
      <c r="Y37" s="89"/>
    </row>
    <row r="38" ht="20.25" customHeight="1" spans="1:25">
      <c r="A38" s="173" t="s">
        <v>70</v>
      </c>
      <c r="B38" s="173" t="s">
        <v>70</v>
      </c>
      <c r="C38" s="173" t="s">
        <v>223</v>
      </c>
      <c r="D38" s="173" t="s">
        <v>224</v>
      </c>
      <c r="E38" s="173" t="s">
        <v>102</v>
      </c>
      <c r="F38" s="173" t="s">
        <v>103</v>
      </c>
      <c r="G38" s="173" t="s">
        <v>237</v>
      </c>
      <c r="H38" s="173" t="s">
        <v>238</v>
      </c>
      <c r="I38" s="89">
        <v>450</v>
      </c>
      <c r="J38" s="89">
        <v>450</v>
      </c>
      <c r="K38" s="51"/>
      <c r="L38" s="51"/>
      <c r="M38" s="51"/>
      <c r="N38" s="89">
        <v>450</v>
      </c>
      <c r="O38" s="51"/>
      <c r="P38" s="89"/>
      <c r="Q38" s="89"/>
      <c r="R38" s="89"/>
      <c r="S38" s="89"/>
      <c r="T38" s="89"/>
      <c r="U38" s="89"/>
      <c r="V38" s="89"/>
      <c r="W38" s="89"/>
      <c r="X38" s="89"/>
      <c r="Y38" s="89"/>
    </row>
    <row r="39" ht="20.25" customHeight="1" spans="1:25">
      <c r="A39" s="173" t="s">
        <v>70</v>
      </c>
      <c r="B39" s="173" t="s">
        <v>70</v>
      </c>
      <c r="C39" s="173" t="s">
        <v>223</v>
      </c>
      <c r="D39" s="173" t="s">
        <v>224</v>
      </c>
      <c r="E39" s="173" t="s">
        <v>106</v>
      </c>
      <c r="F39" s="173" t="s">
        <v>107</v>
      </c>
      <c r="G39" s="173" t="s">
        <v>237</v>
      </c>
      <c r="H39" s="173" t="s">
        <v>238</v>
      </c>
      <c r="I39" s="89">
        <v>1550</v>
      </c>
      <c r="J39" s="89">
        <v>1550</v>
      </c>
      <c r="K39" s="51"/>
      <c r="L39" s="51"/>
      <c r="M39" s="51"/>
      <c r="N39" s="89">
        <v>1550</v>
      </c>
      <c r="O39" s="51"/>
      <c r="P39" s="89"/>
      <c r="Q39" s="89"/>
      <c r="R39" s="89"/>
      <c r="S39" s="89"/>
      <c r="T39" s="89"/>
      <c r="U39" s="89"/>
      <c r="V39" s="89"/>
      <c r="W39" s="89"/>
      <c r="X39" s="89"/>
      <c r="Y39" s="89"/>
    </row>
    <row r="40" ht="20.25" customHeight="1" spans="1:25">
      <c r="A40" s="173" t="s">
        <v>70</v>
      </c>
      <c r="B40" s="173" t="s">
        <v>70</v>
      </c>
      <c r="C40" s="173" t="s">
        <v>223</v>
      </c>
      <c r="D40" s="173" t="s">
        <v>224</v>
      </c>
      <c r="E40" s="173" t="s">
        <v>108</v>
      </c>
      <c r="F40" s="173" t="s">
        <v>109</v>
      </c>
      <c r="G40" s="173" t="s">
        <v>237</v>
      </c>
      <c r="H40" s="173" t="s">
        <v>238</v>
      </c>
      <c r="I40" s="89">
        <v>150</v>
      </c>
      <c r="J40" s="89">
        <v>150</v>
      </c>
      <c r="K40" s="51"/>
      <c r="L40" s="51"/>
      <c r="M40" s="51"/>
      <c r="N40" s="89">
        <v>150</v>
      </c>
      <c r="O40" s="51"/>
      <c r="P40" s="89"/>
      <c r="Q40" s="89"/>
      <c r="R40" s="89"/>
      <c r="S40" s="89"/>
      <c r="T40" s="89"/>
      <c r="U40" s="89"/>
      <c r="V40" s="89"/>
      <c r="W40" s="89"/>
      <c r="X40" s="89"/>
      <c r="Y40" s="89"/>
    </row>
    <row r="41" ht="20.25" customHeight="1" spans="1:25">
      <c r="A41" s="173" t="s">
        <v>70</v>
      </c>
      <c r="B41" s="173" t="s">
        <v>70</v>
      </c>
      <c r="C41" s="173" t="s">
        <v>223</v>
      </c>
      <c r="D41" s="173" t="s">
        <v>224</v>
      </c>
      <c r="E41" s="173" t="s">
        <v>102</v>
      </c>
      <c r="F41" s="173" t="s">
        <v>103</v>
      </c>
      <c r="G41" s="173" t="s">
        <v>239</v>
      </c>
      <c r="H41" s="173" t="s">
        <v>240</v>
      </c>
      <c r="I41" s="89">
        <v>450</v>
      </c>
      <c r="J41" s="89">
        <v>450</v>
      </c>
      <c r="K41" s="51"/>
      <c r="L41" s="51"/>
      <c r="M41" s="51"/>
      <c r="N41" s="89">
        <v>450</v>
      </c>
      <c r="O41" s="51"/>
      <c r="P41" s="89"/>
      <c r="Q41" s="89"/>
      <c r="R41" s="89"/>
      <c r="S41" s="89"/>
      <c r="T41" s="89"/>
      <c r="U41" s="89"/>
      <c r="V41" s="89"/>
      <c r="W41" s="89"/>
      <c r="X41" s="89"/>
      <c r="Y41" s="89"/>
    </row>
    <row r="42" ht="20.25" customHeight="1" spans="1:25">
      <c r="A42" s="173" t="s">
        <v>70</v>
      </c>
      <c r="B42" s="173" t="s">
        <v>70</v>
      </c>
      <c r="C42" s="173" t="s">
        <v>223</v>
      </c>
      <c r="D42" s="173" t="s">
        <v>224</v>
      </c>
      <c r="E42" s="173" t="s">
        <v>106</v>
      </c>
      <c r="F42" s="173" t="s">
        <v>107</v>
      </c>
      <c r="G42" s="173" t="s">
        <v>239</v>
      </c>
      <c r="H42" s="173" t="s">
        <v>240</v>
      </c>
      <c r="I42" s="89">
        <v>1550</v>
      </c>
      <c r="J42" s="89">
        <v>1550</v>
      </c>
      <c r="K42" s="51"/>
      <c r="L42" s="51"/>
      <c r="M42" s="51"/>
      <c r="N42" s="89">
        <v>1550</v>
      </c>
      <c r="O42" s="51"/>
      <c r="P42" s="89"/>
      <c r="Q42" s="89"/>
      <c r="R42" s="89"/>
      <c r="S42" s="89"/>
      <c r="T42" s="89"/>
      <c r="U42" s="89"/>
      <c r="V42" s="89"/>
      <c r="W42" s="89"/>
      <c r="X42" s="89"/>
      <c r="Y42" s="89"/>
    </row>
    <row r="43" ht="20.25" customHeight="1" spans="1:25">
      <c r="A43" s="173" t="s">
        <v>70</v>
      </c>
      <c r="B43" s="173" t="s">
        <v>70</v>
      </c>
      <c r="C43" s="173" t="s">
        <v>223</v>
      </c>
      <c r="D43" s="173" t="s">
        <v>224</v>
      </c>
      <c r="E43" s="173" t="s">
        <v>108</v>
      </c>
      <c r="F43" s="173" t="s">
        <v>109</v>
      </c>
      <c r="G43" s="173" t="s">
        <v>239</v>
      </c>
      <c r="H43" s="173" t="s">
        <v>240</v>
      </c>
      <c r="I43" s="89">
        <v>150</v>
      </c>
      <c r="J43" s="89">
        <v>150</v>
      </c>
      <c r="K43" s="51"/>
      <c r="L43" s="51"/>
      <c r="M43" s="51"/>
      <c r="N43" s="89">
        <v>150</v>
      </c>
      <c r="O43" s="51"/>
      <c r="P43" s="89"/>
      <c r="Q43" s="89"/>
      <c r="R43" s="89"/>
      <c r="S43" s="89"/>
      <c r="T43" s="89"/>
      <c r="U43" s="89"/>
      <c r="V43" s="89"/>
      <c r="W43" s="89"/>
      <c r="X43" s="89"/>
      <c r="Y43" s="89"/>
    </row>
    <row r="44" ht="20.25" customHeight="1" spans="1:25">
      <c r="A44" s="173" t="s">
        <v>70</v>
      </c>
      <c r="B44" s="173" t="s">
        <v>70</v>
      </c>
      <c r="C44" s="173" t="s">
        <v>223</v>
      </c>
      <c r="D44" s="173" t="s">
        <v>224</v>
      </c>
      <c r="E44" s="173" t="s">
        <v>102</v>
      </c>
      <c r="F44" s="173" t="s">
        <v>103</v>
      </c>
      <c r="G44" s="173" t="s">
        <v>241</v>
      </c>
      <c r="H44" s="173" t="s">
        <v>242</v>
      </c>
      <c r="I44" s="89">
        <v>21600</v>
      </c>
      <c r="J44" s="89">
        <v>21600</v>
      </c>
      <c r="K44" s="51"/>
      <c r="L44" s="51"/>
      <c r="M44" s="51"/>
      <c r="N44" s="89">
        <v>21600</v>
      </c>
      <c r="O44" s="51"/>
      <c r="P44" s="89"/>
      <c r="Q44" s="89"/>
      <c r="R44" s="89"/>
      <c r="S44" s="89"/>
      <c r="T44" s="89"/>
      <c r="U44" s="89"/>
      <c r="V44" s="89"/>
      <c r="W44" s="89"/>
      <c r="X44" s="89"/>
      <c r="Y44" s="89"/>
    </row>
    <row r="45" ht="20.25" customHeight="1" spans="1:25">
      <c r="A45" s="173" t="s">
        <v>70</v>
      </c>
      <c r="B45" s="173" t="s">
        <v>70</v>
      </c>
      <c r="C45" s="173" t="s">
        <v>223</v>
      </c>
      <c r="D45" s="173" t="s">
        <v>224</v>
      </c>
      <c r="E45" s="173" t="s">
        <v>106</v>
      </c>
      <c r="F45" s="173" t="s">
        <v>107</v>
      </c>
      <c r="G45" s="173" t="s">
        <v>241</v>
      </c>
      <c r="H45" s="173" t="s">
        <v>242</v>
      </c>
      <c r="I45" s="89">
        <v>74400</v>
      </c>
      <c r="J45" s="89">
        <v>74400</v>
      </c>
      <c r="K45" s="51"/>
      <c r="L45" s="51"/>
      <c r="M45" s="51"/>
      <c r="N45" s="89">
        <v>74400</v>
      </c>
      <c r="O45" s="51"/>
      <c r="P45" s="89"/>
      <c r="Q45" s="89"/>
      <c r="R45" s="89"/>
      <c r="S45" s="89"/>
      <c r="T45" s="89"/>
      <c r="U45" s="89"/>
      <c r="V45" s="89"/>
      <c r="W45" s="89"/>
      <c r="X45" s="89"/>
      <c r="Y45" s="89"/>
    </row>
    <row r="46" ht="20.25" customHeight="1" spans="1:25">
      <c r="A46" s="173" t="s">
        <v>70</v>
      </c>
      <c r="B46" s="173" t="s">
        <v>70</v>
      </c>
      <c r="C46" s="173" t="s">
        <v>223</v>
      </c>
      <c r="D46" s="173" t="s">
        <v>224</v>
      </c>
      <c r="E46" s="173" t="s">
        <v>108</v>
      </c>
      <c r="F46" s="173" t="s">
        <v>109</v>
      </c>
      <c r="G46" s="173" t="s">
        <v>241</v>
      </c>
      <c r="H46" s="173" t="s">
        <v>242</v>
      </c>
      <c r="I46" s="89">
        <v>7200</v>
      </c>
      <c r="J46" s="89">
        <v>7200</v>
      </c>
      <c r="K46" s="51"/>
      <c r="L46" s="51"/>
      <c r="M46" s="51"/>
      <c r="N46" s="89">
        <v>7200</v>
      </c>
      <c r="O46" s="51"/>
      <c r="P46" s="89"/>
      <c r="Q46" s="89"/>
      <c r="R46" s="89"/>
      <c r="S46" s="89"/>
      <c r="T46" s="89"/>
      <c r="U46" s="89"/>
      <c r="V46" s="89"/>
      <c r="W46" s="89"/>
      <c r="X46" s="89"/>
      <c r="Y46" s="89"/>
    </row>
    <row r="47" ht="20.25" customHeight="1" spans="1:25">
      <c r="A47" s="173" t="s">
        <v>70</v>
      </c>
      <c r="B47" s="173" t="s">
        <v>70</v>
      </c>
      <c r="C47" s="173" t="s">
        <v>243</v>
      </c>
      <c r="D47" s="173" t="s">
        <v>244</v>
      </c>
      <c r="E47" s="173" t="s">
        <v>106</v>
      </c>
      <c r="F47" s="173" t="s">
        <v>107</v>
      </c>
      <c r="G47" s="173" t="s">
        <v>214</v>
      </c>
      <c r="H47" s="173" t="s">
        <v>215</v>
      </c>
      <c r="I47" s="89">
        <v>28320</v>
      </c>
      <c r="J47" s="89">
        <v>28320</v>
      </c>
      <c r="K47" s="51"/>
      <c r="L47" s="51"/>
      <c r="M47" s="51"/>
      <c r="N47" s="89">
        <v>28320</v>
      </c>
      <c r="O47" s="51"/>
      <c r="P47" s="89"/>
      <c r="Q47" s="89"/>
      <c r="R47" s="89"/>
      <c r="S47" s="89"/>
      <c r="T47" s="89"/>
      <c r="U47" s="89"/>
      <c r="V47" s="89"/>
      <c r="W47" s="89"/>
      <c r="X47" s="89"/>
      <c r="Y47" s="89"/>
    </row>
    <row r="48" ht="20.25" customHeight="1" spans="1:25">
      <c r="A48" s="173" t="s">
        <v>70</v>
      </c>
      <c r="B48" s="173" t="s">
        <v>70</v>
      </c>
      <c r="C48" s="173" t="s">
        <v>245</v>
      </c>
      <c r="D48" s="173" t="s">
        <v>246</v>
      </c>
      <c r="E48" s="173" t="s">
        <v>106</v>
      </c>
      <c r="F48" s="173" t="s">
        <v>107</v>
      </c>
      <c r="G48" s="173" t="s">
        <v>247</v>
      </c>
      <c r="H48" s="173" t="s">
        <v>248</v>
      </c>
      <c r="I48" s="89">
        <v>1344708</v>
      </c>
      <c r="J48" s="89">
        <v>1344708</v>
      </c>
      <c r="K48" s="51"/>
      <c r="L48" s="51"/>
      <c r="M48" s="51"/>
      <c r="N48" s="89">
        <v>1344708</v>
      </c>
      <c r="O48" s="51"/>
      <c r="P48" s="89"/>
      <c r="Q48" s="89"/>
      <c r="R48" s="89"/>
      <c r="S48" s="89"/>
      <c r="T48" s="89"/>
      <c r="U48" s="89"/>
      <c r="V48" s="89"/>
      <c r="W48" s="89"/>
      <c r="X48" s="89"/>
      <c r="Y48" s="89"/>
    </row>
    <row r="49" ht="20.25" customHeight="1" spans="1:25">
      <c r="A49" s="173" t="s">
        <v>70</v>
      </c>
      <c r="B49" s="173" t="s">
        <v>70</v>
      </c>
      <c r="C49" s="173" t="s">
        <v>245</v>
      </c>
      <c r="D49" s="173" t="s">
        <v>246</v>
      </c>
      <c r="E49" s="173" t="s">
        <v>106</v>
      </c>
      <c r="F49" s="173" t="s">
        <v>107</v>
      </c>
      <c r="G49" s="173" t="s">
        <v>249</v>
      </c>
      <c r="H49" s="173" t="s">
        <v>250</v>
      </c>
      <c r="I49" s="89">
        <v>2050044</v>
      </c>
      <c r="J49" s="89">
        <v>2050044</v>
      </c>
      <c r="K49" s="51"/>
      <c r="L49" s="51"/>
      <c r="M49" s="51"/>
      <c r="N49" s="89">
        <v>2050044</v>
      </c>
      <c r="O49" s="51"/>
      <c r="P49" s="89"/>
      <c r="Q49" s="89"/>
      <c r="R49" s="89"/>
      <c r="S49" s="89"/>
      <c r="T49" s="89"/>
      <c r="U49" s="89"/>
      <c r="V49" s="89"/>
      <c r="W49" s="89"/>
      <c r="X49" s="89"/>
      <c r="Y49" s="89"/>
    </row>
    <row r="50" ht="20.25" customHeight="1" spans="1:25">
      <c r="A50" s="173" t="s">
        <v>70</v>
      </c>
      <c r="B50" s="173" t="s">
        <v>70</v>
      </c>
      <c r="C50" s="173" t="s">
        <v>245</v>
      </c>
      <c r="D50" s="173" t="s">
        <v>246</v>
      </c>
      <c r="E50" s="173" t="s">
        <v>106</v>
      </c>
      <c r="F50" s="173" t="s">
        <v>107</v>
      </c>
      <c r="G50" s="173" t="s">
        <v>251</v>
      </c>
      <c r="H50" s="173" t="s">
        <v>252</v>
      </c>
      <c r="I50" s="89">
        <v>15375</v>
      </c>
      <c r="J50" s="89">
        <v>15375</v>
      </c>
      <c r="K50" s="51"/>
      <c r="L50" s="51"/>
      <c r="M50" s="51"/>
      <c r="N50" s="89">
        <v>15375</v>
      </c>
      <c r="O50" s="51"/>
      <c r="P50" s="89"/>
      <c r="Q50" s="89"/>
      <c r="R50" s="89"/>
      <c r="S50" s="89"/>
      <c r="T50" s="89"/>
      <c r="U50" s="89"/>
      <c r="V50" s="89"/>
      <c r="W50" s="89"/>
      <c r="X50" s="89"/>
      <c r="Y50" s="89"/>
    </row>
    <row r="51" ht="20.25" customHeight="1" spans="1:25">
      <c r="A51" s="173" t="s">
        <v>70</v>
      </c>
      <c r="B51" s="173" t="s">
        <v>70</v>
      </c>
      <c r="C51" s="173" t="s">
        <v>245</v>
      </c>
      <c r="D51" s="173" t="s">
        <v>246</v>
      </c>
      <c r="E51" s="173" t="s">
        <v>106</v>
      </c>
      <c r="F51" s="173" t="s">
        <v>107</v>
      </c>
      <c r="G51" s="173" t="s">
        <v>251</v>
      </c>
      <c r="H51" s="173" t="s">
        <v>252</v>
      </c>
      <c r="I51" s="89">
        <v>112059</v>
      </c>
      <c r="J51" s="89">
        <v>112059</v>
      </c>
      <c r="K51" s="51"/>
      <c r="L51" s="51"/>
      <c r="M51" s="51"/>
      <c r="N51" s="89">
        <v>112059</v>
      </c>
      <c r="O51" s="51"/>
      <c r="P51" s="89"/>
      <c r="Q51" s="89"/>
      <c r="R51" s="89"/>
      <c r="S51" s="89"/>
      <c r="T51" s="89"/>
      <c r="U51" s="89"/>
      <c r="V51" s="89"/>
      <c r="W51" s="89"/>
      <c r="X51" s="89"/>
      <c r="Y51" s="89"/>
    </row>
    <row r="52" ht="20.25" customHeight="1" spans="1:25">
      <c r="A52" s="173" t="s">
        <v>70</v>
      </c>
      <c r="B52" s="173" t="s">
        <v>70</v>
      </c>
      <c r="C52" s="173" t="s">
        <v>253</v>
      </c>
      <c r="D52" s="173" t="s">
        <v>254</v>
      </c>
      <c r="E52" s="173" t="s">
        <v>102</v>
      </c>
      <c r="F52" s="173" t="s">
        <v>103</v>
      </c>
      <c r="G52" s="173" t="s">
        <v>247</v>
      </c>
      <c r="H52" s="173" t="s">
        <v>248</v>
      </c>
      <c r="I52" s="89">
        <v>325644</v>
      </c>
      <c r="J52" s="89">
        <v>325644</v>
      </c>
      <c r="K52" s="51"/>
      <c r="L52" s="51"/>
      <c r="M52" s="51"/>
      <c r="N52" s="89">
        <v>325644</v>
      </c>
      <c r="O52" s="51"/>
      <c r="P52" s="89"/>
      <c r="Q52" s="89"/>
      <c r="R52" s="89"/>
      <c r="S52" s="89"/>
      <c r="T52" s="89"/>
      <c r="U52" s="89"/>
      <c r="V52" s="89"/>
      <c r="W52" s="89"/>
      <c r="X52" s="89"/>
      <c r="Y52" s="89"/>
    </row>
    <row r="53" ht="20.25" customHeight="1" spans="1:25">
      <c r="A53" s="173" t="s">
        <v>70</v>
      </c>
      <c r="B53" s="173" t="s">
        <v>70</v>
      </c>
      <c r="C53" s="173" t="s">
        <v>253</v>
      </c>
      <c r="D53" s="173" t="s">
        <v>254</v>
      </c>
      <c r="E53" s="173" t="s">
        <v>108</v>
      </c>
      <c r="F53" s="173" t="s">
        <v>109</v>
      </c>
      <c r="G53" s="173" t="s">
        <v>247</v>
      </c>
      <c r="H53" s="173" t="s">
        <v>248</v>
      </c>
      <c r="I53" s="89">
        <v>100416</v>
      </c>
      <c r="J53" s="89">
        <v>100416</v>
      </c>
      <c r="K53" s="51"/>
      <c r="L53" s="51"/>
      <c r="M53" s="51"/>
      <c r="N53" s="89">
        <v>100416</v>
      </c>
      <c r="O53" s="51"/>
      <c r="P53" s="89"/>
      <c r="Q53" s="89"/>
      <c r="R53" s="89"/>
      <c r="S53" s="89"/>
      <c r="T53" s="89"/>
      <c r="U53" s="89"/>
      <c r="V53" s="89"/>
      <c r="W53" s="89"/>
      <c r="X53" s="89"/>
      <c r="Y53" s="89"/>
    </row>
    <row r="54" ht="20.25" customHeight="1" spans="1:25">
      <c r="A54" s="173" t="s">
        <v>70</v>
      </c>
      <c r="B54" s="173" t="s">
        <v>70</v>
      </c>
      <c r="C54" s="173" t="s">
        <v>253</v>
      </c>
      <c r="D54" s="173" t="s">
        <v>254</v>
      </c>
      <c r="E54" s="173" t="s">
        <v>102</v>
      </c>
      <c r="F54" s="173" t="s">
        <v>103</v>
      </c>
      <c r="G54" s="173" t="s">
        <v>249</v>
      </c>
      <c r="H54" s="173" t="s">
        <v>250</v>
      </c>
      <c r="I54" s="89">
        <v>26028</v>
      </c>
      <c r="J54" s="89">
        <v>26028</v>
      </c>
      <c r="K54" s="51"/>
      <c r="L54" s="51"/>
      <c r="M54" s="51"/>
      <c r="N54" s="89">
        <v>26028</v>
      </c>
      <c r="O54" s="51"/>
      <c r="P54" s="89"/>
      <c r="Q54" s="89"/>
      <c r="R54" s="89"/>
      <c r="S54" s="89"/>
      <c r="T54" s="89"/>
      <c r="U54" s="89"/>
      <c r="V54" s="89"/>
      <c r="W54" s="89"/>
      <c r="X54" s="89"/>
      <c r="Y54" s="89"/>
    </row>
    <row r="55" ht="20.25" customHeight="1" spans="1:25">
      <c r="A55" s="173" t="s">
        <v>70</v>
      </c>
      <c r="B55" s="173" t="s">
        <v>70</v>
      </c>
      <c r="C55" s="173" t="s">
        <v>253</v>
      </c>
      <c r="D55" s="173" t="s">
        <v>254</v>
      </c>
      <c r="E55" s="173" t="s">
        <v>108</v>
      </c>
      <c r="F55" s="173" t="s">
        <v>109</v>
      </c>
      <c r="G55" s="173" t="s">
        <v>249</v>
      </c>
      <c r="H55" s="173" t="s">
        <v>250</v>
      </c>
      <c r="I55" s="89">
        <v>7920</v>
      </c>
      <c r="J55" s="89">
        <v>7920</v>
      </c>
      <c r="K55" s="51"/>
      <c r="L55" s="51"/>
      <c r="M55" s="51"/>
      <c r="N55" s="89">
        <v>7920</v>
      </c>
      <c r="O55" s="51"/>
      <c r="P55" s="89"/>
      <c r="Q55" s="89"/>
      <c r="R55" s="89"/>
      <c r="S55" s="89"/>
      <c r="T55" s="89"/>
      <c r="U55" s="89"/>
      <c r="V55" s="89"/>
      <c r="W55" s="89"/>
      <c r="X55" s="89"/>
      <c r="Y55" s="89"/>
    </row>
    <row r="56" ht="20.25" customHeight="1" spans="1:25">
      <c r="A56" s="173" t="s">
        <v>70</v>
      </c>
      <c r="B56" s="173" t="s">
        <v>70</v>
      </c>
      <c r="C56" s="173" t="s">
        <v>253</v>
      </c>
      <c r="D56" s="173" t="s">
        <v>254</v>
      </c>
      <c r="E56" s="173" t="s">
        <v>102</v>
      </c>
      <c r="F56" s="173" t="s">
        <v>103</v>
      </c>
      <c r="G56" s="173" t="s">
        <v>251</v>
      </c>
      <c r="H56" s="173" t="s">
        <v>252</v>
      </c>
      <c r="I56" s="89">
        <v>27137</v>
      </c>
      <c r="J56" s="89">
        <v>27137</v>
      </c>
      <c r="K56" s="51"/>
      <c r="L56" s="51"/>
      <c r="M56" s="51"/>
      <c r="N56" s="89">
        <v>27137</v>
      </c>
      <c r="O56" s="51"/>
      <c r="P56" s="89"/>
      <c r="Q56" s="89"/>
      <c r="R56" s="89"/>
      <c r="S56" s="89"/>
      <c r="T56" s="89"/>
      <c r="U56" s="89"/>
      <c r="V56" s="89"/>
      <c r="W56" s="89"/>
      <c r="X56" s="89"/>
      <c r="Y56" s="89"/>
    </row>
    <row r="57" ht="20.25" customHeight="1" spans="1:25">
      <c r="A57" s="173" t="s">
        <v>70</v>
      </c>
      <c r="B57" s="173" t="s">
        <v>70</v>
      </c>
      <c r="C57" s="173" t="s">
        <v>253</v>
      </c>
      <c r="D57" s="173" t="s">
        <v>254</v>
      </c>
      <c r="E57" s="173" t="s">
        <v>108</v>
      </c>
      <c r="F57" s="173" t="s">
        <v>109</v>
      </c>
      <c r="G57" s="173" t="s">
        <v>251</v>
      </c>
      <c r="H57" s="173" t="s">
        <v>252</v>
      </c>
      <c r="I57" s="89">
        <v>8368</v>
      </c>
      <c r="J57" s="89">
        <v>8368</v>
      </c>
      <c r="K57" s="51"/>
      <c r="L57" s="51"/>
      <c r="M57" s="51"/>
      <c r="N57" s="89">
        <v>8368</v>
      </c>
      <c r="O57" s="51"/>
      <c r="P57" s="89"/>
      <c r="Q57" s="89"/>
      <c r="R57" s="89"/>
      <c r="S57" s="89"/>
      <c r="T57" s="89"/>
      <c r="U57" s="89"/>
      <c r="V57" s="89"/>
      <c r="W57" s="89"/>
      <c r="X57" s="89"/>
      <c r="Y57" s="89"/>
    </row>
    <row r="58" ht="20.25" customHeight="1" spans="1:25">
      <c r="A58" s="173" t="s">
        <v>70</v>
      </c>
      <c r="B58" s="173" t="s">
        <v>70</v>
      </c>
      <c r="C58" s="173" t="s">
        <v>253</v>
      </c>
      <c r="D58" s="173" t="s">
        <v>254</v>
      </c>
      <c r="E58" s="173" t="s">
        <v>102</v>
      </c>
      <c r="F58" s="173" t="s">
        <v>103</v>
      </c>
      <c r="G58" s="173" t="s">
        <v>255</v>
      </c>
      <c r="H58" s="173" t="s">
        <v>256</v>
      </c>
      <c r="I58" s="89">
        <v>340056</v>
      </c>
      <c r="J58" s="89">
        <v>340056</v>
      </c>
      <c r="K58" s="51"/>
      <c r="L58" s="51"/>
      <c r="M58" s="51"/>
      <c r="N58" s="89">
        <v>340056</v>
      </c>
      <c r="O58" s="51"/>
      <c r="P58" s="89"/>
      <c r="Q58" s="89"/>
      <c r="R58" s="89"/>
      <c r="S58" s="89"/>
      <c r="T58" s="89"/>
      <c r="U58" s="89"/>
      <c r="V58" s="89"/>
      <c r="W58" s="89"/>
      <c r="X58" s="89"/>
      <c r="Y58" s="89"/>
    </row>
    <row r="59" ht="20.25" customHeight="1" spans="1:25">
      <c r="A59" s="173" t="s">
        <v>70</v>
      </c>
      <c r="B59" s="173" t="s">
        <v>70</v>
      </c>
      <c r="C59" s="173" t="s">
        <v>253</v>
      </c>
      <c r="D59" s="173" t="s">
        <v>254</v>
      </c>
      <c r="E59" s="173" t="s">
        <v>102</v>
      </c>
      <c r="F59" s="173" t="s">
        <v>103</v>
      </c>
      <c r="G59" s="173" t="s">
        <v>255</v>
      </c>
      <c r="H59" s="173" t="s">
        <v>256</v>
      </c>
      <c r="I59" s="89">
        <v>84780</v>
      </c>
      <c r="J59" s="89">
        <v>84780</v>
      </c>
      <c r="K59" s="51"/>
      <c r="L59" s="51"/>
      <c r="M59" s="51"/>
      <c r="N59" s="89">
        <v>84780</v>
      </c>
      <c r="O59" s="51"/>
      <c r="P59" s="89"/>
      <c r="Q59" s="89"/>
      <c r="R59" s="89"/>
      <c r="S59" s="89"/>
      <c r="T59" s="89"/>
      <c r="U59" s="89"/>
      <c r="V59" s="89"/>
      <c r="W59" s="89"/>
      <c r="X59" s="89"/>
      <c r="Y59" s="89"/>
    </row>
    <row r="60" ht="20.25" customHeight="1" spans="1:25">
      <c r="A60" s="173" t="s">
        <v>70</v>
      </c>
      <c r="B60" s="173" t="s">
        <v>70</v>
      </c>
      <c r="C60" s="173" t="s">
        <v>253</v>
      </c>
      <c r="D60" s="173" t="s">
        <v>254</v>
      </c>
      <c r="E60" s="173" t="s">
        <v>108</v>
      </c>
      <c r="F60" s="173" t="s">
        <v>109</v>
      </c>
      <c r="G60" s="173" t="s">
        <v>255</v>
      </c>
      <c r="H60" s="173" t="s">
        <v>256</v>
      </c>
      <c r="I60" s="89">
        <v>111636</v>
      </c>
      <c r="J60" s="89">
        <v>111636</v>
      </c>
      <c r="K60" s="51"/>
      <c r="L60" s="51"/>
      <c r="M60" s="51"/>
      <c r="N60" s="89">
        <v>111636</v>
      </c>
      <c r="O60" s="51"/>
      <c r="P60" s="89"/>
      <c r="Q60" s="89"/>
      <c r="R60" s="89"/>
      <c r="S60" s="89"/>
      <c r="T60" s="89"/>
      <c r="U60" s="89"/>
      <c r="V60" s="89"/>
      <c r="W60" s="89"/>
      <c r="X60" s="89"/>
      <c r="Y60" s="89"/>
    </row>
    <row r="61" ht="20.25" customHeight="1" spans="1:25">
      <c r="A61" s="173" t="s">
        <v>70</v>
      </c>
      <c r="B61" s="173" t="s">
        <v>70</v>
      </c>
      <c r="C61" s="173" t="s">
        <v>253</v>
      </c>
      <c r="D61" s="173" t="s">
        <v>254</v>
      </c>
      <c r="E61" s="173" t="s">
        <v>108</v>
      </c>
      <c r="F61" s="173" t="s">
        <v>109</v>
      </c>
      <c r="G61" s="173" t="s">
        <v>255</v>
      </c>
      <c r="H61" s="173" t="s">
        <v>256</v>
      </c>
      <c r="I61" s="89">
        <v>26640</v>
      </c>
      <c r="J61" s="89">
        <v>26640</v>
      </c>
      <c r="K61" s="51"/>
      <c r="L61" s="51"/>
      <c r="M61" s="51"/>
      <c r="N61" s="89">
        <v>26640</v>
      </c>
      <c r="O61" s="51"/>
      <c r="P61" s="89"/>
      <c r="Q61" s="89"/>
      <c r="R61" s="89"/>
      <c r="S61" s="89"/>
      <c r="T61" s="89"/>
      <c r="U61" s="89"/>
      <c r="V61" s="89"/>
      <c r="W61" s="89"/>
      <c r="X61" s="89"/>
      <c r="Y61" s="89"/>
    </row>
    <row r="62" ht="20.25" customHeight="1" spans="1:25">
      <c r="A62" s="173" t="s">
        <v>70</v>
      </c>
      <c r="B62" s="173" t="s">
        <v>70</v>
      </c>
      <c r="C62" s="173" t="s">
        <v>257</v>
      </c>
      <c r="D62" s="173" t="s">
        <v>258</v>
      </c>
      <c r="E62" s="173" t="s">
        <v>120</v>
      </c>
      <c r="F62" s="173" t="s">
        <v>121</v>
      </c>
      <c r="G62" s="173" t="s">
        <v>259</v>
      </c>
      <c r="H62" s="173" t="s">
        <v>260</v>
      </c>
      <c r="I62" s="89">
        <v>44742.76</v>
      </c>
      <c r="J62" s="89">
        <v>44742.76</v>
      </c>
      <c r="K62" s="51"/>
      <c r="L62" s="51"/>
      <c r="M62" s="51"/>
      <c r="N62" s="89">
        <v>44742.76</v>
      </c>
      <c r="O62" s="51"/>
      <c r="P62" s="89"/>
      <c r="Q62" s="89"/>
      <c r="R62" s="89"/>
      <c r="S62" s="89"/>
      <c r="T62" s="89"/>
      <c r="U62" s="89"/>
      <c r="V62" s="89"/>
      <c r="W62" s="89"/>
      <c r="X62" s="89"/>
      <c r="Y62" s="89"/>
    </row>
    <row r="63" ht="20.25" customHeight="1" spans="1:25">
      <c r="A63" s="173" t="s">
        <v>70</v>
      </c>
      <c r="B63" s="173" t="s">
        <v>70</v>
      </c>
      <c r="C63" s="173" t="s">
        <v>257</v>
      </c>
      <c r="D63" s="173" t="s">
        <v>258</v>
      </c>
      <c r="E63" s="173" t="s">
        <v>120</v>
      </c>
      <c r="F63" s="173" t="s">
        <v>121</v>
      </c>
      <c r="G63" s="173" t="s">
        <v>259</v>
      </c>
      <c r="H63" s="173" t="s">
        <v>260</v>
      </c>
      <c r="I63" s="89">
        <v>584536.32</v>
      </c>
      <c r="J63" s="89">
        <v>584536.32</v>
      </c>
      <c r="K63" s="51"/>
      <c r="L63" s="51"/>
      <c r="M63" s="51"/>
      <c r="N63" s="89">
        <v>584536.32</v>
      </c>
      <c r="O63" s="51"/>
      <c r="P63" s="89"/>
      <c r="Q63" s="89"/>
      <c r="R63" s="89"/>
      <c r="S63" s="89"/>
      <c r="T63" s="89"/>
      <c r="U63" s="89"/>
      <c r="V63" s="89"/>
      <c r="W63" s="89"/>
      <c r="X63" s="89"/>
      <c r="Y63" s="89"/>
    </row>
    <row r="64" ht="20.25" customHeight="1" spans="1:25">
      <c r="A64" s="173" t="s">
        <v>70</v>
      </c>
      <c r="B64" s="173" t="s">
        <v>70</v>
      </c>
      <c r="C64" s="173" t="s">
        <v>257</v>
      </c>
      <c r="D64" s="173" t="s">
        <v>258</v>
      </c>
      <c r="E64" s="173" t="s">
        <v>120</v>
      </c>
      <c r="F64" s="173" t="s">
        <v>121</v>
      </c>
      <c r="G64" s="173" t="s">
        <v>259</v>
      </c>
      <c r="H64" s="173" t="s">
        <v>260</v>
      </c>
      <c r="I64" s="89">
        <v>139847.04</v>
      </c>
      <c r="J64" s="89">
        <v>139847.04</v>
      </c>
      <c r="K64" s="51"/>
      <c r="L64" s="51"/>
      <c r="M64" s="51"/>
      <c r="N64" s="89">
        <v>139847.04</v>
      </c>
      <c r="O64" s="51"/>
      <c r="P64" s="89"/>
      <c r="Q64" s="89"/>
      <c r="R64" s="89"/>
      <c r="S64" s="89"/>
      <c r="T64" s="89"/>
      <c r="U64" s="89"/>
      <c r="V64" s="89"/>
      <c r="W64" s="89"/>
      <c r="X64" s="89"/>
      <c r="Y64" s="89"/>
    </row>
    <row r="65" ht="20.25" customHeight="1" spans="1:25">
      <c r="A65" s="173" t="s">
        <v>70</v>
      </c>
      <c r="B65" s="173" t="s">
        <v>70</v>
      </c>
      <c r="C65" s="173" t="s">
        <v>257</v>
      </c>
      <c r="D65" s="173" t="s">
        <v>258</v>
      </c>
      <c r="E65" s="173" t="s">
        <v>126</v>
      </c>
      <c r="F65" s="173" t="s">
        <v>127</v>
      </c>
      <c r="G65" s="173" t="s">
        <v>261</v>
      </c>
      <c r="H65" s="173" t="s">
        <v>262</v>
      </c>
      <c r="I65" s="89">
        <v>13436</v>
      </c>
      <c r="J65" s="89">
        <v>13436</v>
      </c>
      <c r="K65" s="51"/>
      <c r="L65" s="51"/>
      <c r="M65" s="51"/>
      <c r="N65" s="89">
        <v>13436</v>
      </c>
      <c r="O65" s="51"/>
      <c r="P65" s="89"/>
      <c r="Q65" s="89"/>
      <c r="R65" s="89"/>
      <c r="S65" s="89"/>
      <c r="T65" s="89"/>
      <c r="U65" s="89"/>
      <c r="V65" s="89"/>
      <c r="W65" s="89"/>
      <c r="X65" s="89"/>
      <c r="Y65" s="89"/>
    </row>
    <row r="66" ht="20.25" customHeight="1" spans="1:25">
      <c r="A66" s="173" t="s">
        <v>70</v>
      </c>
      <c r="B66" s="173" t="s">
        <v>70</v>
      </c>
      <c r="C66" s="173" t="s">
        <v>257</v>
      </c>
      <c r="D66" s="173" t="s">
        <v>258</v>
      </c>
      <c r="E66" s="173" t="s">
        <v>126</v>
      </c>
      <c r="F66" s="173" t="s">
        <v>127</v>
      </c>
      <c r="G66" s="173" t="s">
        <v>261</v>
      </c>
      <c r="H66" s="173" t="s">
        <v>262</v>
      </c>
      <c r="I66" s="89">
        <v>2584</v>
      </c>
      <c r="J66" s="89">
        <v>2584</v>
      </c>
      <c r="K66" s="51"/>
      <c r="L66" s="51"/>
      <c r="M66" s="51"/>
      <c r="N66" s="89">
        <v>2584</v>
      </c>
      <c r="O66" s="51"/>
      <c r="P66" s="89"/>
      <c r="Q66" s="89"/>
      <c r="R66" s="89"/>
      <c r="S66" s="89"/>
      <c r="T66" s="89"/>
      <c r="U66" s="89"/>
      <c r="V66" s="89"/>
      <c r="W66" s="89"/>
      <c r="X66" s="89"/>
      <c r="Y66" s="89"/>
    </row>
    <row r="67" ht="20.25" customHeight="1" spans="1:25">
      <c r="A67" s="173" t="s">
        <v>70</v>
      </c>
      <c r="B67" s="173" t="s">
        <v>70</v>
      </c>
      <c r="C67" s="173" t="s">
        <v>257</v>
      </c>
      <c r="D67" s="173" t="s">
        <v>258</v>
      </c>
      <c r="E67" s="173" t="s">
        <v>126</v>
      </c>
      <c r="F67" s="173" t="s">
        <v>127</v>
      </c>
      <c r="G67" s="173" t="s">
        <v>261</v>
      </c>
      <c r="H67" s="173" t="s">
        <v>262</v>
      </c>
      <c r="I67" s="89">
        <v>304634.28</v>
      </c>
      <c r="J67" s="89">
        <v>304634.28</v>
      </c>
      <c r="K67" s="51"/>
      <c r="L67" s="51"/>
      <c r="M67" s="51"/>
      <c r="N67" s="89">
        <v>304634.28</v>
      </c>
      <c r="O67" s="51"/>
      <c r="P67" s="89"/>
      <c r="Q67" s="89"/>
      <c r="R67" s="89"/>
      <c r="S67" s="89"/>
      <c r="T67" s="89"/>
      <c r="U67" s="89"/>
      <c r="V67" s="89"/>
      <c r="W67" s="89"/>
      <c r="X67" s="89"/>
      <c r="Y67" s="89"/>
    </row>
    <row r="68" ht="20.25" customHeight="1" spans="1:25">
      <c r="A68" s="173" t="s">
        <v>70</v>
      </c>
      <c r="B68" s="173" t="s">
        <v>70</v>
      </c>
      <c r="C68" s="173" t="s">
        <v>257</v>
      </c>
      <c r="D68" s="173" t="s">
        <v>258</v>
      </c>
      <c r="E68" s="173" t="s">
        <v>128</v>
      </c>
      <c r="F68" s="173" t="s">
        <v>129</v>
      </c>
      <c r="G68" s="173" t="s">
        <v>261</v>
      </c>
      <c r="H68" s="173" t="s">
        <v>262</v>
      </c>
      <c r="I68" s="89">
        <v>21652</v>
      </c>
      <c r="J68" s="89">
        <v>21652</v>
      </c>
      <c r="K68" s="51"/>
      <c r="L68" s="51"/>
      <c r="M68" s="51"/>
      <c r="N68" s="89">
        <v>21652</v>
      </c>
      <c r="O68" s="51"/>
      <c r="P68" s="89"/>
      <c r="Q68" s="89"/>
      <c r="R68" s="89"/>
      <c r="S68" s="89"/>
      <c r="T68" s="89"/>
      <c r="U68" s="89"/>
      <c r="V68" s="89"/>
      <c r="W68" s="89"/>
      <c r="X68" s="89"/>
      <c r="Y68" s="89"/>
    </row>
    <row r="69" ht="20.25" customHeight="1" spans="1:25">
      <c r="A69" s="173" t="s">
        <v>70</v>
      </c>
      <c r="B69" s="173" t="s">
        <v>70</v>
      </c>
      <c r="C69" s="173" t="s">
        <v>257</v>
      </c>
      <c r="D69" s="173" t="s">
        <v>258</v>
      </c>
      <c r="E69" s="173" t="s">
        <v>128</v>
      </c>
      <c r="F69" s="173" t="s">
        <v>129</v>
      </c>
      <c r="G69" s="173" t="s">
        <v>261</v>
      </c>
      <c r="H69" s="173" t="s">
        <v>262</v>
      </c>
      <c r="I69" s="89">
        <v>67728.74</v>
      </c>
      <c r="J69" s="89">
        <v>67728.74</v>
      </c>
      <c r="K69" s="51"/>
      <c r="L69" s="51"/>
      <c r="M69" s="51"/>
      <c r="N69" s="89">
        <v>67728.74</v>
      </c>
      <c r="O69" s="51"/>
      <c r="P69" s="89"/>
      <c r="Q69" s="89"/>
      <c r="R69" s="89"/>
      <c r="S69" s="89"/>
      <c r="T69" s="89"/>
      <c r="U69" s="89"/>
      <c r="V69" s="89"/>
      <c r="W69" s="89"/>
      <c r="X69" s="89"/>
      <c r="Y69" s="89"/>
    </row>
    <row r="70" ht="20.25" customHeight="1" spans="1:25">
      <c r="A70" s="173" t="s">
        <v>70</v>
      </c>
      <c r="B70" s="173" t="s">
        <v>70</v>
      </c>
      <c r="C70" s="173" t="s">
        <v>257</v>
      </c>
      <c r="D70" s="173" t="s">
        <v>258</v>
      </c>
      <c r="E70" s="173" t="s">
        <v>130</v>
      </c>
      <c r="F70" s="173" t="s">
        <v>131</v>
      </c>
      <c r="G70" s="173" t="s">
        <v>263</v>
      </c>
      <c r="H70" s="173" t="s">
        <v>264</v>
      </c>
      <c r="I70" s="89">
        <v>122985</v>
      </c>
      <c r="J70" s="89">
        <v>122985</v>
      </c>
      <c r="K70" s="51"/>
      <c r="L70" s="51"/>
      <c r="M70" s="51"/>
      <c r="N70" s="89">
        <v>122985</v>
      </c>
      <c r="O70" s="51"/>
      <c r="P70" s="89"/>
      <c r="Q70" s="89"/>
      <c r="R70" s="89"/>
      <c r="S70" s="89"/>
      <c r="T70" s="89"/>
      <c r="U70" s="89"/>
      <c r="V70" s="89"/>
      <c r="W70" s="89"/>
      <c r="X70" s="89"/>
      <c r="Y70" s="89"/>
    </row>
    <row r="71" ht="20.25" customHeight="1" spans="1:25">
      <c r="A71" s="173" t="s">
        <v>70</v>
      </c>
      <c r="B71" s="173" t="s">
        <v>70</v>
      </c>
      <c r="C71" s="173" t="s">
        <v>257</v>
      </c>
      <c r="D71" s="173" t="s">
        <v>258</v>
      </c>
      <c r="E71" s="173" t="s">
        <v>130</v>
      </c>
      <c r="F71" s="173" t="s">
        <v>131</v>
      </c>
      <c r="G71" s="173" t="s">
        <v>263</v>
      </c>
      <c r="H71" s="173" t="s">
        <v>264</v>
      </c>
      <c r="I71" s="89">
        <v>182668</v>
      </c>
      <c r="J71" s="89">
        <v>182668</v>
      </c>
      <c r="K71" s="51"/>
      <c r="L71" s="51"/>
      <c r="M71" s="51"/>
      <c r="N71" s="89">
        <v>182668</v>
      </c>
      <c r="O71" s="51"/>
      <c r="P71" s="89"/>
      <c r="Q71" s="89"/>
      <c r="R71" s="89"/>
      <c r="S71" s="89"/>
      <c r="T71" s="89"/>
      <c r="U71" s="89"/>
      <c r="V71" s="89"/>
      <c r="W71" s="89"/>
      <c r="X71" s="89"/>
      <c r="Y71" s="89"/>
    </row>
    <row r="72" ht="20.25" customHeight="1" spans="1:25">
      <c r="A72" s="173" t="s">
        <v>70</v>
      </c>
      <c r="B72" s="173" t="s">
        <v>70</v>
      </c>
      <c r="C72" s="173" t="s">
        <v>257</v>
      </c>
      <c r="D72" s="173" t="s">
        <v>258</v>
      </c>
      <c r="E72" s="173" t="s">
        <v>130</v>
      </c>
      <c r="F72" s="173" t="s">
        <v>131</v>
      </c>
      <c r="G72" s="173" t="s">
        <v>263</v>
      </c>
      <c r="H72" s="173" t="s">
        <v>264</v>
      </c>
      <c r="I72" s="89">
        <v>21468</v>
      </c>
      <c r="J72" s="89">
        <v>21468</v>
      </c>
      <c r="K72" s="51"/>
      <c r="L72" s="51"/>
      <c r="M72" s="51"/>
      <c r="N72" s="89">
        <v>21468</v>
      </c>
      <c r="O72" s="51"/>
      <c r="P72" s="89"/>
      <c r="Q72" s="89"/>
      <c r="R72" s="89"/>
      <c r="S72" s="89"/>
      <c r="T72" s="89"/>
      <c r="U72" s="89"/>
      <c r="V72" s="89"/>
      <c r="W72" s="89"/>
      <c r="X72" s="89"/>
      <c r="Y72" s="89"/>
    </row>
    <row r="73" ht="20.25" customHeight="1" spans="1:25">
      <c r="A73" s="173" t="s">
        <v>70</v>
      </c>
      <c r="B73" s="173" t="s">
        <v>70</v>
      </c>
      <c r="C73" s="173" t="s">
        <v>257</v>
      </c>
      <c r="D73" s="173" t="s">
        <v>258</v>
      </c>
      <c r="E73" s="173" t="s">
        <v>130</v>
      </c>
      <c r="F73" s="173" t="s">
        <v>131</v>
      </c>
      <c r="G73" s="173" t="s">
        <v>263</v>
      </c>
      <c r="H73" s="173" t="s">
        <v>264</v>
      </c>
      <c r="I73" s="89">
        <v>39922.8</v>
      </c>
      <c r="J73" s="89">
        <v>39922.8</v>
      </c>
      <c r="K73" s="51"/>
      <c r="L73" s="51"/>
      <c r="M73" s="51"/>
      <c r="N73" s="89">
        <v>39922.8</v>
      </c>
      <c r="O73" s="51"/>
      <c r="P73" s="89"/>
      <c r="Q73" s="89"/>
      <c r="R73" s="89"/>
      <c r="S73" s="89"/>
      <c r="T73" s="89"/>
      <c r="U73" s="89"/>
      <c r="V73" s="89"/>
      <c r="W73" s="89"/>
      <c r="X73" s="89"/>
      <c r="Y73" s="89"/>
    </row>
    <row r="74" ht="20.25" customHeight="1" spans="1:25">
      <c r="A74" s="173" t="s">
        <v>70</v>
      </c>
      <c r="B74" s="173" t="s">
        <v>70</v>
      </c>
      <c r="C74" s="173" t="s">
        <v>257</v>
      </c>
      <c r="D74" s="173" t="s">
        <v>258</v>
      </c>
      <c r="E74" s="173" t="s">
        <v>130</v>
      </c>
      <c r="F74" s="173" t="s">
        <v>131</v>
      </c>
      <c r="G74" s="173" t="s">
        <v>263</v>
      </c>
      <c r="H74" s="173" t="s">
        <v>264</v>
      </c>
      <c r="I74" s="89">
        <v>12722</v>
      </c>
      <c r="J74" s="89">
        <v>12722</v>
      </c>
      <c r="K74" s="51"/>
      <c r="L74" s="51"/>
      <c r="M74" s="51"/>
      <c r="N74" s="89">
        <v>12722</v>
      </c>
      <c r="O74" s="51"/>
      <c r="P74" s="89"/>
      <c r="Q74" s="89"/>
      <c r="R74" s="89"/>
      <c r="S74" s="89"/>
      <c r="T74" s="89"/>
      <c r="U74" s="89"/>
      <c r="V74" s="89"/>
      <c r="W74" s="89"/>
      <c r="X74" s="89"/>
      <c r="Y74" s="89"/>
    </row>
    <row r="75" ht="20.25" customHeight="1" spans="1:25">
      <c r="A75" s="173" t="s">
        <v>70</v>
      </c>
      <c r="B75" s="173" t="s">
        <v>70</v>
      </c>
      <c r="C75" s="173" t="s">
        <v>257</v>
      </c>
      <c r="D75" s="173" t="s">
        <v>258</v>
      </c>
      <c r="E75" s="173" t="s">
        <v>102</v>
      </c>
      <c r="F75" s="173" t="s">
        <v>103</v>
      </c>
      <c r="G75" s="173" t="s">
        <v>265</v>
      </c>
      <c r="H75" s="173" t="s">
        <v>266</v>
      </c>
      <c r="I75" s="89">
        <v>5589.11</v>
      </c>
      <c r="J75" s="89">
        <v>5589.11</v>
      </c>
      <c r="K75" s="51"/>
      <c r="L75" s="51"/>
      <c r="M75" s="51"/>
      <c r="N75" s="89">
        <v>5589.11</v>
      </c>
      <c r="O75" s="51"/>
      <c r="P75" s="89"/>
      <c r="Q75" s="89"/>
      <c r="R75" s="89"/>
      <c r="S75" s="89"/>
      <c r="T75" s="89"/>
      <c r="U75" s="89"/>
      <c r="V75" s="89"/>
      <c r="W75" s="89"/>
      <c r="X75" s="89"/>
      <c r="Y75" s="89"/>
    </row>
    <row r="76" ht="20.25" customHeight="1" spans="1:25">
      <c r="A76" s="173" t="s">
        <v>70</v>
      </c>
      <c r="B76" s="173" t="s">
        <v>70</v>
      </c>
      <c r="C76" s="173" t="s">
        <v>257</v>
      </c>
      <c r="D76" s="173" t="s">
        <v>258</v>
      </c>
      <c r="E76" s="173" t="s">
        <v>106</v>
      </c>
      <c r="F76" s="173" t="s">
        <v>107</v>
      </c>
      <c r="G76" s="173" t="s">
        <v>265</v>
      </c>
      <c r="H76" s="173" t="s">
        <v>266</v>
      </c>
      <c r="I76" s="89">
        <v>4685.86</v>
      </c>
      <c r="J76" s="89">
        <v>4685.86</v>
      </c>
      <c r="K76" s="51"/>
      <c r="L76" s="51"/>
      <c r="M76" s="51"/>
      <c r="N76" s="89">
        <v>4685.86</v>
      </c>
      <c r="O76" s="51"/>
      <c r="P76" s="89"/>
      <c r="Q76" s="89"/>
      <c r="R76" s="89"/>
      <c r="S76" s="89"/>
      <c r="T76" s="89"/>
      <c r="U76" s="89"/>
      <c r="V76" s="89"/>
      <c r="W76" s="89"/>
      <c r="X76" s="89"/>
      <c r="Y76" s="89"/>
    </row>
    <row r="77" ht="20.25" customHeight="1" spans="1:25">
      <c r="A77" s="173" t="s">
        <v>70</v>
      </c>
      <c r="B77" s="173" t="s">
        <v>70</v>
      </c>
      <c r="C77" s="173" t="s">
        <v>257</v>
      </c>
      <c r="D77" s="173" t="s">
        <v>258</v>
      </c>
      <c r="E77" s="173" t="s">
        <v>108</v>
      </c>
      <c r="F77" s="173" t="s">
        <v>109</v>
      </c>
      <c r="G77" s="173" t="s">
        <v>265</v>
      </c>
      <c r="H77" s="173" t="s">
        <v>266</v>
      </c>
      <c r="I77" s="89">
        <v>1781.05</v>
      </c>
      <c r="J77" s="89">
        <v>1781.05</v>
      </c>
      <c r="K77" s="51"/>
      <c r="L77" s="51"/>
      <c r="M77" s="51"/>
      <c r="N77" s="89">
        <v>1781.05</v>
      </c>
      <c r="O77" s="51"/>
      <c r="P77" s="89"/>
      <c r="Q77" s="89"/>
      <c r="R77" s="89"/>
      <c r="S77" s="89"/>
      <c r="T77" s="89"/>
      <c r="U77" s="89"/>
      <c r="V77" s="89"/>
      <c r="W77" s="89"/>
      <c r="X77" s="89"/>
      <c r="Y77" s="89"/>
    </row>
    <row r="78" ht="20.25" customHeight="1" spans="1:25">
      <c r="A78" s="173" t="s">
        <v>70</v>
      </c>
      <c r="B78" s="173" t="s">
        <v>70</v>
      </c>
      <c r="C78" s="173" t="s">
        <v>257</v>
      </c>
      <c r="D78" s="173" t="s">
        <v>258</v>
      </c>
      <c r="E78" s="173" t="s">
        <v>132</v>
      </c>
      <c r="F78" s="173" t="s">
        <v>133</v>
      </c>
      <c r="G78" s="173" t="s">
        <v>265</v>
      </c>
      <c r="H78" s="173" t="s">
        <v>266</v>
      </c>
      <c r="I78" s="89">
        <v>2106.11</v>
      </c>
      <c r="J78" s="89">
        <v>2106.11</v>
      </c>
      <c r="K78" s="51"/>
      <c r="L78" s="51"/>
      <c r="M78" s="51"/>
      <c r="N78" s="89">
        <v>2106.11</v>
      </c>
      <c r="O78" s="51"/>
      <c r="P78" s="89"/>
      <c r="Q78" s="89"/>
      <c r="R78" s="89"/>
      <c r="S78" s="89"/>
      <c r="T78" s="89"/>
      <c r="U78" s="89"/>
      <c r="V78" s="89"/>
      <c r="W78" s="89"/>
      <c r="X78" s="89"/>
      <c r="Y78" s="89"/>
    </row>
    <row r="79" ht="20.25" customHeight="1" spans="1:25">
      <c r="A79" s="173" t="s">
        <v>70</v>
      </c>
      <c r="B79" s="173" t="s">
        <v>70</v>
      </c>
      <c r="C79" s="173" t="s">
        <v>257</v>
      </c>
      <c r="D79" s="173" t="s">
        <v>258</v>
      </c>
      <c r="E79" s="173" t="s">
        <v>132</v>
      </c>
      <c r="F79" s="173" t="s">
        <v>133</v>
      </c>
      <c r="G79" s="173" t="s">
        <v>265</v>
      </c>
      <c r="H79" s="173" t="s">
        <v>266</v>
      </c>
      <c r="I79" s="89">
        <v>6249</v>
      </c>
      <c r="J79" s="89">
        <v>6249</v>
      </c>
      <c r="K79" s="51"/>
      <c r="L79" s="51"/>
      <c r="M79" s="51"/>
      <c r="N79" s="89">
        <v>6249</v>
      </c>
      <c r="O79" s="51"/>
      <c r="P79" s="89"/>
      <c r="Q79" s="89"/>
      <c r="R79" s="89"/>
      <c r="S79" s="89"/>
      <c r="T79" s="89"/>
      <c r="U79" s="89"/>
      <c r="V79" s="89"/>
      <c r="W79" s="89"/>
      <c r="X79" s="89"/>
      <c r="Y79" s="89"/>
    </row>
    <row r="80" ht="20.25" customHeight="1" spans="1:25">
      <c r="A80" s="173" t="s">
        <v>70</v>
      </c>
      <c r="B80" s="173" t="s">
        <v>70</v>
      </c>
      <c r="C80" s="173" t="s">
        <v>267</v>
      </c>
      <c r="D80" s="173" t="s">
        <v>139</v>
      </c>
      <c r="E80" s="173" t="s">
        <v>138</v>
      </c>
      <c r="F80" s="173" t="s">
        <v>139</v>
      </c>
      <c r="G80" s="173" t="s">
        <v>268</v>
      </c>
      <c r="H80" s="173" t="s">
        <v>139</v>
      </c>
      <c r="I80" s="89">
        <v>143700</v>
      </c>
      <c r="J80" s="89">
        <v>143700</v>
      </c>
      <c r="K80" s="51"/>
      <c r="L80" s="51"/>
      <c r="M80" s="51"/>
      <c r="N80" s="89">
        <v>143700</v>
      </c>
      <c r="O80" s="51"/>
      <c r="P80" s="89"/>
      <c r="Q80" s="89"/>
      <c r="R80" s="89"/>
      <c r="S80" s="89"/>
      <c r="T80" s="89"/>
      <c r="U80" s="89"/>
      <c r="V80" s="89"/>
      <c r="W80" s="89"/>
      <c r="X80" s="89"/>
      <c r="Y80" s="89"/>
    </row>
    <row r="81" ht="20.25" customHeight="1" spans="1:25">
      <c r="A81" s="173" t="s">
        <v>70</v>
      </c>
      <c r="B81" s="173" t="s">
        <v>70</v>
      </c>
      <c r="C81" s="173" t="s">
        <v>267</v>
      </c>
      <c r="D81" s="173" t="s">
        <v>139</v>
      </c>
      <c r="E81" s="173" t="s">
        <v>138</v>
      </c>
      <c r="F81" s="173" t="s">
        <v>139</v>
      </c>
      <c r="G81" s="173" t="s">
        <v>268</v>
      </c>
      <c r="H81" s="173" t="s">
        <v>139</v>
      </c>
      <c r="I81" s="89">
        <v>483696</v>
      </c>
      <c r="J81" s="89">
        <v>483696</v>
      </c>
      <c r="K81" s="51"/>
      <c r="L81" s="51"/>
      <c r="M81" s="51"/>
      <c r="N81" s="89">
        <v>483696</v>
      </c>
      <c r="O81" s="51"/>
      <c r="P81" s="89"/>
      <c r="Q81" s="89"/>
      <c r="R81" s="89"/>
      <c r="S81" s="89"/>
      <c r="T81" s="89"/>
      <c r="U81" s="89"/>
      <c r="V81" s="89"/>
      <c r="W81" s="89"/>
      <c r="X81" s="89"/>
      <c r="Y81" s="89"/>
    </row>
    <row r="82" ht="20.25" customHeight="1" spans="1:25">
      <c r="A82" s="173" t="s">
        <v>70</v>
      </c>
      <c r="B82" s="173" t="s">
        <v>70</v>
      </c>
      <c r="C82" s="173" t="s">
        <v>269</v>
      </c>
      <c r="D82" s="173" t="s">
        <v>270</v>
      </c>
      <c r="E82" s="173" t="s">
        <v>116</v>
      </c>
      <c r="F82" s="173" t="s">
        <v>117</v>
      </c>
      <c r="G82" s="173" t="s">
        <v>271</v>
      </c>
      <c r="H82" s="173" t="s">
        <v>272</v>
      </c>
      <c r="I82" s="89">
        <v>446400</v>
      </c>
      <c r="J82" s="89">
        <v>446400</v>
      </c>
      <c r="K82" s="51"/>
      <c r="L82" s="51"/>
      <c r="M82" s="51"/>
      <c r="N82" s="89">
        <v>446400</v>
      </c>
      <c r="O82" s="51"/>
      <c r="P82" s="89"/>
      <c r="Q82" s="89"/>
      <c r="R82" s="89"/>
      <c r="S82" s="89"/>
      <c r="T82" s="89"/>
      <c r="U82" s="89"/>
      <c r="V82" s="89"/>
      <c r="W82" s="89"/>
      <c r="X82" s="89"/>
      <c r="Y82" s="89"/>
    </row>
    <row r="83" ht="20.25" customHeight="1" spans="1:25">
      <c r="A83" s="173" t="s">
        <v>70</v>
      </c>
      <c r="B83" s="173" t="s">
        <v>70</v>
      </c>
      <c r="C83" s="173" t="s">
        <v>269</v>
      </c>
      <c r="D83" s="173" t="s">
        <v>270</v>
      </c>
      <c r="E83" s="173" t="s">
        <v>118</v>
      </c>
      <c r="F83" s="173" t="s">
        <v>119</v>
      </c>
      <c r="G83" s="173" t="s">
        <v>271</v>
      </c>
      <c r="H83" s="173" t="s">
        <v>272</v>
      </c>
      <c r="I83" s="89">
        <v>14400</v>
      </c>
      <c r="J83" s="89">
        <v>14400</v>
      </c>
      <c r="K83" s="51"/>
      <c r="L83" s="51"/>
      <c r="M83" s="51"/>
      <c r="N83" s="89">
        <v>14400</v>
      </c>
      <c r="O83" s="51"/>
      <c r="P83" s="89"/>
      <c r="Q83" s="89"/>
      <c r="R83" s="89"/>
      <c r="S83" s="89"/>
      <c r="T83" s="89"/>
      <c r="U83" s="89"/>
      <c r="V83" s="89"/>
      <c r="W83" s="89"/>
      <c r="X83" s="89"/>
      <c r="Y83" s="89"/>
    </row>
    <row r="84" ht="20.25" customHeight="1" spans="1:25">
      <c r="A84" s="173" t="s">
        <v>70</v>
      </c>
      <c r="B84" s="173" t="s">
        <v>70</v>
      </c>
      <c r="C84" s="173" t="s">
        <v>273</v>
      </c>
      <c r="D84" s="173" t="s">
        <v>274</v>
      </c>
      <c r="E84" s="173" t="s">
        <v>106</v>
      </c>
      <c r="F84" s="173" t="s">
        <v>107</v>
      </c>
      <c r="G84" s="173" t="s">
        <v>249</v>
      </c>
      <c r="H84" s="173" t="s">
        <v>250</v>
      </c>
      <c r="I84" s="89">
        <v>39360</v>
      </c>
      <c r="J84" s="89">
        <v>39360</v>
      </c>
      <c r="K84" s="51"/>
      <c r="L84" s="51"/>
      <c r="M84" s="51"/>
      <c r="N84" s="89">
        <v>39360</v>
      </c>
      <c r="O84" s="51"/>
      <c r="P84" s="89"/>
      <c r="Q84" s="89"/>
      <c r="R84" s="89"/>
      <c r="S84" s="89"/>
      <c r="T84" s="89"/>
      <c r="U84" s="89"/>
      <c r="V84" s="89"/>
      <c r="W84" s="89"/>
      <c r="X84" s="89"/>
      <c r="Y84" s="89"/>
    </row>
    <row r="85" ht="20.25" customHeight="1" spans="1:25">
      <c r="A85" s="173" t="s">
        <v>70</v>
      </c>
      <c r="B85" s="173" t="s">
        <v>70</v>
      </c>
      <c r="C85" s="173" t="s">
        <v>275</v>
      </c>
      <c r="D85" s="173" t="s">
        <v>276</v>
      </c>
      <c r="E85" s="173" t="s">
        <v>106</v>
      </c>
      <c r="F85" s="173" t="s">
        <v>107</v>
      </c>
      <c r="G85" s="173" t="s">
        <v>251</v>
      </c>
      <c r="H85" s="173" t="s">
        <v>252</v>
      </c>
      <c r="I85" s="89">
        <v>528840</v>
      </c>
      <c r="J85" s="89">
        <v>528840</v>
      </c>
      <c r="K85" s="51"/>
      <c r="L85" s="51"/>
      <c r="M85" s="51"/>
      <c r="N85" s="89">
        <v>528840</v>
      </c>
      <c r="O85" s="51"/>
      <c r="P85" s="89"/>
      <c r="Q85" s="89"/>
      <c r="R85" s="89"/>
      <c r="S85" s="89"/>
      <c r="T85" s="89"/>
      <c r="U85" s="89"/>
      <c r="V85" s="89"/>
      <c r="W85" s="89"/>
      <c r="X85" s="89"/>
      <c r="Y85" s="89"/>
    </row>
    <row r="86" ht="20.25" customHeight="1" spans="1:25">
      <c r="A86" s="173" t="s">
        <v>70</v>
      </c>
      <c r="B86" s="173" t="s">
        <v>70</v>
      </c>
      <c r="C86" s="173" t="s">
        <v>277</v>
      </c>
      <c r="D86" s="173" t="s">
        <v>278</v>
      </c>
      <c r="E86" s="173" t="s">
        <v>102</v>
      </c>
      <c r="F86" s="173" t="s">
        <v>103</v>
      </c>
      <c r="G86" s="173" t="s">
        <v>255</v>
      </c>
      <c r="H86" s="173" t="s">
        <v>256</v>
      </c>
      <c r="I86" s="89">
        <v>75600</v>
      </c>
      <c r="J86" s="89">
        <v>75600</v>
      </c>
      <c r="K86" s="51"/>
      <c r="L86" s="51"/>
      <c r="M86" s="51"/>
      <c r="N86" s="89">
        <v>75600</v>
      </c>
      <c r="O86" s="51"/>
      <c r="P86" s="89"/>
      <c r="Q86" s="89"/>
      <c r="R86" s="89"/>
      <c r="S86" s="89"/>
      <c r="T86" s="89"/>
      <c r="U86" s="89"/>
      <c r="V86" s="89"/>
      <c r="W86" s="89"/>
      <c r="X86" s="89"/>
      <c r="Y86" s="89"/>
    </row>
    <row r="87" ht="20.25" customHeight="1" spans="1:25">
      <c r="A87" s="173" t="s">
        <v>70</v>
      </c>
      <c r="B87" s="173" t="s">
        <v>70</v>
      </c>
      <c r="C87" s="173" t="s">
        <v>277</v>
      </c>
      <c r="D87" s="173" t="s">
        <v>278</v>
      </c>
      <c r="E87" s="173" t="s">
        <v>108</v>
      </c>
      <c r="F87" s="173" t="s">
        <v>109</v>
      </c>
      <c r="G87" s="173" t="s">
        <v>255</v>
      </c>
      <c r="H87" s="173" t="s">
        <v>256</v>
      </c>
      <c r="I87" s="89">
        <v>25200</v>
      </c>
      <c r="J87" s="89">
        <v>25200</v>
      </c>
      <c r="K87" s="51"/>
      <c r="L87" s="51"/>
      <c r="M87" s="51"/>
      <c r="N87" s="89">
        <v>25200</v>
      </c>
      <c r="O87" s="51"/>
      <c r="P87" s="89"/>
      <c r="Q87" s="89"/>
      <c r="R87" s="89"/>
      <c r="S87" s="89"/>
      <c r="T87" s="89"/>
      <c r="U87" s="89"/>
      <c r="V87" s="89"/>
      <c r="W87" s="89"/>
      <c r="X87" s="89"/>
      <c r="Y87" s="89"/>
    </row>
    <row r="88" ht="17.25" customHeight="1" spans="1:25">
      <c r="A88" s="52" t="s">
        <v>178</v>
      </c>
      <c r="B88" s="163"/>
      <c r="C88" s="177"/>
      <c r="D88" s="177"/>
      <c r="E88" s="177"/>
      <c r="F88" s="177"/>
      <c r="G88" s="177"/>
      <c r="H88" s="178"/>
      <c r="I88" s="89">
        <v>8621875.07</v>
      </c>
      <c r="J88" s="89">
        <v>8621875.07</v>
      </c>
      <c r="K88" s="89"/>
      <c r="L88" s="89"/>
      <c r="M88" s="89"/>
      <c r="N88" s="89">
        <v>8621875.07</v>
      </c>
      <c r="O88" s="89"/>
      <c r="P88" s="89"/>
      <c r="Q88" s="89"/>
      <c r="R88" s="89"/>
      <c r="S88" s="89"/>
      <c r="T88" s="89"/>
      <c r="U88" s="89"/>
      <c r="V88" s="89"/>
      <c r="W88" s="89"/>
      <c r="X88" s="89"/>
      <c r="Y88" s="89"/>
    </row>
    <row r="89" customHeight="1" spans="1:25">
      <c r="A89" s="98"/>
      <c r="B89" s="98"/>
      <c r="C89" s="98"/>
      <c r="D89" s="98"/>
      <c r="E89" s="98"/>
      <c r="F89" s="98"/>
      <c r="G89" s="98"/>
      <c r="H89" s="98"/>
      <c r="I89" s="98"/>
      <c r="J89" s="98"/>
      <c r="K89" s="98"/>
      <c r="L89" s="98"/>
      <c r="M89" s="98"/>
      <c r="N89" s="98"/>
      <c r="O89" s="98"/>
      <c r="P89" s="98"/>
      <c r="Q89" s="98"/>
      <c r="R89" s="98"/>
      <c r="S89" s="98"/>
      <c r="T89" s="98"/>
      <c r="U89" s="98"/>
      <c r="V89" s="98"/>
      <c r="W89" s="98"/>
      <c r="X89" s="98"/>
      <c r="Y89" s="98"/>
    </row>
  </sheetData>
  <mergeCells count="31">
    <mergeCell ref="A3:Y3"/>
    <mergeCell ref="A4:H4"/>
    <mergeCell ref="I5:Y5"/>
    <mergeCell ref="J6:O6"/>
    <mergeCell ref="P6:R6"/>
    <mergeCell ref="T6:Y6"/>
    <mergeCell ref="J7:K7"/>
    <mergeCell ref="A88:H8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topLeftCell="O1" workbookViewId="0">
      <pane ySplit="1" topLeftCell="A2" activePane="bottomLeft" state="frozen"/>
      <selection/>
      <selection pane="bottomLeft" activeCell="S22" sqref="S22"/>
    </sheetView>
  </sheetViews>
  <sheetFormatPr defaultColWidth="9.12727272727273" defaultRowHeight="14.25" customHeight="1"/>
  <cols>
    <col min="1" max="1" width="10.2545454545455" customWidth="1"/>
    <col min="2" max="2" width="18.2545454545455" customWidth="1"/>
    <col min="3" max="3" width="18.8818181818182" customWidth="1"/>
    <col min="4" max="4" width="29.8818181818182" customWidth="1"/>
    <col min="5" max="5" width="9.75454545454545" customWidth="1"/>
    <col min="6" max="6" width="17.7545454545455" customWidth="1"/>
    <col min="7" max="7" width="9.88181818181818" customWidth="1"/>
    <col min="8" max="8" width="15.5" customWidth="1"/>
    <col min="9" max="13" width="20" customWidth="1"/>
    <col min="14" max="14" width="12.2545454545455" customWidth="1"/>
    <col min="15" max="15" width="12.7545454545455" customWidth="1"/>
    <col min="16" max="16" width="11.1272727272727" customWidth="1"/>
    <col min="17" max="21" width="19.8818181818182" customWidth="1"/>
    <col min="22" max="22" width="20" customWidth="1"/>
    <col min="23" max="23" width="19.8818181818182" customWidth="1"/>
  </cols>
  <sheetData>
    <row r="1" customHeight="1" spans="1:23">
      <c r="A1" s="5"/>
      <c r="B1" s="5"/>
      <c r="C1" s="5"/>
      <c r="D1" s="5"/>
      <c r="E1" s="5"/>
      <c r="F1" s="5"/>
      <c r="G1" s="5"/>
      <c r="H1" s="5"/>
      <c r="I1" s="5"/>
      <c r="J1" s="5"/>
      <c r="K1" s="5"/>
      <c r="L1" s="5"/>
      <c r="M1" s="5"/>
      <c r="N1" s="5"/>
      <c r="O1" s="5"/>
      <c r="P1" s="5"/>
      <c r="Q1" s="5"/>
      <c r="R1" s="5"/>
      <c r="S1" s="5"/>
      <c r="T1" s="5"/>
      <c r="U1" s="5"/>
      <c r="V1" s="5"/>
      <c r="W1" s="5"/>
    </row>
    <row r="2" ht="13.5" customHeight="1" spans="2:23">
      <c r="B2" s="162"/>
      <c r="E2" s="28"/>
      <c r="F2" s="28"/>
      <c r="G2" s="28"/>
      <c r="H2" s="28"/>
      <c r="U2" s="162"/>
      <c r="W2" s="169" t="s">
        <v>279</v>
      </c>
    </row>
    <row r="3" ht="46.5" customHeight="1" spans="1:23">
      <c r="A3" s="29" t="str">
        <f>"2025"&amp;"年部门项目支出预算表"</f>
        <v>2025年部门项目支出预算表</v>
      </c>
      <c r="B3" s="29"/>
      <c r="C3" s="29"/>
      <c r="D3" s="29"/>
      <c r="E3" s="29"/>
      <c r="F3" s="29"/>
      <c r="G3" s="29"/>
      <c r="H3" s="29"/>
      <c r="I3" s="29"/>
      <c r="J3" s="29"/>
      <c r="K3" s="29"/>
      <c r="L3" s="29"/>
      <c r="M3" s="29"/>
      <c r="N3" s="29"/>
      <c r="O3" s="29"/>
      <c r="P3" s="29"/>
      <c r="Q3" s="29"/>
      <c r="R3" s="29"/>
      <c r="S3" s="29"/>
      <c r="T3" s="29"/>
      <c r="U3" s="29"/>
      <c r="V3" s="29"/>
      <c r="W3" s="29"/>
    </row>
    <row r="4" ht="13.5" customHeight="1" spans="1:23">
      <c r="A4" s="30" t="str">
        <f>"单位名称："&amp;"中国共产党昆明市东川区委员会办公室"</f>
        <v>单位名称：中国共产党昆明市东川区委员会办公室</v>
      </c>
      <c r="B4" s="31"/>
      <c r="C4" s="31"/>
      <c r="D4" s="31"/>
      <c r="E4" s="31"/>
      <c r="F4" s="31"/>
      <c r="G4" s="31"/>
      <c r="H4" s="31"/>
      <c r="I4" s="32"/>
      <c r="J4" s="32"/>
      <c r="K4" s="32"/>
      <c r="L4" s="32"/>
      <c r="M4" s="32"/>
      <c r="N4" s="32"/>
      <c r="O4" s="32"/>
      <c r="P4" s="32"/>
      <c r="Q4" s="32"/>
      <c r="R4" s="98"/>
      <c r="S4" s="98"/>
      <c r="T4" s="98"/>
      <c r="U4" s="170"/>
      <c r="V4" s="98"/>
      <c r="W4" s="145" t="s">
        <v>1</v>
      </c>
    </row>
    <row r="5" ht="21.75" customHeight="1" spans="1:23">
      <c r="A5" s="34" t="s">
        <v>280</v>
      </c>
      <c r="B5" s="35" t="s">
        <v>189</v>
      </c>
      <c r="C5" s="34" t="s">
        <v>190</v>
      </c>
      <c r="D5" s="34" t="s">
        <v>281</v>
      </c>
      <c r="E5" s="35" t="s">
        <v>191</v>
      </c>
      <c r="F5" s="35" t="s">
        <v>192</v>
      </c>
      <c r="G5" s="35" t="s">
        <v>282</v>
      </c>
      <c r="H5" s="35" t="s">
        <v>283</v>
      </c>
      <c r="I5" s="55" t="s">
        <v>55</v>
      </c>
      <c r="J5" s="36" t="s">
        <v>284</v>
      </c>
      <c r="K5" s="37"/>
      <c r="L5" s="37"/>
      <c r="M5" s="38"/>
      <c r="N5" s="36" t="s">
        <v>197</v>
      </c>
      <c r="O5" s="37"/>
      <c r="P5" s="38"/>
      <c r="Q5" s="35" t="s">
        <v>61</v>
      </c>
      <c r="R5" s="36" t="s">
        <v>62</v>
      </c>
      <c r="S5" s="37"/>
      <c r="T5" s="37"/>
      <c r="U5" s="37"/>
      <c r="V5" s="37"/>
      <c r="W5" s="38"/>
    </row>
    <row r="6" ht="21.75" customHeight="1" spans="1:23">
      <c r="A6" s="39"/>
      <c r="B6" s="56"/>
      <c r="C6" s="39"/>
      <c r="D6" s="39"/>
      <c r="E6" s="40"/>
      <c r="F6" s="40"/>
      <c r="G6" s="40"/>
      <c r="H6" s="40"/>
      <c r="I6" s="56"/>
      <c r="J6" s="165" t="s">
        <v>58</v>
      </c>
      <c r="K6" s="166"/>
      <c r="L6" s="35" t="s">
        <v>59</v>
      </c>
      <c r="M6" s="35" t="s">
        <v>60</v>
      </c>
      <c r="N6" s="35" t="s">
        <v>58</v>
      </c>
      <c r="O6" s="35" t="s">
        <v>59</v>
      </c>
      <c r="P6" s="35" t="s">
        <v>60</v>
      </c>
      <c r="Q6" s="40"/>
      <c r="R6" s="35" t="s">
        <v>57</v>
      </c>
      <c r="S6" s="35" t="s">
        <v>64</v>
      </c>
      <c r="T6" s="35" t="s">
        <v>203</v>
      </c>
      <c r="U6" s="35" t="s">
        <v>66</v>
      </c>
      <c r="V6" s="35" t="s">
        <v>67</v>
      </c>
      <c r="W6" s="35" t="s">
        <v>68</v>
      </c>
    </row>
    <row r="7" ht="21" customHeight="1" spans="1:23">
      <c r="A7" s="56"/>
      <c r="B7" s="56"/>
      <c r="C7" s="56"/>
      <c r="D7" s="56"/>
      <c r="E7" s="56"/>
      <c r="F7" s="56"/>
      <c r="G7" s="56"/>
      <c r="H7" s="56"/>
      <c r="I7" s="56"/>
      <c r="J7" s="167" t="s">
        <v>57</v>
      </c>
      <c r="K7" s="168"/>
      <c r="L7" s="56"/>
      <c r="M7" s="56"/>
      <c r="N7" s="56"/>
      <c r="O7" s="56"/>
      <c r="P7" s="56"/>
      <c r="Q7" s="56"/>
      <c r="R7" s="56"/>
      <c r="S7" s="56"/>
      <c r="T7" s="56"/>
      <c r="U7" s="56"/>
      <c r="V7" s="56"/>
      <c r="W7" s="56"/>
    </row>
    <row r="8" ht="39.75" customHeight="1" spans="1:23">
      <c r="A8" s="43"/>
      <c r="B8" s="57"/>
      <c r="C8" s="43"/>
      <c r="D8" s="43"/>
      <c r="E8" s="44"/>
      <c r="F8" s="44"/>
      <c r="G8" s="44"/>
      <c r="H8" s="44"/>
      <c r="I8" s="57"/>
      <c r="J8" s="84" t="s">
        <v>57</v>
      </c>
      <c r="K8" s="84" t="s">
        <v>285</v>
      </c>
      <c r="L8" s="44"/>
      <c r="M8" s="44"/>
      <c r="N8" s="44"/>
      <c r="O8" s="44"/>
      <c r="P8" s="44"/>
      <c r="Q8" s="44"/>
      <c r="R8" s="44"/>
      <c r="S8" s="44"/>
      <c r="T8" s="44"/>
      <c r="U8" s="57"/>
      <c r="V8" s="44"/>
      <c r="W8" s="44"/>
    </row>
    <row r="9" ht="15" customHeight="1" spans="1:23">
      <c r="A9" s="47">
        <v>1</v>
      </c>
      <c r="B9" s="47">
        <v>2</v>
      </c>
      <c r="C9" s="47">
        <v>3</v>
      </c>
      <c r="D9" s="47">
        <v>4</v>
      </c>
      <c r="E9" s="47">
        <v>5</v>
      </c>
      <c r="F9" s="47">
        <v>6</v>
      </c>
      <c r="G9" s="47">
        <v>7</v>
      </c>
      <c r="H9" s="47">
        <v>8</v>
      </c>
      <c r="I9" s="47">
        <v>9</v>
      </c>
      <c r="J9" s="47">
        <v>10</v>
      </c>
      <c r="K9" s="47">
        <v>11</v>
      </c>
      <c r="L9" s="65">
        <v>12</v>
      </c>
      <c r="M9" s="65">
        <v>13</v>
      </c>
      <c r="N9" s="65">
        <v>14</v>
      </c>
      <c r="O9" s="65">
        <v>15</v>
      </c>
      <c r="P9" s="65">
        <v>16</v>
      </c>
      <c r="Q9" s="65">
        <v>17</v>
      </c>
      <c r="R9" s="65">
        <v>18</v>
      </c>
      <c r="S9" s="65">
        <v>19</v>
      </c>
      <c r="T9" s="65">
        <v>20</v>
      </c>
      <c r="U9" s="47">
        <v>21</v>
      </c>
      <c r="V9" s="65">
        <v>22</v>
      </c>
      <c r="W9" s="47">
        <v>23</v>
      </c>
    </row>
    <row r="10" ht="38.25" customHeight="1" spans="1:23">
      <c r="A10" s="100" t="s">
        <v>286</v>
      </c>
      <c r="B10" s="100" t="s">
        <v>287</v>
      </c>
      <c r="C10" s="100" t="s">
        <v>288</v>
      </c>
      <c r="D10" s="100" t="s">
        <v>70</v>
      </c>
      <c r="E10" s="100" t="s">
        <v>102</v>
      </c>
      <c r="F10" s="100" t="s">
        <v>103</v>
      </c>
      <c r="G10" s="100" t="s">
        <v>225</v>
      </c>
      <c r="H10" s="100" t="s">
        <v>226</v>
      </c>
      <c r="I10" s="89">
        <v>10000</v>
      </c>
      <c r="J10" s="89">
        <v>10000</v>
      </c>
      <c r="K10" s="89">
        <v>10000</v>
      </c>
      <c r="L10" s="89"/>
      <c r="M10" s="89"/>
      <c r="N10" s="89"/>
      <c r="O10" s="89"/>
      <c r="P10" s="89"/>
      <c r="Q10" s="89"/>
      <c r="R10" s="89"/>
      <c r="S10" s="89"/>
      <c r="T10" s="89"/>
      <c r="U10" s="89"/>
      <c r="V10" s="89"/>
      <c r="W10" s="89"/>
    </row>
    <row r="11" ht="38.25" customHeight="1" spans="1:23">
      <c r="A11" s="100" t="s">
        <v>286</v>
      </c>
      <c r="B11" s="100" t="s">
        <v>287</v>
      </c>
      <c r="C11" s="100" t="s">
        <v>288</v>
      </c>
      <c r="D11" s="100" t="s">
        <v>70</v>
      </c>
      <c r="E11" s="100" t="s">
        <v>110</v>
      </c>
      <c r="F11" s="100" t="s">
        <v>111</v>
      </c>
      <c r="G11" s="100" t="s">
        <v>225</v>
      </c>
      <c r="H11" s="100" t="s">
        <v>226</v>
      </c>
      <c r="I11" s="89">
        <v>567400</v>
      </c>
      <c r="J11" s="89">
        <v>567400</v>
      </c>
      <c r="K11" s="89">
        <v>567400</v>
      </c>
      <c r="L11" s="89"/>
      <c r="M11" s="89"/>
      <c r="N11" s="89"/>
      <c r="O11" s="89"/>
      <c r="P11" s="89"/>
      <c r="Q11" s="89"/>
      <c r="R11" s="89"/>
      <c r="S11" s="89"/>
      <c r="T11" s="89"/>
      <c r="U11" s="89"/>
      <c r="V11" s="89"/>
      <c r="W11" s="89"/>
    </row>
    <row r="12" ht="38.25" customHeight="1" spans="1:23">
      <c r="A12" s="100" t="s">
        <v>286</v>
      </c>
      <c r="B12" s="100" t="s">
        <v>287</v>
      </c>
      <c r="C12" s="100" t="s">
        <v>288</v>
      </c>
      <c r="D12" s="100" t="s">
        <v>70</v>
      </c>
      <c r="E12" s="100" t="s">
        <v>110</v>
      </c>
      <c r="F12" s="100" t="s">
        <v>111</v>
      </c>
      <c r="G12" s="100" t="s">
        <v>289</v>
      </c>
      <c r="H12" s="100" t="s">
        <v>290</v>
      </c>
      <c r="I12" s="89">
        <v>30000</v>
      </c>
      <c r="J12" s="89">
        <v>30000</v>
      </c>
      <c r="K12" s="89">
        <v>30000</v>
      </c>
      <c r="L12" s="89"/>
      <c r="M12" s="89"/>
      <c r="N12" s="89"/>
      <c r="O12" s="89"/>
      <c r="P12" s="89"/>
      <c r="Q12" s="89"/>
      <c r="R12" s="89"/>
      <c r="S12" s="89"/>
      <c r="T12" s="89"/>
      <c r="U12" s="89"/>
      <c r="V12" s="89"/>
      <c r="W12" s="89"/>
    </row>
    <row r="13" ht="38.25" customHeight="1" spans="1:23">
      <c r="A13" s="100" t="s">
        <v>286</v>
      </c>
      <c r="B13" s="100" t="s">
        <v>287</v>
      </c>
      <c r="C13" s="100" t="s">
        <v>288</v>
      </c>
      <c r="D13" s="100" t="s">
        <v>70</v>
      </c>
      <c r="E13" s="100" t="s">
        <v>102</v>
      </c>
      <c r="F13" s="100" t="s">
        <v>103</v>
      </c>
      <c r="G13" s="100" t="s">
        <v>227</v>
      </c>
      <c r="H13" s="100" t="s">
        <v>228</v>
      </c>
      <c r="I13" s="89">
        <v>10000</v>
      </c>
      <c r="J13" s="89">
        <v>10000</v>
      </c>
      <c r="K13" s="89">
        <v>10000</v>
      </c>
      <c r="L13" s="89"/>
      <c r="M13" s="89"/>
      <c r="N13" s="89"/>
      <c r="O13" s="89"/>
      <c r="P13" s="89"/>
      <c r="Q13" s="89"/>
      <c r="R13" s="89"/>
      <c r="S13" s="89"/>
      <c r="T13" s="89"/>
      <c r="U13" s="89"/>
      <c r="V13" s="89"/>
      <c r="W13" s="89"/>
    </row>
    <row r="14" ht="38.25" customHeight="1" spans="1:23">
      <c r="A14" s="100" t="s">
        <v>286</v>
      </c>
      <c r="B14" s="100" t="s">
        <v>287</v>
      </c>
      <c r="C14" s="100" t="s">
        <v>288</v>
      </c>
      <c r="D14" s="100" t="s">
        <v>70</v>
      </c>
      <c r="E14" s="100" t="s">
        <v>110</v>
      </c>
      <c r="F14" s="100" t="s">
        <v>111</v>
      </c>
      <c r="G14" s="100" t="s">
        <v>227</v>
      </c>
      <c r="H14" s="100" t="s">
        <v>228</v>
      </c>
      <c r="I14" s="89">
        <v>10000</v>
      </c>
      <c r="J14" s="89">
        <v>10000</v>
      </c>
      <c r="K14" s="89">
        <v>10000</v>
      </c>
      <c r="L14" s="89"/>
      <c r="M14" s="89"/>
      <c r="N14" s="89"/>
      <c r="O14" s="89"/>
      <c r="P14" s="89"/>
      <c r="Q14" s="89"/>
      <c r="R14" s="89"/>
      <c r="S14" s="89"/>
      <c r="T14" s="89"/>
      <c r="U14" s="89"/>
      <c r="V14" s="89"/>
      <c r="W14" s="89"/>
    </row>
    <row r="15" ht="38.25" customHeight="1" spans="1:23">
      <c r="A15" s="100" t="s">
        <v>286</v>
      </c>
      <c r="B15" s="100" t="s">
        <v>287</v>
      </c>
      <c r="C15" s="100" t="s">
        <v>288</v>
      </c>
      <c r="D15" s="100" t="s">
        <v>70</v>
      </c>
      <c r="E15" s="100" t="s">
        <v>102</v>
      </c>
      <c r="F15" s="100" t="s">
        <v>103</v>
      </c>
      <c r="G15" s="100" t="s">
        <v>229</v>
      </c>
      <c r="H15" s="100" t="s">
        <v>230</v>
      </c>
      <c r="I15" s="89">
        <v>10800</v>
      </c>
      <c r="J15" s="89">
        <v>10800</v>
      </c>
      <c r="K15" s="89">
        <v>10800</v>
      </c>
      <c r="L15" s="89"/>
      <c r="M15" s="89"/>
      <c r="N15" s="89"/>
      <c r="O15" s="89"/>
      <c r="P15" s="89"/>
      <c r="Q15" s="89"/>
      <c r="R15" s="89"/>
      <c r="S15" s="89"/>
      <c r="T15" s="89"/>
      <c r="U15" s="89"/>
      <c r="V15" s="89"/>
      <c r="W15" s="89"/>
    </row>
    <row r="16" ht="38.25" customHeight="1" spans="1:23">
      <c r="A16" s="100" t="s">
        <v>286</v>
      </c>
      <c r="B16" s="100" t="s">
        <v>287</v>
      </c>
      <c r="C16" s="100" t="s">
        <v>288</v>
      </c>
      <c r="D16" s="100" t="s">
        <v>70</v>
      </c>
      <c r="E16" s="100" t="s">
        <v>110</v>
      </c>
      <c r="F16" s="100" t="s">
        <v>111</v>
      </c>
      <c r="G16" s="100" t="s">
        <v>229</v>
      </c>
      <c r="H16" s="100" t="s">
        <v>230</v>
      </c>
      <c r="I16" s="89">
        <v>10000</v>
      </c>
      <c r="J16" s="89">
        <v>10000</v>
      </c>
      <c r="K16" s="89">
        <v>10000</v>
      </c>
      <c r="L16" s="89"/>
      <c r="M16" s="89"/>
      <c r="N16" s="89"/>
      <c r="O16" s="89"/>
      <c r="P16" s="89"/>
      <c r="Q16" s="89"/>
      <c r="R16" s="89"/>
      <c r="S16" s="89"/>
      <c r="T16" s="89"/>
      <c r="U16" s="89"/>
      <c r="V16" s="89"/>
      <c r="W16" s="89"/>
    </row>
    <row r="17" ht="38.25" customHeight="1" spans="1:23">
      <c r="A17" s="100" t="s">
        <v>286</v>
      </c>
      <c r="B17" s="100" t="s">
        <v>287</v>
      </c>
      <c r="C17" s="100" t="s">
        <v>288</v>
      </c>
      <c r="D17" s="100" t="s">
        <v>70</v>
      </c>
      <c r="E17" s="100" t="s">
        <v>110</v>
      </c>
      <c r="F17" s="100" t="s">
        <v>111</v>
      </c>
      <c r="G17" s="100" t="s">
        <v>231</v>
      </c>
      <c r="H17" s="100" t="s">
        <v>232</v>
      </c>
      <c r="I17" s="89">
        <v>64000</v>
      </c>
      <c r="J17" s="89">
        <v>64000</v>
      </c>
      <c r="K17" s="89">
        <v>64000</v>
      </c>
      <c r="L17" s="89"/>
      <c r="M17" s="89"/>
      <c r="N17" s="89"/>
      <c r="O17" s="89"/>
      <c r="P17" s="89"/>
      <c r="Q17" s="89"/>
      <c r="R17" s="89"/>
      <c r="S17" s="89"/>
      <c r="T17" s="89"/>
      <c r="U17" s="89"/>
      <c r="V17" s="89"/>
      <c r="W17" s="89"/>
    </row>
    <row r="18" ht="38.25" customHeight="1" spans="1:23">
      <c r="A18" s="100" t="s">
        <v>286</v>
      </c>
      <c r="B18" s="100" t="s">
        <v>287</v>
      </c>
      <c r="C18" s="100" t="s">
        <v>288</v>
      </c>
      <c r="D18" s="100" t="s">
        <v>70</v>
      </c>
      <c r="E18" s="100" t="s">
        <v>110</v>
      </c>
      <c r="F18" s="100" t="s">
        <v>111</v>
      </c>
      <c r="G18" s="100" t="s">
        <v>233</v>
      </c>
      <c r="H18" s="100" t="s">
        <v>234</v>
      </c>
      <c r="I18" s="89">
        <v>130000</v>
      </c>
      <c r="J18" s="89">
        <v>130000</v>
      </c>
      <c r="K18" s="89">
        <v>130000</v>
      </c>
      <c r="L18" s="89"/>
      <c r="M18" s="89"/>
      <c r="N18" s="89"/>
      <c r="O18" s="89"/>
      <c r="P18" s="89"/>
      <c r="Q18" s="89"/>
      <c r="R18" s="89"/>
      <c r="S18" s="89"/>
      <c r="T18" s="89"/>
      <c r="U18" s="89"/>
      <c r="V18" s="89"/>
      <c r="W18" s="89"/>
    </row>
    <row r="19" ht="38.25" customHeight="1" spans="1:23">
      <c r="A19" s="100" t="s">
        <v>286</v>
      </c>
      <c r="B19" s="100" t="s">
        <v>287</v>
      </c>
      <c r="C19" s="100" t="s">
        <v>288</v>
      </c>
      <c r="D19" s="100" t="s">
        <v>70</v>
      </c>
      <c r="E19" s="100" t="s">
        <v>110</v>
      </c>
      <c r="F19" s="100" t="s">
        <v>111</v>
      </c>
      <c r="G19" s="100" t="s">
        <v>235</v>
      </c>
      <c r="H19" s="100" t="s">
        <v>236</v>
      </c>
      <c r="I19" s="89">
        <v>180000</v>
      </c>
      <c r="J19" s="89">
        <v>180000</v>
      </c>
      <c r="K19" s="89">
        <v>180000</v>
      </c>
      <c r="L19" s="89"/>
      <c r="M19" s="89"/>
      <c r="N19" s="89"/>
      <c r="O19" s="89"/>
      <c r="P19" s="89"/>
      <c r="Q19" s="89"/>
      <c r="R19" s="89"/>
      <c r="S19" s="89"/>
      <c r="T19" s="89"/>
      <c r="U19" s="89"/>
      <c r="V19" s="89"/>
      <c r="W19" s="89"/>
    </row>
    <row r="20" ht="38.25" customHeight="1" spans="1:23">
      <c r="A20" s="100" t="s">
        <v>286</v>
      </c>
      <c r="B20" s="100" t="s">
        <v>287</v>
      </c>
      <c r="C20" s="100" t="s">
        <v>288</v>
      </c>
      <c r="D20" s="100" t="s">
        <v>70</v>
      </c>
      <c r="E20" s="100" t="s">
        <v>110</v>
      </c>
      <c r="F20" s="100" t="s">
        <v>111</v>
      </c>
      <c r="G20" s="100" t="s">
        <v>291</v>
      </c>
      <c r="H20" s="100" t="s">
        <v>292</v>
      </c>
      <c r="I20" s="89">
        <v>24000</v>
      </c>
      <c r="J20" s="89">
        <v>24000</v>
      </c>
      <c r="K20" s="89">
        <v>24000</v>
      </c>
      <c r="L20" s="89"/>
      <c r="M20" s="89"/>
      <c r="N20" s="89"/>
      <c r="O20" s="89"/>
      <c r="P20" s="89"/>
      <c r="Q20" s="89"/>
      <c r="R20" s="89"/>
      <c r="S20" s="89"/>
      <c r="T20" s="89"/>
      <c r="U20" s="89"/>
      <c r="V20" s="89"/>
      <c r="W20" s="89"/>
    </row>
    <row r="21" ht="38.25" customHeight="1" spans="1:23">
      <c r="A21" s="100" t="s">
        <v>286</v>
      </c>
      <c r="B21" s="100" t="s">
        <v>287</v>
      </c>
      <c r="C21" s="100" t="s">
        <v>288</v>
      </c>
      <c r="D21" s="100" t="s">
        <v>70</v>
      </c>
      <c r="E21" s="100" t="s">
        <v>110</v>
      </c>
      <c r="F21" s="100" t="s">
        <v>111</v>
      </c>
      <c r="G21" s="100" t="s">
        <v>237</v>
      </c>
      <c r="H21" s="100" t="s">
        <v>238</v>
      </c>
      <c r="I21" s="89">
        <v>8000</v>
      </c>
      <c r="J21" s="89">
        <v>8000</v>
      </c>
      <c r="K21" s="89">
        <v>8000</v>
      </c>
      <c r="L21" s="89"/>
      <c r="M21" s="89"/>
      <c r="N21" s="89"/>
      <c r="O21" s="89"/>
      <c r="P21" s="89"/>
      <c r="Q21" s="89"/>
      <c r="R21" s="89"/>
      <c r="S21" s="89"/>
      <c r="T21" s="89"/>
      <c r="U21" s="89"/>
      <c r="V21" s="89"/>
      <c r="W21" s="89"/>
    </row>
    <row r="22" ht="38.25" customHeight="1" spans="1:23">
      <c r="A22" s="100" t="s">
        <v>286</v>
      </c>
      <c r="B22" s="100" t="s">
        <v>287</v>
      </c>
      <c r="C22" s="100" t="s">
        <v>288</v>
      </c>
      <c r="D22" s="100" t="s">
        <v>70</v>
      </c>
      <c r="E22" s="100" t="s">
        <v>110</v>
      </c>
      <c r="F22" s="100" t="s">
        <v>111</v>
      </c>
      <c r="G22" s="100" t="s">
        <v>239</v>
      </c>
      <c r="H22" s="100" t="s">
        <v>240</v>
      </c>
      <c r="I22" s="89">
        <v>100000</v>
      </c>
      <c r="J22" s="89">
        <v>100000</v>
      </c>
      <c r="K22" s="89">
        <v>100000</v>
      </c>
      <c r="L22" s="89"/>
      <c r="M22" s="89"/>
      <c r="N22" s="89"/>
      <c r="O22" s="89"/>
      <c r="P22" s="89"/>
      <c r="Q22" s="89"/>
      <c r="R22" s="89"/>
      <c r="S22" s="89"/>
      <c r="T22" s="89"/>
      <c r="U22" s="89"/>
      <c r="V22" s="89"/>
      <c r="W22" s="89"/>
    </row>
    <row r="23" ht="38.25" customHeight="1" spans="1:23">
      <c r="A23" s="100" t="s">
        <v>286</v>
      </c>
      <c r="B23" s="100" t="s">
        <v>287</v>
      </c>
      <c r="C23" s="100" t="s">
        <v>288</v>
      </c>
      <c r="D23" s="100" t="s">
        <v>70</v>
      </c>
      <c r="E23" s="100" t="s">
        <v>110</v>
      </c>
      <c r="F23" s="100" t="s">
        <v>111</v>
      </c>
      <c r="G23" s="100" t="s">
        <v>293</v>
      </c>
      <c r="H23" s="100" t="s">
        <v>294</v>
      </c>
      <c r="I23" s="89">
        <v>40000</v>
      </c>
      <c r="J23" s="89">
        <v>40000</v>
      </c>
      <c r="K23" s="89">
        <v>40000</v>
      </c>
      <c r="L23" s="89"/>
      <c r="M23" s="89"/>
      <c r="N23" s="89"/>
      <c r="O23" s="89"/>
      <c r="P23" s="89"/>
      <c r="Q23" s="89"/>
      <c r="R23" s="89"/>
      <c r="S23" s="89"/>
      <c r="T23" s="89"/>
      <c r="U23" s="89"/>
      <c r="V23" s="89"/>
      <c r="W23" s="89"/>
    </row>
    <row r="24" ht="38.25" customHeight="1" spans="1:23">
      <c r="A24" s="100" t="s">
        <v>286</v>
      </c>
      <c r="B24" s="100" t="s">
        <v>287</v>
      </c>
      <c r="C24" s="100" t="s">
        <v>288</v>
      </c>
      <c r="D24" s="100" t="s">
        <v>70</v>
      </c>
      <c r="E24" s="100" t="s">
        <v>102</v>
      </c>
      <c r="F24" s="100" t="s">
        <v>103</v>
      </c>
      <c r="G24" s="100" t="s">
        <v>295</v>
      </c>
      <c r="H24" s="100" t="s">
        <v>296</v>
      </c>
      <c r="I24" s="89">
        <v>100000</v>
      </c>
      <c r="J24" s="89">
        <v>100000</v>
      </c>
      <c r="K24" s="89">
        <v>100000</v>
      </c>
      <c r="L24" s="89"/>
      <c r="M24" s="89"/>
      <c r="N24" s="89"/>
      <c r="O24" s="89"/>
      <c r="P24" s="89"/>
      <c r="Q24" s="89"/>
      <c r="R24" s="89"/>
      <c r="S24" s="89"/>
      <c r="T24" s="89"/>
      <c r="U24" s="89"/>
      <c r="V24" s="89"/>
      <c r="W24" s="89"/>
    </row>
    <row r="25" ht="38.25" customHeight="1" spans="1:23">
      <c r="A25" s="100" t="s">
        <v>286</v>
      </c>
      <c r="B25" s="100" t="s">
        <v>287</v>
      </c>
      <c r="C25" s="100" t="s">
        <v>288</v>
      </c>
      <c r="D25" s="100" t="s">
        <v>70</v>
      </c>
      <c r="E25" s="100" t="s">
        <v>110</v>
      </c>
      <c r="F25" s="100" t="s">
        <v>111</v>
      </c>
      <c r="G25" s="100" t="s">
        <v>295</v>
      </c>
      <c r="H25" s="100" t="s">
        <v>296</v>
      </c>
      <c r="I25" s="89">
        <v>120000</v>
      </c>
      <c r="J25" s="89">
        <v>120000</v>
      </c>
      <c r="K25" s="89">
        <v>120000</v>
      </c>
      <c r="L25" s="89"/>
      <c r="M25" s="89"/>
      <c r="N25" s="89"/>
      <c r="O25" s="89"/>
      <c r="P25" s="89"/>
      <c r="Q25" s="89"/>
      <c r="R25" s="89"/>
      <c r="S25" s="89"/>
      <c r="T25" s="89"/>
      <c r="U25" s="89"/>
      <c r="V25" s="89"/>
      <c r="W25" s="89"/>
    </row>
    <row r="26" ht="38.25" customHeight="1" spans="1:23">
      <c r="A26" s="100" t="s">
        <v>286</v>
      </c>
      <c r="B26" s="100" t="s">
        <v>287</v>
      </c>
      <c r="C26" s="100" t="s">
        <v>288</v>
      </c>
      <c r="D26" s="100" t="s">
        <v>70</v>
      </c>
      <c r="E26" s="100" t="s">
        <v>110</v>
      </c>
      <c r="F26" s="100" t="s">
        <v>111</v>
      </c>
      <c r="G26" s="100" t="s">
        <v>208</v>
      </c>
      <c r="H26" s="100" t="s">
        <v>209</v>
      </c>
      <c r="I26" s="89">
        <v>150000</v>
      </c>
      <c r="J26" s="89">
        <v>150000</v>
      </c>
      <c r="K26" s="89">
        <v>150000</v>
      </c>
      <c r="L26" s="89"/>
      <c r="M26" s="89"/>
      <c r="N26" s="89"/>
      <c r="O26" s="89"/>
      <c r="P26" s="89"/>
      <c r="Q26" s="89"/>
      <c r="R26" s="89"/>
      <c r="S26" s="89"/>
      <c r="T26" s="89"/>
      <c r="U26" s="89"/>
      <c r="V26" s="89"/>
      <c r="W26" s="89"/>
    </row>
    <row r="27" ht="38.25" customHeight="1" spans="1:23">
      <c r="A27" s="100" t="s">
        <v>286</v>
      </c>
      <c r="B27" s="100" t="s">
        <v>287</v>
      </c>
      <c r="C27" s="100" t="s">
        <v>288</v>
      </c>
      <c r="D27" s="100" t="s">
        <v>70</v>
      </c>
      <c r="E27" s="100" t="s">
        <v>110</v>
      </c>
      <c r="F27" s="100" t="s">
        <v>111</v>
      </c>
      <c r="G27" s="100" t="s">
        <v>214</v>
      </c>
      <c r="H27" s="100" t="s">
        <v>215</v>
      </c>
      <c r="I27" s="89">
        <v>60000</v>
      </c>
      <c r="J27" s="89">
        <v>60000</v>
      </c>
      <c r="K27" s="89">
        <v>60000</v>
      </c>
      <c r="L27" s="89"/>
      <c r="M27" s="89"/>
      <c r="N27" s="89"/>
      <c r="O27" s="89"/>
      <c r="P27" s="89"/>
      <c r="Q27" s="89"/>
      <c r="R27" s="89"/>
      <c r="S27" s="89"/>
      <c r="T27" s="89"/>
      <c r="U27" s="89"/>
      <c r="V27" s="89"/>
      <c r="W27" s="89"/>
    </row>
    <row r="28" ht="38.25" customHeight="1" spans="1:23">
      <c r="A28" s="100" t="s">
        <v>286</v>
      </c>
      <c r="B28" s="100" t="s">
        <v>287</v>
      </c>
      <c r="C28" s="100" t="s">
        <v>288</v>
      </c>
      <c r="D28" s="100" t="s">
        <v>70</v>
      </c>
      <c r="E28" s="100" t="s">
        <v>110</v>
      </c>
      <c r="F28" s="100" t="s">
        <v>111</v>
      </c>
      <c r="G28" s="100" t="s">
        <v>221</v>
      </c>
      <c r="H28" s="100" t="s">
        <v>222</v>
      </c>
      <c r="I28" s="89">
        <v>190000</v>
      </c>
      <c r="J28" s="89">
        <v>190000</v>
      </c>
      <c r="K28" s="89">
        <v>190000</v>
      </c>
      <c r="L28" s="89"/>
      <c r="M28" s="89"/>
      <c r="N28" s="89"/>
      <c r="O28" s="89"/>
      <c r="P28" s="89"/>
      <c r="Q28" s="89"/>
      <c r="R28" s="89"/>
      <c r="S28" s="89"/>
      <c r="T28" s="89"/>
      <c r="U28" s="89"/>
      <c r="V28" s="89"/>
      <c r="W28" s="89"/>
    </row>
    <row r="29" ht="38.25" customHeight="1" spans="1:23">
      <c r="A29" s="100" t="s">
        <v>286</v>
      </c>
      <c r="B29" s="100" t="s">
        <v>287</v>
      </c>
      <c r="C29" s="100" t="s">
        <v>288</v>
      </c>
      <c r="D29" s="100" t="s">
        <v>70</v>
      </c>
      <c r="E29" s="100" t="s">
        <v>102</v>
      </c>
      <c r="F29" s="100" t="s">
        <v>103</v>
      </c>
      <c r="G29" s="100" t="s">
        <v>297</v>
      </c>
      <c r="H29" s="100" t="s">
        <v>298</v>
      </c>
      <c r="I29" s="89">
        <v>90000</v>
      </c>
      <c r="J29" s="89">
        <v>90000</v>
      </c>
      <c r="K29" s="89">
        <v>90000</v>
      </c>
      <c r="L29" s="89"/>
      <c r="M29" s="89"/>
      <c r="N29" s="89"/>
      <c r="O29" s="89"/>
      <c r="P29" s="89"/>
      <c r="Q29" s="89"/>
      <c r="R29" s="89"/>
      <c r="S29" s="89"/>
      <c r="T29" s="89"/>
      <c r="U29" s="89"/>
      <c r="V29" s="89"/>
      <c r="W29" s="89"/>
    </row>
    <row r="30" ht="38.25" customHeight="1" spans="1:23">
      <c r="A30" s="100" t="s">
        <v>286</v>
      </c>
      <c r="B30" s="100" t="s">
        <v>287</v>
      </c>
      <c r="C30" s="100" t="s">
        <v>288</v>
      </c>
      <c r="D30" s="100" t="s">
        <v>70</v>
      </c>
      <c r="E30" s="100" t="s">
        <v>110</v>
      </c>
      <c r="F30" s="100" t="s">
        <v>111</v>
      </c>
      <c r="G30" s="100" t="s">
        <v>297</v>
      </c>
      <c r="H30" s="100" t="s">
        <v>298</v>
      </c>
      <c r="I30" s="89">
        <v>120000</v>
      </c>
      <c r="J30" s="89">
        <v>120000</v>
      </c>
      <c r="K30" s="89">
        <v>120000</v>
      </c>
      <c r="L30" s="89"/>
      <c r="M30" s="89"/>
      <c r="N30" s="89"/>
      <c r="O30" s="89"/>
      <c r="P30" s="89"/>
      <c r="Q30" s="89"/>
      <c r="R30" s="89"/>
      <c r="S30" s="89"/>
      <c r="T30" s="89"/>
      <c r="U30" s="89"/>
      <c r="V30" s="89"/>
      <c r="W30" s="89"/>
    </row>
    <row r="31" ht="38.25" customHeight="1" spans="1:23">
      <c r="A31" s="100" t="s">
        <v>286</v>
      </c>
      <c r="B31" s="100" t="s">
        <v>299</v>
      </c>
      <c r="C31" s="100" t="s">
        <v>300</v>
      </c>
      <c r="D31" s="100" t="s">
        <v>70</v>
      </c>
      <c r="E31" s="100" t="s">
        <v>110</v>
      </c>
      <c r="F31" s="100" t="s">
        <v>111</v>
      </c>
      <c r="G31" s="100" t="s">
        <v>225</v>
      </c>
      <c r="H31" s="100" t="s">
        <v>226</v>
      </c>
      <c r="I31" s="89">
        <v>1673053</v>
      </c>
      <c r="J31" s="89">
        <v>1673053</v>
      </c>
      <c r="K31" s="89">
        <v>1673053</v>
      </c>
      <c r="L31" s="89"/>
      <c r="M31" s="89"/>
      <c r="N31" s="89"/>
      <c r="O31" s="89"/>
      <c r="P31" s="89"/>
      <c r="Q31" s="89"/>
      <c r="R31" s="89"/>
      <c r="S31" s="89"/>
      <c r="T31" s="89"/>
      <c r="U31" s="89"/>
      <c r="V31" s="89"/>
      <c r="W31" s="89"/>
    </row>
    <row r="32" ht="38.25" customHeight="1" spans="1:23">
      <c r="A32" s="100" t="s">
        <v>286</v>
      </c>
      <c r="B32" s="100" t="s">
        <v>299</v>
      </c>
      <c r="C32" s="100" t="s">
        <v>300</v>
      </c>
      <c r="D32" s="100" t="s">
        <v>70</v>
      </c>
      <c r="E32" s="100" t="s">
        <v>110</v>
      </c>
      <c r="F32" s="100" t="s">
        <v>111</v>
      </c>
      <c r="G32" s="100" t="s">
        <v>271</v>
      </c>
      <c r="H32" s="100" t="s">
        <v>272</v>
      </c>
      <c r="I32" s="89">
        <v>1643100</v>
      </c>
      <c r="J32" s="89">
        <v>1643100</v>
      </c>
      <c r="K32" s="89">
        <v>1643100</v>
      </c>
      <c r="L32" s="89"/>
      <c r="M32" s="89"/>
      <c r="N32" s="89"/>
      <c r="O32" s="89"/>
      <c r="P32" s="89"/>
      <c r="Q32" s="89"/>
      <c r="R32" s="89"/>
      <c r="S32" s="89"/>
      <c r="T32" s="89"/>
      <c r="U32" s="89"/>
      <c r="V32" s="89"/>
      <c r="W32" s="89"/>
    </row>
    <row r="33" ht="38.25" customHeight="1" spans="1:23">
      <c r="A33" s="100" t="s">
        <v>286</v>
      </c>
      <c r="B33" s="100" t="s">
        <v>301</v>
      </c>
      <c r="C33" s="100" t="s">
        <v>302</v>
      </c>
      <c r="D33" s="100" t="s">
        <v>70</v>
      </c>
      <c r="E33" s="100" t="s">
        <v>110</v>
      </c>
      <c r="F33" s="100" t="s">
        <v>111</v>
      </c>
      <c r="G33" s="100" t="s">
        <v>237</v>
      </c>
      <c r="H33" s="100" t="s">
        <v>238</v>
      </c>
      <c r="I33" s="89">
        <v>120300</v>
      </c>
      <c r="J33" s="89">
        <v>120300</v>
      </c>
      <c r="K33" s="89">
        <v>120300</v>
      </c>
      <c r="L33" s="89"/>
      <c r="M33" s="89"/>
      <c r="N33" s="89"/>
      <c r="O33" s="89"/>
      <c r="P33" s="89"/>
      <c r="Q33" s="89"/>
      <c r="R33" s="89"/>
      <c r="S33" s="89"/>
      <c r="T33" s="89"/>
      <c r="U33" s="89"/>
      <c r="V33" s="89"/>
      <c r="W33" s="89"/>
    </row>
    <row r="34" ht="38.25" customHeight="1" spans="1:23">
      <c r="A34" s="100" t="s">
        <v>286</v>
      </c>
      <c r="B34" s="100" t="s">
        <v>303</v>
      </c>
      <c r="C34" s="100" t="s">
        <v>304</v>
      </c>
      <c r="D34" s="100" t="s">
        <v>70</v>
      </c>
      <c r="E34" s="100" t="s">
        <v>110</v>
      </c>
      <c r="F34" s="100" t="s">
        <v>111</v>
      </c>
      <c r="G34" s="100" t="s">
        <v>208</v>
      </c>
      <c r="H34" s="100" t="s">
        <v>209</v>
      </c>
      <c r="I34" s="89">
        <v>40000</v>
      </c>
      <c r="J34" s="89">
        <v>40000</v>
      </c>
      <c r="K34" s="89">
        <v>40000</v>
      </c>
      <c r="L34" s="89"/>
      <c r="M34" s="89"/>
      <c r="N34" s="89"/>
      <c r="O34" s="89"/>
      <c r="P34" s="89"/>
      <c r="Q34" s="89"/>
      <c r="R34" s="89"/>
      <c r="S34" s="89"/>
      <c r="T34" s="89"/>
      <c r="U34" s="89"/>
      <c r="V34" s="89"/>
      <c r="W34" s="89"/>
    </row>
    <row r="35" ht="38.25" customHeight="1" spans="1:23">
      <c r="A35" s="100" t="s">
        <v>286</v>
      </c>
      <c r="B35" s="100" t="s">
        <v>303</v>
      </c>
      <c r="C35" s="100" t="s">
        <v>304</v>
      </c>
      <c r="D35" s="100" t="s">
        <v>70</v>
      </c>
      <c r="E35" s="100" t="s">
        <v>110</v>
      </c>
      <c r="F35" s="100" t="s">
        <v>111</v>
      </c>
      <c r="G35" s="100" t="s">
        <v>305</v>
      </c>
      <c r="H35" s="100" t="s">
        <v>306</v>
      </c>
      <c r="I35" s="89">
        <v>260000</v>
      </c>
      <c r="J35" s="89">
        <v>260000</v>
      </c>
      <c r="K35" s="89">
        <v>260000</v>
      </c>
      <c r="L35" s="89"/>
      <c r="M35" s="89"/>
      <c r="N35" s="89"/>
      <c r="O35" s="89"/>
      <c r="P35" s="89"/>
      <c r="Q35" s="89"/>
      <c r="R35" s="89"/>
      <c r="S35" s="89"/>
      <c r="T35" s="89"/>
      <c r="U35" s="89"/>
      <c r="V35" s="89"/>
      <c r="W35" s="89"/>
    </row>
    <row r="36" ht="38.25" customHeight="1" spans="1:23">
      <c r="A36" s="100" t="s">
        <v>286</v>
      </c>
      <c r="B36" s="100" t="s">
        <v>307</v>
      </c>
      <c r="C36" s="100" t="s">
        <v>308</v>
      </c>
      <c r="D36" s="100" t="s">
        <v>70</v>
      </c>
      <c r="E36" s="100" t="s">
        <v>110</v>
      </c>
      <c r="F36" s="100" t="s">
        <v>111</v>
      </c>
      <c r="G36" s="100" t="s">
        <v>297</v>
      </c>
      <c r="H36" s="100" t="s">
        <v>298</v>
      </c>
      <c r="I36" s="89">
        <v>1290000</v>
      </c>
      <c r="J36" s="89">
        <v>1290000</v>
      </c>
      <c r="K36" s="89">
        <v>1290000</v>
      </c>
      <c r="L36" s="89"/>
      <c r="M36" s="89"/>
      <c r="N36" s="89"/>
      <c r="O36" s="89"/>
      <c r="P36" s="89"/>
      <c r="Q36" s="89"/>
      <c r="R36" s="89"/>
      <c r="S36" s="89"/>
      <c r="T36" s="89"/>
      <c r="U36" s="89"/>
      <c r="V36" s="89"/>
      <c r="W36" s="89"/>
    </row>
    <row r="37" ht="18.75" customHeight="1" spans="1:23">
      <c r="A37" s="52" t="s">
        <v>178</v>
      </c>
      <c r="B37" s="163"/>
      <c r="C37" s="163"/>
      <c r="D37" s="163"/>
      <c r="E37" s="163"/>
      <c r="F37" s="163"/>
      <c r="G37" s="163"/>
      <c r="H37" s="164"/>
      <c r="I37" s="89">
        <v>7050653</v>
      </c>
      <c r="J37" s="89">
        <v>7050653</v>
      </c>
      <c r="K37" s="89">
        <v>7050653</v>
      </c>
      <c r="L37" s="89"/>
      <c r="M37" s="89"/>
      <c r="N37" s="89"/>
      <c r="O37" s="89"/>
      <c r="P37" s="89"/>
      <c r="Q37" s="89"/>
      <c r="R37" s="89"/>
      <c r="S37" s="89"/>
      <c r="T37" s="89"/>
      <c r="U37" s="89"/>
      <c r="V37" s="89"/>
      <c r="W37" s="89"/>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7"/>
  <sheetViews>
    <sheetView showZeros="0" topLeftCell="D1" workbookViewId="0">
      <pane ySplit="1" topLeftCell="A53" activePane="bottomLeft" state="frozen"/>
      <selection/>
      <selection pane="bottomLeft" activeCell="G64" sqref="G64"/>
    </sheetView>
  </sheetViews>
  <sheetFormatPr defaultColWidth="9.12727272727273" defaultRowHeight="12" customHeight="1"/>
  <cols>
    <col min="1" max="1" width="32.2545454545455" customWidth="1"/>
    <col min="2" max="2" width="29" customWidth="1"/>
    <col min="3" max="4" width="23.6272727272727" customWidth="1"/>
    <col min="5" max="5" width="30.6272727272727" customWidth="1"/>
    <col min="6" max="6" width="11.2545454545455" customWidth="1"/>
    <col min="7" max="7" width="25.1272727272727" customWidth="1"/>
    <col min="8" max="8" width="15.6272727272727" customWidth="1"/>
    <col min="9" max="9" width="13.3818181818182" customWidth="1"/>
    <col min="10" max="10" width="25" customWidth="1"/>
  </cols>
  <sheetData>
    <row r="1" customHeight="1" spans="1:10">
      <c r="A1" s="5"/>
      <c r="B1" s="5"/>
      <c r="C1" s="5"/>
      <c r="D1" s="5"/>
      <c r="E1" s="5"/>
      <c r="F1" s="5"/>
      <c r="G1" s="5"/>
      <c r="H1" s="5"/>
      <c r="I1" s="5"/>
      <c r="J1" s="5"/>
    </row>
    <row r="2" ht="18" customHeight="1" spans="10:10">
      <c r="J2" s="6" t="s">
        <v>309</v>
      </c>
    </row>
    <row r="3" ht="39.75" customHeight="1" spans="1:10">
      <c r="A3" s="96" t="str">
        <f>"2025"&amp;"年部门项目支出绩效目标表"</f>
        <v>2025年部门项目支出绩效目标表</v>
      </c>
      <c r="B3" s="29"/>
      <c r="C3" s="29"/>
      <c r="D3" s="29"/>
      <c r="E3" s="29"/>
      <c r="F3" s="97"/>
      <c r="G3" s="29"/>
      <c r="H3" s="97"/>
      <c r="I3" s="97"/>
      <c r="J3" s="29"/>
    </row>
    <row r="4" ht="17.25" customHeight="1" spans="1:10">
      <c r="A4" s="30" t="str">
        <f>"单位名称："&amp;"中国共产党昆明市东川区委员会办公室"</f>
        <v>单位名称：中国共产党昆明市东川区委员会办公室</v>
      </c>
      <c r="B4" s="98"/>
      <c r="C4" s="98"/>
      <c r="D4" s="98"/>
      <c r="E4" s="98"/>
      <c r="F4" s="98"/>
      <c r="G4" s="98"/>
      <c r="H4" s="98"/>
      <c r="I4" s="98"/>
      <c r="J4" s="98"/>
    </row>
    <row r="5" ht="44.25" customHeight="1" spans="1:10">
      <c r="A5" s="84" t="s">
        <v>190</v>
      </c>
      <c r="B5" s="84" t="s">
        <v>310</v>
      </c>
      <c r="C5" s="84" t="s">
        <v>311</v>
      </c>
      <c r="D5" s="84" t="s">
        <v>312</v>
      </c>
      <c r="E5" s="84" t="s">
        <v>313</v>
      </c>
      <c r="F5" s="65" t="s">
        <v>314</v>
      </c>
      <c r="G5" s="84" t="s">
        <v>315</v>
      </c>
      <c r="H5" s="65" t="s">
        <v>316</v>
      </c>
      <c r="I5" s="65" t="s">
        <v>317</v>
      </c>
      <c r="J5" s="84" t="s">
        <v>318</v>
      </c>
    </row>
    <row r="6" ht="30.75" customHeight="1" spans="1:10">
      <c r="A6" s="84">
        <v>1</v>
      </c>
      <c r="B6" s="84">
        <v>2</v>
      </c>
      <c r="C6" s="84">
        <v>3</v>
      </c>
      <c r="D6" s="84">
        <v>4</v>
      </c>
      <c r="E6" s="84">
        <v>5</v>
      </c>
      <c r="F6" s="65">
        <v>6</v>
      </c>
      <c r="G6" s="84">
        <v>7</v>
      </c>
      <c r="H6" s="65">
        <v>8</v>
      </c>
      <c r="I6" s="65">
        <v>9</v>
      </c>
      <c r="J6" s="84">
        <v>10</v>
      </c>
    </row>
    <row r="7" ht="54" customHeight="1" spans="1:10">
      <c r="A7" s="58" t="s">
        <v>70</v>
      </c>
      <c r="B7" s="100"/>
      <c r="C7" s="100"/>
      <c r="D7" s="100"/>
      <c r="E7" s="84"/>
      <c r="F7" s="101"/>
      <c r="G7" s="84"/>
      <c r="H7" s="101"/>
      <c r="I7" s="101"/>
      <c r="J7" s="84"/>
    </row>
    <row r="8" ht="42" customHeight="1" spans="1:10">
      <c r="A8" s="159" t="s">
        <v>70</v>
      </c>
      <c r="B8" s="48"/>
      <c r="C8" s="48"/>
      <c r="D8" s="48"/>
      <c r="E8" s="58"/>
      <c r="F8" s="48"/>
      <c r="G8" s="58"/>
      <c r="H8" s="48"/>
      <c r="I8" s="48"/>
      <c r="J8" s="58"/>
    </row>
    <row r="9" ht="42" customHeight="1" spans="1:10">
      <c r="A9" s="160" t="s">
        <v>319</v>
      </c>
      <c r="B9" s="48" t="s">
        <v>320</v>
      </c>
      <c r="C9" s="48" t="s">
        <v>321</v>
      </c>
      <c r="D9" s="48" t="s">
        <v>322</v>
      </c>
      <c r="E9" s="58" t="s">
        <v>323</v>
      </c>
      <c r="F9" s="48" t="s">
        <v>324</v>
      </c>
      <c r="G9" s="58" t="s">
        <v>325</v>
      </c>
      <c r="H9" s="48" t="s">
        <v>326</v>
      </c>
      <c r="I9" s="48" t="s">
        <v>327</v>
      </c>
      <c r="J9" s="161" t="s">
        <v>328</v>
      </c>
    </row>
    <row r="10" ht="70.5" customHeight="1" spans="1:10">
      <c r="A10" s="160" t="s">
        <v>319</v>
      </c>
      <c r="B10" s="48" t="s">
        <v>320</v>
      </c>
      <c r="C10" s="48" t="s">
        <v>329</v>
      </c>
      <c r="D10" s="48" t="s">
        <v>330</v>
      </c>
      <c r="E10" s="58" t="s">
        <v>331</v>
      </c>
      <c r="F10" s="48" t="s">
        <v>332</v>
      </c>
      <c r="G10" s="58" t="s">
        <v>88</v>
      </c>
      <c r="H10" s="48" t="s">
        <v>333</v>
      </c>
      <c r="I10" s="48" t="s">
        <v>327</v>
      </c>
      <c r="J10" s="58" t="s">
        <v>334</v>
      </c>
    </row>
    <row r="11" ht="87.75" customHeight="1" spans="1:10">
      <c r="A11" s="160" t="s">
        <v>319</v>
      </c>
      <c r="B11" s="48" t="s">
        <v>320</v>
      </c>
      <c r="C11" s="48" t="s">
        <v>335</v>
      </c>
      <c r="D11" s="48" t="s">
        <v>336</v>
      </c>
      <c r="E11" s="58" t="s">
        <v>337</v>
      </c>
      <c r="F11" s="48" t="s">
        <v>332</v>
      </c>
      <c r="G11" s="58" t="s">
        <v>338</v>
      </c>
      <c r="H11" s="48" t="s">
        <v>339</v>
      </c>
      <c r="I11" s="48" t="s">
        <v>327</v>
      </c>
      <c r="J11" s="161" t="s">
        <v>340</v>
      </c>
    </row>
    <row r="12" ht="42" customHeight="1" spans="1:10">
      <c r="A12" s="160" t="s">
        <v>300</v>
      </c>
      <c r="B12" s="48" t="s">
        <v>341</v>
      </c>
      <c r="C12" s="48" t="s">
        <v>321</v>
      </c>
      <c r="D12" s="48" t="s">
        <v>322</v>
      </c>
      <c r="E12" s="58" t="s">
        <v>342</v>
      </c>
      <c r="F12" s="48" t="s">
        <v>324</v>
      </c>
      <c r="G12" s="58" t="s">
        <v>91</v>
      </c>
      <c r="H12" s="48" t="s">
        <v>343</v>
      </c>
      <c r="I12" s="48" t="s">
        <v>327</v>
      </c>
      <c r="J12" s="58" t="s">
        <v>344</v>
      </c>
    </row>
    <row r="13" ht="42" customHeight="1" spans="1:10">
      <c r="A13" s="160" t="s">
        <v>300</v>
      </c>
      <c r="B13" s="48" t="s">
        <v>341</v>
      </c>
      <c r="C13" s="48" t="s">
        <v>321</v>
      </c>
      <c r="D13" s="48" t="s">
        <v>322</v>
      </c>
      <c r="E13" s="58" t="s">
        <v>345</v>
      </c>
      <c r="F13" s="48" t="s">
        <v>324</v>
      </c>
      <c r="G13" s="58" t="s">
        <v>346</v>
      </c>
      <c r="H13" s="48" t="s">
        <v>347</v>
      </c>
      <c r="I13" s="48" t="s">
        <v>327</v>
      </c>
      <c r="J13" s="58" t="s">
        <v>348</v>
      </c>
    </row>
    <row r="14" ht="42" customHeight="1" spans="1:10">
      <c r="A14" s="160" t="s">
        <v>300</v>
      </c>
      <c r="B14" s="48" t="s">
        <v>341</v>
      </c>
      <c r="C14" s="48" t="s">
        <v>321</v>
      </c>
      <c r="D14" s="48" t="s">
        <v>322</v>
      </c>
      <c r="E14" s="58" t="s">
        <v>349</v>
      </c>
      <c r="F14" s="48" t="s">
        <v>324</v>
      </c>
      <c r="G14" s="58" t="s">
        <v>88</v>
      </c>
      <c r="H14" s="48" t="s">
        <v>350</v>
      </c>
      <c r="I14" s="48" t="s">
        <v>327</v>
      </c>
      <c r="J14" s="58" t="s">
        <v>351</v>
      </c>
    </row>
    <row r="15" ht="42" customHeight="1" spans="1:10">
      <c r="A15" s="160" t="s">
        <v>300</v>
      </c>
      <c r="B15" s="48" t="s">
        <v>341</v>
      </c>
      <c r="C15" s="48" t="s">
        <v>321</v>
      </c>
      <c r="D15" s="48" t="s">
        <v>322</v>
      </c>
      <c r="E15" s="58" t="s">
        <v>352</v>
      </c>
      <c r="F15" s="48" t="s">
        <v>324</v>
      </c>
      <c r="G15" s="58" t="s">
        <v>353</v>
      </c>
      <c r="H15" s="48" t="s">
        <v>354</v>
      </c>
      <c r="I15" s="48" t="s">
        <v>327</v>
      </c>
      <c r="J15" s="58" t="s">
        <v>355</v>
      </c>
    </row>
    <row r="16" ht="42" customHeight="1" spans="1:10">
      <c r="A16" s="160" t="s">
        <v>300</v>
      </c>
      <c r="B16" s="48" t="s">
        <v>341</v>
      </c>
      <c r="C16" s="48" t="s">
        <v>321</v>
      </c>
      <c r="D16" s="48" t="s">
        <v>322</v>
      </c>
      <c r="E16" s="58" t="s">
        <v>356</v>
      </c>
      <c r="F16" s="48" t="s">
        <v>324</v>
      </c>
      <c r="G16" s="58" t="s">
        <v>84</v>
      </c>
      <c r="H16" s="48" t="s">
        <v>354</v>
      </c>
      <c r="I16" s="48" t="s">
        <v>327</v>
      </c>
      <c r="J16" s="58" t="s">
        <v>357</v>
      </c>
    </row>
    <row r="17" ht="42" customHeight="1" spans="1:10">
      <c r="A17" s="160" t="s">
        <v>300</v>
      </c>
      <c r="B17" s="48" t="s">
        <v>341</v>
      </c>
      <c r="C17" s="48" t="s">
        <v>321</v>
      </c>
      <c r="D17" s="48" t="s">
        <v>322</v>
      </c>
      <c r="E17" s="58" t="s">
        <v>358</v>
      </c>
      <c r="F17" s="48" t="s">
        <v>324</v>
      </c>
      <c r="G17" s="58" t="s">
        <v>95</v>
      </c>
      <c r="H17" s="48" t="s">
        <v>343</v>
      </c>
      <c r="I17" s="48" t="s">
        <v>327</v>
      </c>
      <c r="J17" s="58" t="s">
        <v>359</v>
      </c>
    </row>
    <row r="18" ht="42" customHeight="1" spans="1:10">
      <c r="A18" s="160" t="s">
        <v>300</v>
      </c>
      <c r="B18" s="48" t="s">
        <v>341</v>
      </c>
      <c r="C18" s="48" t="s">
        <v>321</v>
      </c>
      <c r="D18" s="48" t="s">
        <v>322</v>
      </c>
      <c r="E18" s="58" t="s">
        <v>360</v>
      </c>
      <c r="F18" s="48" t="s">
        <v>324</v>
      </c>
      <c r="G18" s="58" t="s">
        <v>361</v>
      </c>
      <c r="H18" s="48" t="s">
        <v>339</v>
      </c>
      <c r="I18" s="48" t="s">
        <v>327</v>
      </c>
      <c r="J18" s="58" t="s">
        <v>362</v>
      </c>
    </row>
    <row r="19" ht="42" customHeight="1" spans="1:10">
      <c r="A19" s="160" t="s">
        <v>300</v>
      </c>
      <c r="B19" s="48" t="s">
        <v>341</v>
      </c>
      <c r="C19" s="48" t="s">
        <v>321</v>
      </c>
      <c r="D19" s="48" t="s">
        <v>322</v>
      </c>
      <c r="E19" s="58" t="s">
        <v>363</v>
      </c>
      <c r="F19" s="48" t="s">
        <v>324</v>
      </c>
      <c r="G19" s="58" t="s">
        <v>353</v>
      </c>
      <c r="H19" s="48" t="s">
        <v>354</v>
      </c>
      <c r="I19" s="48" t="s">
        <v>327</v>
      </c>
      <c r="J19" s="58" t="s">
        <v>364</v>
      </c>
    </row>
    <row r="20" ht="42" customHeight="1" spans="1:10">
      <c r="A20" s="160" t="s">
        <v>300</v>
      </c>
      <c r="B20" s="48" t="s">
        <v>341</v>
      </c>
      <c r="C20" s="48" t="s">
        <v>321</v>
      </c>
      <c r="D20" s="48" t="s">
        <v>322</v>
      </c>
      <c r="E20" s="58" t="s">
        <v>365</v>
      </c>
      <c r="F20" s="48" t="s">
        <v>324</v>
      </c>
      <c r="G20" s="58" t="s">
        <v>353</v>
      </c>
      <c r="H20" s="48" t="s">
        <v>354</v>
      </c>
      <c r="I20" s="48" t="s">
        <v>327</v>
      </c>
      <c r="J20" s="58" t="s">
        <v>366</v>
      </c>
    </row>
    <row r="21" ht="42" customHeight="1" spans="1:10">
      <c r="A21" s="160" t="s">
        <v>300</v>
      </c>
      <c r="B21" s="48" t="s">
        <v>341</v>
      </c>
      <c r="C21" s="48" t="s">
        <v>321</v>
      </c>
      <c r="D21" s="48" t="s">
        <v>322</v>
      </c>
      <c r="E21" s="58" t="s">
        <v>367</v>
      </c>
      <c r="F21" s="48" t="s">
        <v>332</v>
      </c>
      <c r="G21" s="58" t="s">
        <v>90</v>
      </c>
      <c r="H21" s="48" t="s">
        <v>368</v>
      </c>
      <c r="I21" s="48" t="s">
        <v>327</v>
      </c>
      <c r="J21" s="58" t="s">
        <v>369</v>
      </c>
    </row>
    <row r="22" ht="42" customHeight="1" spans="1:10">
      <c r="A22" s="160" t="s">
        <v>300</v>
      </c>
      <c r="B22" s="48" t="s">
        <v>341</v>
      </c>
      <c r="C22" s="48" t="s">
        <v>321</v>
      </c>
      <c r="D22" s="48" t="s">
        <v>322</v>
      </c>
      <c r="E22" s="58" t="s">
        <v>370</v>
      </c>
      <c r="F22" s="48" t="s">
        <v>324</v>
      </c>
      <c r="G22" s="58" t="s">
        <v>353</v>
      </c>
      <c r="H22" s="48" t="s">
        <v>343</v>
      </c>
      <c r="I22" s="48" t="s">
        <v>327</v>
      </c>
      <c r="J22" s="58" t="s">
        <v>371</v>
      </c>
    </row>
    <row r="23" ht="42" customHeight="1" spans="1:10">
      <c r="A23" s="160" t="s">
        <v>300</v>
      </c>
      <c r="B23" s="48" t="s">
        <v>341</v>
      </c>
      <c r="C23" s="48" t="s">
        <v>321</v>
      </c>
      <c r="D23" s="48" t="s">
        <v>322</v>
      </c>
      <c r="E23" s="58" t="s">
        <v>372</v>
      </c>
      <c r="F23" s="48" t="s">
        <v>324</v>
      </c>
      <c r="G23" s="58" t="s">
        <v>353</v>
      </c>
      <c r="H23" s="48" t="s">
        <v>343</v>
      </c>
      <c r="I23" s="48" t="s">
        <v>327</v>
      </c>
      <c r="J23" s="58" t="s">
        <v>373</v>
      </c>
    </row>
    <row r="24" ht="42" customHeight="1" spans="1:10">
      <c r="A24" s="160" t="s">
        <v>300</v>
      </c>
      <c r="B24" s="48" t="s">
        <v>341</v>
      </c>
      <c r="C24" s="48" t="s">
        <v>321</v>
      </c>
      <c r="D24" s="48" t="s">
        <v>374</v>
      </c>
      <c r="E24" s="58" t="s">
        <v>375</v>
      </c>
      <c r="F24" s="48" t="s">
        <v>332</v>
      </c>
      <c r="G24" s="58" t="s">
        <v>376</v>
      </c>
      <c r="H24" s="48" t="s">
        <v>339</v>
      </c>
      <c r="I24" s="48" t="s">
        <v>327</v>
      </c>
      <c r="J24" s="58" t="s">
        <v>377</v>
      </c>
    </row>
    <row r="25" ht="42" customHeight="1" spans="1:10">
      <c r="A25" s="160" t="s">
        <v>300</v>
      </c>
      <c r="B25" s="48" t="s">
        <v>341</v>
      </c>
      <c r="C25" s="48" t="s">
        <v>321</v>
      </c>
      <c r="D25" s="48" t="s">
        <v>374</v>
      </c>
      <c r="E25" s="58" t="s">
        <v>378</v>
      </c>
      <c r="F25" s="48" t="s">
        <v>324</v>
      </c>
      <c r="G25" s="58" t="s">
        <v>361</v>
      </c>
      <c r="H25" s="48" t="s">
        <v>339</v>
      </c>
      <c r="I25" s="48" t="s">
        <v>327</v>
      </c>
      <c r="J25" s="58" t="s">
        <v>379</v>
      </c>
    </row>
    <row r="26" ht="42" customHeight="1" spans="1:10">
      <c r="A26" s="160" t="s">
        <v>300</v>
      </c>
      <c r="B26" s="48" t="s">
        <v>341</v>
      </c>
      <c r="C26" s="48" t="s">
        <v>321</v>
      </c>
      <c r="D26" s="48" t="s">
        <v>374</v>
      </c>
      <c r="E26" s="58" t="s">
        <v>380</v>
      </c>
      <c r="F26" s="48" t="s">
        <v>324</v>
      </c>
      <c r="G26" s="58" t="s">
        <v>361</v>
      </c>
      <c r="H26" s="48" t="s">
        <v>339</v>
      </c>
      <c r="I26" s="48" t="s">
        <v>327</v>
      </c>
      <c r="J26" s="58" t="s">
        <v>381</v>
      </c>
    </row>
    <row r="27" ht="42" customHeight="1" spans="1:10">
      <c r="A27" s="160" t="s">
        <v>300</v>
      </c>
      <c r="B27" s="48" t="s">
        <v>341</v>
      </c>
      <c r="C27" s="48" t="s">
        <v>321</v>
      </c>
      <c r="D27" s="48" t="s">
        <v>382</v>
      </c>
      <c r="E27" s="58" t="s">
        <v>383</v>
      </c>
      <c r="F27" s="48" t="s">
        <v>324</v>
      </c>
      <c r="G27" s="58" t="s">
        <v>384</v>
      </c>
      <c r="H27" s="48"/>
      <c r="I27" s="48" t="s">
        <v>385</v>
      </c>
      <c r="J27" s="58" t="s">
        <v>386</v>
      </c>
    </row>
    <row r="28" ht="42" customHeight="1" spans="1:10">
      <c r="A28" s="160" t="s">
        <v>300</v>
      </c>
      <c r="B28" s="48" t="s">
        <v>341</v>
      </c>
      <c r="C28" s="48" t="s">
        <v>321</v>
      </c>
      <c r="D28" s="48" t="s">
        <v>322</v>
      </c>
      <c r="E28" s="58" t="s">
        <v>387</v>
      </c>
      <c r="F28" s="48" t="s">
        <v>324</v>
      </c>
      <c r="G28" s="58" t="s">
        <v>388</v>
      </c>
      <c r="H28" s="48" t="s">
        <v>389</v>
      </c>
      <c r="I28" s="48" t="s">
        <v>327</v>
      </c>
      <c r="J28" s="58" t="s">
        <v>390</v>
      </c>
    </row>
    <row r="29" ht="42" customHeight="1" spans="1:10">
      <c r="A29" s="160" t="s">
        <v>300</v>
      </c>
      <c r="B29" s="48" t="s">
        <v>341</v>
      </c>
      <c r="C29" s="48" t="s">
        <v>329</v>
      </c>
      <c r="D29" s="48" t="s">
        <v>391</v>
      </c>
      <c r="E29" s="58" t="s">
        <v>392</v>
      </c>
      <c r="F29" s="48" t="s">
        <v>324</v>
      </c>
      <c r="G29" s="58" t="s">
        <v>393</v>
      </c>
      <c r="H29" s="48"/>
      <c r="I29" s="48" t="s">
        <v>385</v>
      </c>
      <c r="J29" s="58" t="s">
        <v>394</v>
      </c>
    </row>
    <row r="30" ht="42" customHeight="1" spans="1:10">
      <c r="A30" s="160" t="s">
        <v>300</v>
      </c>
      <c r="B30" s="48" t="s">
        <v>341</v>
      </c>
      <c r="C30" s="48" t="s">
        <v>335</v>
      </c>
      <c r="D30" s="48" t="s">
        <v>336</v>
      </c>
      <c r="E30" s="58" t="s">
        <v>395</v>
      </c>
      <c r="F30" s="48" t="s">
        <v>332</v>
      </c>
      <c r="G30" s="58" t="s">
        <v>376</v>
      </c>
      <c r="H30" s="48" t="s">
        <v>339</v>
      </c>
      <c r="I30" s="48" t="s">
        <v>327</v>
      </c>
      <c r="J30" s="58" t="s">
        <v>396</v>
      </c>
    </row>
    <row r="31" ht="42" customHeight="1" spans="1:10">
      <c r="A31" s="160" t="s">
        <v>302</v>
      </c>
      <c r="B31" s="48" t="s">
        <v>397</v>
      </c>
      <c r="C31" s="48" t="s">
        <v>321</v>
      </c>
      <c r="D31" s="48" t="s">
        <v>322</v>
      </c>
      <c r="E31" s="58" t="s">
        <v>398</v>
      </c>
      <c r="F31" s="48" t="s">
        <v>324</v>
      </c>
      <c r="G31" s="58" t="s">
        <v>84</v>
      </c>
      <c r="H31" s="48" t="s">
        <v>354</v>
      </c>
      <c r="I31" s="48" t="s">
        <v>327</v>
      </c>
      <c r="J31" s="58" t="s">
        <v>399</v>
      </c>
    </row>
    <row r="32" ht="42" customHeight="1" spans="1:10">
      <c r="A32" s="160" t="s">
        <v>302</v>
      </c>
      <c r="B32" s="48" t="s">
        <v>397</v>
      </c>
      <c r="C32" s="48" t="s">
        <v>321</v>
      </c>
      <c r="D32" s="48" t="s">
        <v>322</v>
      </c>
      <c r="E32" s="58" t="s">
        <v>400</v>
      </c>
      <c r="F32" s="48" t="s">
        <v>401</v>
      </c>
      <c r="G32" s="58" t="s">
        <v>402</v>
      </c>
      <c r="H32" s="48" t="s">
        <v>403</v>
      </c>
      <c r="I32" s="48" t="s">
        <v>327</v>
      </c>
      <c r="J32" s="58" t="s">
        <v>404</v>
      </c>
    </row>
    <row r="33" ht="42" customHeight="1" spans="1:10">
      <c r="A33" s="160" t="s">
        <v>302</v>
      </c>
      <c r="B33" s="48" t="s">
        <v>397</v>
      </c>
      <c r="C33" s="48" t="s">
        <v>321</v>
      </c>
      <c r="D33" s="48" t="s">
        <v>322</v>
      </c>
      <c r="E33" s="58" t="s">
        <v>405</v>
      </c>
      <c r="F33" s="48" t="s">
        <v>324</v>
      </c>
      <c r="G33" s="58" t="s">
        <v>84</v>
      </c>
      <c r="H33" s="48" t="s">
        <v>406</v>
      </c>
      <c r="I33" s="48" t="s">
        <v>327</v>
      </c>
      <c r="J33" s="58" t="s">
        <v>407</v>
      </c>
    </row>
    <row r="34" ht="42" customHeight="1" spans="1:10">
      <c r="A34" s="160" t="s">
        <v>302</v>
      </c>
      <c r="B34" s="48" t="s">
        <v>397</v>
      </c>
      <c r="C34" s="48" t="s">
        <v>321</v>
      </c>
      <c r="D34" s="48" t="s">
        <v>374</v>
      </c>
      <c r="E34" s="58" t="s">
        <v>408</v>
      </c>
      <c r="F34" s="48" t="s">
        <v>324</v>
      </c>
      <c r="G34" s="58" t="s">
        <v>361</v>
      </c>
      <c r="H34" s="48" t="s">
        <v>339</v>
      </c>
      <c r="I34" s="48" t="s">
        <v>385</v>
      </c>
      <c r="J34" s="58" t="s">
        <v>409</v>
      </c>
    </row>
    <row r="35" ht="42" customHeight="1" spans="1:10">
      <c r="A35" s="160" t="s">
        <v>302</v>
      </c>
      <c r="B35" s="48" t="s">
        <v>397</v>
      </c>
      <c r="C35" s="48" t="s">
        <v>321</v>
      </c>
      <c r="D35" s="48" t="s">
        <v>374</v>
      </c>
      <c r="E35" s="58" t="s">
        <v>410</v>
      </c>
      <c r="F35" s="48" t="s">
        <v>332</v>
      </c>
      <c r="G35" s="58" t="s">
        <v>376</v>
      </c>
      <c r="H35" s="48" t="s">
        <v>339</v>
      </c>
      <c r="I35" s="48" t="s">
        <v>327</v>
      </c>
      <c r="J35" s="58" t="s">
        <v>411</v>
      </c>
    </row>
    <row r="36" ht="42" customHeight="1" spans="1:10">
      <c r="A36" s="160" t="s">
        <v>302</v>
      </c>
      <c r="B36" s="48" t="s">
        <v>397</v>
      </c>
      <c r="C36" s="48" t="s">
        <v>321</v>
      </c>
      <c r="D36" s="48" t="s">
        <v>382</v>
      </c>
      <c r="E36" s="58" t="s">
        <v>412</v>
      </c>
      <c r="F36" s="48" t="s">
        <v>324</v>
      </c>
      <c r="G36" s="58" t="s">
        <v>384</v>
      </c>
      <c r="H36" s="48"/>
      <c r="I36" s="48" t="s">
        <v>385</v>
      </c>
      <c r="J36" s="58" t="s">
        <v>413</v>
      </c>
    </row>
    <row r="37" ht="42" customHeight="1" spans="1:10">
      <c r="A37" s="160" t="s">
        <v>302</v>
      </c>
      <c r="B37" s="48" t="s">
        <v>397</v>
      </c>
      <c r="C37" s="48" t="s">
        <v>321</v>
      </c>
      <c r="D37" s="48" t="s">
        <v>322</v>
      </c>
      <c r="E37" s="58" t="s">
        <v>387</v>
      </c>
      <c r="F37" s="48" t="s">
        <v>324</v>
      </c>
      <c r="G37" s="58" t="s">
        <v>414</v>
      </c>
      <c r="H37" s="48" t="s">
        <v>389</v>
      </c>
      <c r="I37" s="48" t="s">
        <v>327</v>
      </c>
      <c r="J37" s="58" t="s">
        <v>415</v>
      </c>
    </row>
    <row r="38" ht="42" customHeight="1" spans="1:10">
      <c r="A38" s="160" t="s">
        <v>302</v>
      </c>
      <c r="B38" s="48" t="s">
        <v>397</v>
      </c>
      <c r="C38" s="48" t="s">
        <v>329</v>
      </c>
      <c r="D38" s="48" t="s">
        <v>391</v>
      </c>
      <c r="E38" s="58" t="s">
        <v>416</v>
      </c>
      <c r="F38" s="48" t="s">
        <v>324</v>
      </c>
      <c r="G38" s="58" t="s">
        <v>416</v>
      </c>
      <c r="H38" s="48"/>
      <c r="I38" s="48" t="s">
        <v>385</v>
      </c>
      <c r="J38" s="58" t="s">
        <v>417</v>
      </c>
    </row>
    <row r="39" ht="42" customHeight="1" spans="1:10">
      <c r="A39" s="160" t="s">
        <v>302</v>
      </c>
      <c r="B39" s="48" t="s">
        <v>397</v>
      </c>
      <c r="C39" s="48" t="s">
        <v>329</v>
      </c>
      <c r="D39" s="48" t="s">
        <v>330</v>
      </c>
      <c r="E39" s="58" t="s">
        <v>418</v>
      </c>
      <c r="F39" s="48" t="s">
        <v>324</v>
      </c>
      <c r="G39" s="58" t="s">
        <v>419</v>
      </c>
      <c r="H39" s="48"/>
      <c r="I39" s="48" t="s">
        <v>385</v>
      </c>
      <c r="J39" s="58" t="s">
        <v>420</v>
      </c>
    </row>
    <row r="40" ht="42" customHeight="1" spans="1:10">
      <c r="A40" s="160" t="s">
        <v>302</v>
      </c>
      <c r="B40" s="48" t="s">
        <v>397</v>
      </c>
      <c r="C40" s="48" t="s">
        <v>335</v>
      </c>
      <c r="D40" s="48" t="s">
        <v>336</v>
      </c>
      <c r="E40" s="58" t="s">
        <v>421</v>
      </c>
      <c r="F40" s="48" t="s">
        <v>332</v>
      </c>
      <c r="G40" s="58" t="s">
        <v>376</v>
      </c>
      <c r="H40" s="48" t="s">
        <v>339</v>
      </c>
      <c r="I40" s="48" t="s">
        <v>327</v>
      </c>
      <c r="J40" s="58" t="s">
        <v>422</v>
      </c>
    </row>
    <row r="41" ht="42" customHeight="1" spans="1:10">
      <c r="A41" s="160" t="s">
        <v>304</v>
      </c>
      <c r="B41" s="48" t="s">
        <v>423</v>
      </c>
      <c r="C41" s="48" t="s">
        <v>321</v>
      </c>
      <c r="D41" s="48" t="s">
        <v>322</v>
      </c>
      <c r="E41" s="58" t="s">
        <v>323</v>
      </c>
      <c r="F41" s="48" t="s">
        <v>324</v>
      </c>
      <c r="G41" s="58" t="s">
        <v>353</v>
      </c>
      <c r="H41" s="48" t="s">
        <v>424</v>
      </c>
      <c r="I41" s="48" t="s">
        <v>327</v>
      </c>
      <c r="J41" s="58" t="s">
        <v>425</v>
      </c>
    </row>
    <row r="42" ht="69.75" customHeight="1" spans="1:10">
      <c r="A42" s="160" t="s">
        <v>304</v>
      </c>
      <c r="B42" s="48" t="s">
        <v>423</v>
      </c>
      <c r="C42" s="48" t="s">
        <v>321</v>
      </c>
      <c r="D42" s="48" t="s">
        <v>322</v>
      </c>
      <c r="E42" s="58" t="s">
        <v>426</v>
      </c>
      <c r="F42" s="48" t="s">
        <v>324</v>
      </c>
      <c r="G42" s="58" t="s">
        <v>361</v>
      </c>
      <c r="H42" s="48" t="s">
        <v>339</v>
      </c>
      <c r="I42" s="48" t="s">
        <v>327</v>
      </c>
      <c r="J42" s="58" t="s">
        <v>427</v>
      </c>
    </row>
    <row r="43" ht="42" customHeight="1" spans="1:10">
      <c r="A43" s="160" t="s">
        <v>304</v>
      </c>
      <c r="B43" s="48" t="s">
        <v>423</v>
      </c>
      <c r="C43" s="48" t="s">
        <v>321</v>
      </c>
      <c r="D43" s="48" t="s">
        <v>322</v>
      </c>
      <c r="E43" s="58" t="s">
        <v>387</v>
      </c>
      <c r="F43" s="48" t="s">
        <v>324</v>
      </c>
      <c r="G43" s="58" t="s">
        <v>428</v>
      </c>
      <c r="H43" s="48" t="s">
        <v>389</v>
      </c>
      <c r="I43" s="48" t="s">
        <v>327</v>
      </c>
      <c r="J43" s="58" t="s">
        <v>429</v>
      </c>
    </row>
    <row r="44" ht="42" customHeight="1" spans="1:10">
      <c r="A44" s="160" t="s">
        <v>304</v>
      </c>
      <c r="B44" s="48" t="s">
        <v>423</v>
      </c>
      <c r="C44" s="48" t="s">
        <v>329</v>
      </c>
      <c r="D44" s="48" t="s">
        <v>330</v>
      </c>
      <c r="E44" s="58" t="s">
        <v>430</v>
      </c>
      <c r="F44" s="48" t="s">
        <v>324</v>
      </c>
      <c r="G44" s="58" t="s">
        <v>430</v>
      </c>
      <c r="H44" s="48"/>
      <c r="I44" s="48" t="s">
        <v>385</v>
      </c>
      <c r="J44" s="58" t="s">
        <v>431</v>
      </c>
    </row>
    <row r="45" ht="69" customHeight="1" spans="1:10">
      <c r="A45" s="160" t="s">
        <v>304</v>
      </c>
      <c r="B45" s="48" t="s">
        <v>423</v>
      </c>
      <c r="C45" s="48" t="s">
        <v>335</v>
      </c>
      <c r="D45" s="48" t="s">
        <v>336</v>
      </c>
      <c r="E45" s="58" t="s">
        <v>337</v>
      </c>
      <c r="F45" s="48" t="s">
        <v>332</v>
      </c>
      <c r="G45" s="58" t="s">
        <v>338</v>
      </c>
      <c r="H45" s="48" t="s">
        <v>339</v>
      </c>
      <c r="I45" s="48" t="s">
        <v>327</v>
      </c>
      <c r="J45" s="58" t="s">
        <v>432</v>
      </c>
    </row>
    <row r="46" ht="42" customHeight="1" spans="1:10">
      <c r="A46" s="160" t="s">
        <v>308</v>
      </c>
      <c r="B46" s="48" t="s">
        <v>320</v>
      </c>
      <c r="C46" s="48" t="s">
        <v>321</v>
      </c>
      <c r="D46" s="48" t="s">
        <v>322</v>
      </c>
      <c r="E46" s="58" t="s">
        <v>323</v>
      </c>
      <c r="F46" s="48" t="s">
        <v>324</v>
      </c>
      <c r="G46" s="58" t="s">
        <v>325</v>
      </c>
      <c r="H46" s="48" t="s">
        <v>433</v>
      </c>
      <c r="I46" s="48" t="s">
        <v>327</v>
      </c>
      <c r="J46" s="58" t="s">
        <v>425</v>
      </c>
    </row>
    <row r="47" ht="42" customHeight="1" spans="1:10">
      <c r="A47" s="160" t="s">
        <v>308</v>
      </c>
      <c r="B47" s="48" t="s">
        <v>320</v>
      </c>
      <c r="C47" s="48" t="s">
        <v>321</v>
      </c>
      <c r="D47" s="48" t="s">
        <v>374</v>
      </c>
      <c r="E47" s="58" t="s">
        <v>434</v>
      </c>
      <c r="F47" s="48" t="s">
        <v>332</v>
      </c>
      <c r="G47" s="58" t="s">
        <v>361</v>
      </c>
      <c r="H47" s="48" t="s">
        <v>339</v>
      </c>
      <c r="I47" s="48" t="s">
        <v>327</v>
      </c>
      <c r="J47" s="58" t="s">
        <v>435</v>
      </c>
    </row>
    <row r="48" ht="42" customHeight="1" spans="1:10">
      <c r="A48" s="160" t="s">
        <v>308</v>
      </c>
      <c r="B48" s="48" t="s">
        <v>320</v>
      </c>
      <c r="C48" s="48" t="s">
        <v>321</v>
      </c>
      <c r="D48" s="48" t="s">
        <v>374</v>
      </c>
      <c r="E48" s="58" t="s">
        <v>436</v>
      </c>
      <c r="F48" s="48" t="s">
        <v>332</v>
      </c>
      <c r="G48" s="58" t="s">
        <v>376</v>
      </c>
      <c r="H48" s="48" t="s">
        <v>339</v>
      </c>
      <c r="I48" s="48" t="s">
        <v>327</v>
      </c>
      <c r="J48" s="58" t="s">
        <v>437</v>
      </c>
    </row>
    <row r="49" ht="42" customHeight="1" spans="1:10">
      <c r="A49" s="160" t="s">
        <v>308</v>
      </c>
      <c r="B49" s="48" t="s">
        <v>320</v>
      </c>
      <c r="C49" s="48" t="s">
        <v>321</v>
      </c>
      <c r="D49" s="48" t="s">
        <v>382</v>
      </c>
      <c r="E49" s="58" t="s">
        <v>438</v>
      </c>
      <c r="F49" s="48" t="s">
        <v>324</v>
      </c>
      <c r="G49" s="58" t="s">
        <v>361</v>
      </c>
      <c r="H49" s="48" t="s">
        <v>339</v>
      </c>
      <c r="I49" s="48" t="s">
        <v>327</v>
      </c>
      <c r="J49" s="58" t="s">
        <v>439</v>
      </c>
    </row>
    <row r="50" ht="42" customHeight="1" spans="1:10">
      <c r="A50" s="160" t="s">
        <v>308</v>
      </c>
      <c r="B50" s="48" t="s">
        <v>320</v>
      </c>
      <c r="C50" s="48" t="s">
        <v>321</v>
      </c>
      <c r="D50" s="48" t="s">
        <v>440</v>
      </c>
      <c r="E50" s="58" t="s">
        <v>387</v>
      </c>
      <c r="F50" s="48" t="s">
        <v>324</v>
      </c>
      <c r="G50" s="58" t="s">
        <v>441</v>
      </c>
      <c r="H50" s="48" t="s">
        <v>389</v>
      </c>
      <c r="I50" s="48" t="s">
        <v>327</v>
      </c>
      <c r="J50" s="58" t="s">
        <v>442</v>
      </c>
    </row>
    <row r="51" ht="42" customHeight="1" spans="1:10">
      <c r="A51" s="160" t="s">
        <v>308</v>
      </c>
      <c r="B51" s="48" t="s">
        <v>320</v>
      </c>
      <c r="C51" s="48" t="s">
        <v>329</v>
      </c>
      <c r="D51" s="48" t="s">
        <v>330</v>
      </c>
      <c r="E51" s="58" t="s">
        <v>331</v>
      </c>
      <c r="F51" s="48" t="s">
        <v>332</v>
      </c>
      <c r="G51" s="58" t="s">
        <v>88</v>
      </c>
      <c r="H51" s="48" t="s">
        <v>333</v>
      </c>
      <c r="I51" s="48" t="s">
        <v>327</v>
      </c>
      <c r="J51" s="58" t="s">
        <v>443</v>
      </c>
    </row>
    <row r="52" ht="82.5" customHeight="1" spans="1:10">
      <c r="A52" s="160" t="s">
        <v>308</v>
      </c>
      <c r="B52" s="48" t="s">
        <v>320</v>
      </c>
      <c r="C52" s="48" t="s">
        <v>335</v>
      </c>
      <c r="D52" s="48" t="s">
        <v>336</v>
      </c>
      <c r="E52" s="58" t="s">
        <v>337</v>
      </c>
      <c r="F52" s="48" t="s">
        <v>332</v>
      </c>
      <c r="G52" s="58" t="s">
        <v>338</v>
      </c>
      <c r="H52" s="48" t="s">
        <v>339</v>
      </c>
      <c r="I52" s="48" t="s">
        <v>327</v>
      </c>
      <c r="J52" s="58" t="s">
        <v>432</v>
      </c>
    </row>
    <row r="53" ht="42" customHeight="1" spans="1:10">
      <c r="A53" s="160" t="s">
        <v>288</v>
      </c>
      <c r="B53" s="48" t="s">
        <v>444</v>
      </c>
      <c r="C53" s="48" t="s">
        <v>321</v>
      </c>
      <c r="D53" s="48" t="s">
        <v>322</v>
      </c>
      <c r="E53" s="58" t="s">
        <v>445</v>
      </c>
      <c r="F53" s="48" t="s">
        <v>324</v>
      </c>
      <c r="G53" s="58" t="s">
        <v>87</v>
      </c>
      <c r="H53" s="48" t="s">
        <v>424</v>
      </c>
      <c r="I53" s="48" t="s">
        <v>327</v>
      </c>
      <c r="J53" s="58" t="s">
        <v>446</v>
      </c>
    </row>
    <row r="54" ht="42" customHeight="1" spans="1:10">
      <c r="A54" s="160" t="s">
        <v>288</v>
      </c>
      <c r="B54" s="48" t="s">
        <v>444</v>
      </c>
      <c r="C54" s="48" t="s">
        <v>321</v>
      </c>
      <c r="D54" s="48" t="s">
        <v>322</v>
      </c>
      <c r="E54" s="58" t="s">
        <v>447</v>
      </c>
      <c r="F54" s="48" t="s">
        <v>324</v>
      </c>
      <c r="G54" s="58" t="s">
        <v>86</v>
      </c>
      <c r="H54" s="48" t="s">
        <v>354</v>
      </c>
      <c r="I54" s="48" t="s">
        <v>327</v>
      </c>
      <c r="J54" s="58" t="s">
        <v>448</v>
      </c>
    </row>
    <row r="55" ht="42" customHeight="1" spans="1:10">
      <c r="A55" s="160" t="s">
        <v>288</v>
      </c>
      <c r="B55" s="48" t="s">
        <v>444</v>
      </c>
      <c r="C55" s="48" t="s">
        <v>321</v>
      </c>
      <c r="D55" s="48" t="s">
        <v>322</v>
      </c>
      <c r="E55" s="58" t="s">
        <v>449</v>
      </c>
      <c r="F55" s="48" t="s">
        <v>332</v>
      </c>
      <c r="G55" s="58" t="s">
        <v>94</v>
      </c>
      <c r="H55" s="48" t="s">
        <v>450</v>
      </c>
      <c r="I55" s="48" t="s">
        <v>327</v>
      </c>
      <c r="J55" s="58" t="s">
        <v>451</v>
      </c>
    </row>
    <row r="56" ht="42" customHeight="1" spans="1:10">
      <c r="A56" s="160" t="s">
        <v>288</v>
      </c>
      <c r="B56" s="48" t="s">
        <v>444</v>
      </c>
      <c r="C56" s="48" t="s">
        <v>321</v>
      </c>
      <c r="D56" s="48" t="s">
        <v>322</v>
      </c>
      <c r="E56" s="58" t="s">
        <v>452</v>
      </c>
      <c r="F56" s="48" t="s">
        <v>332</v>
      </c>
      <c r="G56" s="58" t="s">
        <v>453</v>
      </c>
      <c r="H56" s="48" t="s">
        <v>454</v>
      </c>
      <c r="I56" s="48" t="s">
        <v>327</v>
      </c>
      <c r="J56" s="58" t="s">
        <v>455</v>
      </c>
    </row>
    <row r="57" ht="42" customHeight="1" spans="1:10">
      <c r="A57" s="160" t="s">
        <v>288</v>
      </c>
      <c r="B57" s="48" t="s">
        <v>444</v>
      </c>
      <c r="C57" s="48" t="s">
        <v>321</v>
      </c>
      <c r="D57" s="48" t="s">
        <v>322</v>
      </c>
      <c r="E57" s="58" t="s">
        <v>456</v>
      </c>
      <c r="F57" s="48" t="s">
        <v>332</v>
      </c>
      <c r="G57" s="58" t="s">
        <v>457</v>
      </c>
      <c r="H57" s="48" t="s">
        <v>458</v>
      </c>
      <c r="I57" s="48" t="s">
        <v>385</v>
      </c>
      <c r="J57" s="58" t="s">
        <v>459</v>
      </c>
    </row>
    <row r="58" ht="42" customHeight="1" spans="1:10">
      <c r="A58" s="160" t="s">
        <v>288</v>
      </c>
      <c r="B58" s="48" t="s">
        <v>444</v>
      </c>
      <c r="C58" s="48" t="s">
        <v>321</v>
      </c>
      <c r="D58" s="48" t="s">
        <v>322</v>
      </c>
      <c r="E58" s="58" t="s">
        <v>460</v>
      </c>
      <c r="F58" s="48" t="s">
        <v>332</v>
      </c>
      <c r="G58" s="58" t="s">
        <v>461</v>
      </c>
      <c r="H58" s="48" t="s">
        <v>354</v>
      </c>
      <c r="I58" s="48" t="s">
        <v>327</v>
      </c>
      <c r="J58" s="58" t="s">
        <v>462</v>
      </c>
    </row>
    <row r="59" ht="42" customHeight="1" spans="1:10">
      <c r="A59" s="160" t="s">
        <v>288</v>
      </c>
      <c r="B59" s="48" t="s">
        <v>444</v>
      </c>
      <c r="C59" s="48" t="s">
        <v>321</v>
      </c>
      <c r="D59" s="48" t="s">
        <v>322</v>
      </c>
      <c r="E59" s="58" t="s">
        <v>463</v>
      </c>
      <c r="F59" s="48" t="s">
        <v>324</v>
      </c>
      <c r="G59" s="58" t="s">
        <v>464</v>
      </c>
      <c r="H59" s="48" t="s">
        <v>465</v>
      </c>
      <c r="I59" s="48" t="s">
        <v>327</v>
      </c>
      <c r="J59" s="58" t="s">
        <v>466</v>
      </c>
    </row>
    <row r="60" ht="42" customHeight="1" spans="1:10">
      <c r="A60" s="160" t="s">
        <v>288</v>
      </c>
      <c r="B60" s="48" t="s">
        <v>444</v>
      </c>
      <c r="C60" s="48" t="s">
        <v>321</v>
      </c>
      <c r="D60" s="48" t="s">
        <v>322</v>
      </c>
      <c r="E60" s="58" t="s">
        <v>467</v>
      </c>
      <c r="F60" s="48" t="s">
        <v>324</v>
      </c>
      <c r="G60" s="58" t="s">
        <v>468</v>
      </c>
      <c r="H60" s="48" t="s">
        <v>343</v>
      </c>
      <c r="I60" s="48" t="s">
        <v>327</v>
      </c>
      <c r="J60" s="58" t="s">
        <v>469</v>
      </c>
    </row>
    <row r="61" ht="42" customHeight="1" spans="1:10">
      <c r="A61" s="160" t="s">
        <v>288</v>
      </c>
      <c r="B61" s="48" t="s">
        <v>444</v>
      </c>
      <c r="C61" s="48" t="s">
        <v>321</v>
      </c>
      <c r="D61" s="48" t="s">
        <v>322</v>
      </c>
      <c r="E61" s="58" t="s">
        <v>470</v>
      </c>
      <c r="F61" s="48" t="s">
        <v>324</v>
      </c>
      <c r="G61" s="58" t="s">
        <v>84</v>
      </c>
      <c r="H61" s="48" t="s">
        <v>354</v>
      </c>
      <c r="I61" s="48" t="s">
        <v>327</v>
      </c>
      <c r="J61" s="58" t="s">
        <v>471</v>
      </c>
    </row>
    <row r="62" ht="42" customHeight="1" spans="1:10">
      <c r="A62" s="160" t="s">
        <v>288</v>
      </c>
      <c r="B62" s="48" t="s">
        <v>444</v>
      </c>
      <c r="C62" s="48" t="s">
        <v>321</v>
      </c>
      <c r="D62" s="48" t="s">
        <v>322</v>
      </c>
      <c r="E62" s="58" t="s">
        <v>472</v>
      </c>
      <c r="F62" s="48" t="s">
        <v>324</v>
      </c>
      <c r="G62" s="58" t="s">
        <v>84</v>
      </c>
      <c r="H62" s="48" t="s">
        <v>354</v>
      </c>
      <c r="I62" s="48" t="s">
        <v>327</v>
      </c>
      <c r="J62" s="58" t="s">
        <v>473</v>
      </c>
    </row>
    <row r="63" ht="42" customHeight="1" spans="1:10">
      <c r="A63" s="160" t="s">
        <v>288</v>
      </c>
      <c r="B63" s="48" t="s">
        <v>444</v>
      </c>
      <c r="C63" s="48" t="s">
        <v>321</v>
      </c>
      <c r="D63" s="48" t="s">
        <v>322</v>
      </c>
      <c r="E63" s="58" t="s">
        <v>474</v>
      </c>
      <c r="F63" s="48" t="s">
        <v>324</v>
      </c>
      <c r="G63" s="58" t="s">
        <v>475</v>
      </c>
      <c r="H63" s="48" t="s">
        <v>465</v>
      </c>
      <c r="I63" s="48" t="s">
        <v>327</v>
      </c>
      <c r="J63" s="58" t="s">
        <v>476</v>
      </c>
    </row>
    <row r="64" ht="42" customHeight="1" spans="1:10">
      <c r="A64" s="160" t="s">
        <v>288</v>
      </c>
      <c r="B64" s="48" t="s">
        <v>444</v>
      </c>
      <c r="C64" s="48" t="s">
        <v>321</v>
      </c>
      <c r="D64" s="48" t="s">
        <v>322</v>
      </c>
      <c r="E64" s="58" t="s">
        <v>477</v>
      </c>
      <c r="F64" s="48" t="s">
        <v>324</v>
      </c>
      <c r="G64" s="58" t="s">
        <v>478</v>
      </c>
      <c r="H64" s="48" t="s">
        <v>403</v>
      </c>
      <c r="I64" s="48" t="s">
        <v>327</v>
      </c>
      <c r="J64" s="58" t="s">
        <v>479</v>
      </c>
    </row>
    <row r="65" ht="42" customHeight="1" spans="1:10">
      <c r="A65" s="160" t="s">
        <v>288</v>
      </c>
      <c r="B65" s="48" t="s">
        <v>444</v>
      </c>
      <c r="C65" s="48" t="s">
        <v>321</v>
      </c>
      <c r="D65" s="48" t="s">
        <v>322</v>
      </c>
      <c r="E65" s="58" t="s">
        <v>480</v>
      </c>
      <c r="F65" s="48" t="s">
        <v>332</v>
      </c>
      <c r="G65" s="58" t="s">
        <v>461</v>
      </c>
      <c r="H65" s="48" t="s">
        <v>354</v>
      </c>
      <c r="I65" s="48" t="s">
        <v>327</v>
      </c>
      <c r="J65" s="58" t="s">
        <v>481</v>
      </c>
    </row>
    <row r="66" ht="42" customHeight="1" spans="1:10">
      <c r="A66" s="160" t="s">
        <v>288</v>
      </c>
      <c r="B66" s="48" t="s">
        <v>444</v>
      </c>
      <c r="C66" s="48" t="s">
        <v>321</v>
      </c>
      <c r="D66" s="48" t="s">
        <v>322</v>
      </c>
      <c r="E66" s="58" t="s">
        <v>482</v>
      </c>
      <c r="F66" s="48" t="s">
        <v>332</v>
      </c>
      <c r="G66" s="58" t="s">
        <v>94</v>
      </c>
      <c r="H66" s="48" t="s">
        <v>354</v>
      </c>
      <c r="I66" s="48" t="s">
        <v>327</v>
      </c>
      <c r="J66" s="58" t="s">
        <v>483</v>
      </c>
    </row>
    <row r="67" ht="42" customHeight="1" spans="1:10">
      <c r="A67" s="160" t="s">
        <v>288</v>
      </c>
      <c r="B67" s="48" t="s">
        <v>444</v>
      </c>
      <c r="C67" s="48" t="s">
        <v>321</v>
      </c>
      <c r="D67" s="48" t="s">
        <v>322</v>
      </c>
      <c r="E67" s="58" t="s">
        <v>484</v>
      </c>
      <c r="F67" s="48" t="s">
        <v>324</v>
      </c>
      <c r="G67" s="58" t="s">
        <v>353</v>
      </c>
      <c r="H67" s="48" t="s">
        <v>354</v>
      </c>
      <c r="I67" s="48" t="s">
        <v>327</v>
      </c>
      <c r="J67" s="58" t="s">
        <v>485</v>
      </c>
    </row>
    <row r="68" ht="42" customHeight="1" spans="1:10">
      <c r="A68" s="160" t="s">
        <v>288</v>
      </c>
      <c r="B68" s="48" t="s">
        <v>444</v>
      </c>
      <c r="C68" s="48" t="s">
        <v>321</v>
      </c>
      <c r="D68" s="48" t="s">
        <v>322</v>
      </c>
      <c r="E68" s="58" t="s">
        <v>486</v>
      </c>
      <c r="F68" s="48" t="s">
        <v>332</v>
      </c>
      <c r="G68" s="58" t="s">
        <v>468</v>
      </c>
      <c r="H68" s="48" t="s">
        <v>354</v>
      </c>
      <c r="I68" s="48" t="s">
        <v>327</v>
      </c>
      <c r="J68" s="58" t="s">
        <v>487</v>
      </c>
    </row>
    <row r="69" ht="42" customHeight="1" spans="1:10">
      <c r="A69" s="160" t="s">
        <v>288</v>
      </c>
      <c r="B69" s="48" t="s">
        <v>444</v>
      </c>
      <c r="C69" s="48" t="s">
        <v>321</v>
      </c>
      <c r="D69" s="48" t="s">
        <v>374</v>
      </c>
      <c r="E69" s="58" t="s">
        <v>488</v>
      </c>
      <c r="F69" s="48" t="s">
        <v>324</v>
      </c>
      <c r="G69" s="58" t="s">
        <v>489</v>
      </c>
      <c r="H69" s="48"/>
      <c r="I69" s="48" t="s">
        <v>385</v>
      </c>
      <c r="J69" s="58" t="s">
        <v>490</v>
      </c>
    </row>
    <row r="70" ht="42" customHeight="1" spans="1:10">
      <c r="A70" s="160" t="s">
        <v>288</v>
      </c>
      <c r="B70" s="48" t="s">
        <v>444</v>
      </c>
      <c r="C70" s="48" t="s">
        <v>321</v>
      </c>
      <c r="D70" s="48" t="s">
        <v>374</v>
      </c>
      <c r="E70" s="58" t="s">
        <v>491</v>
      </c>
      <c r="F70" s="48" t="s">
        <v>324</v>
      </c>
      <c r="G70" s="58" t="s">
        <v>492</v>
      </c>
      <c r="H70" s="48"/>
      <c r="I70" s="48" t="s">
        <v>385</v>
      </c>
      <c r="J70" s="58" t="s">
        <v>493</v>
      </c>
    </row>
    <row r="71" ht="42" customHeight="1" spans="1:10">
      <c r="A71" s="160" t="s">
        <v>288</v>
      </c>
      <c r="B71" s="48" t="s">
        <v>444</v>
      </c>
      <c r="C71" s="48" t="s">
        <v>321</v>
      </c>
      <c r="D71" s="48" t="s">
        <v>374</v>
      </c>
      <c r="E71" s="58" t="s">
        <v>494</v>
      </c>
      <c r="F71" s="48" t="s">
        <v>324</v>
      </c>
      <c r="G71" s="58" t="s">
        <v>495</v>
      </c>
      <c r="H71" s="48"/>
      <c r="I71" s="48" t="s">
        <v>385</v>
      </c>
      <c r="J71" s="58" t="s">
        <v>496</v>
      </c>
    </row>
    <row r="72" ht="42" customHeight="1" spans="1:10">
      <c r="A72" s="160" t="s">
        <v>288</v>
      </c>
      <c r="B72" s="48" t="s">
        <v>444</v>
      </c>
      <c r="C72" s="48" t="s">
        <v>321</v>
      </c>
      <c r="D72" s="48" t="s">
        <v>374</v>
      </c>
      <c r="E72" s="58" t="s">
        <v>497</v>
      </c>
      <c r="F72" s="48" t="s">
        <v>332</v>
      </c>
      <c r="G72" s="58" t="s">
        <v>338</v>
      </c>
      <c r="H72" s="48" t="s">
        <v>339</v>
      </c>
      <c r="I72" s="48" t="s">
        <v>327</v>
      </c>
      <c r="J72" s="58" t="s">
        <v>498</v>
      </c>
    </row>
    <row r="73" ht="42" customHeight="1" spans="1:10">
      <c r="A73" s="160" t="s">
        <v>288</v>
      </c>
      <c r="B73" s="48" t="s">
        <v>444</v>
      </c>
      <c r="C73" s="48" t="s">
        <v>321</v>
      </c>
      <c r="D73" s="48" t="s">
        <v>382</v>
      </c>
      <c r="E73" s="58" t="s">
        <v>384</v>
      </c>
      <c r="F73" s="48" t="s">
        <v>324</v>
      </c>
      <c r="G73" s="58" t="s">
        <v>384</v>
      </c>
      <c r="H73" s="48"/>
      <c r="I73" s="48" t="s">
        <v>385</v>
      </c>
      <c r="J73" s="58" t="s">
        <v>499</v>
      </c>
    </row>
    <row r="74" ht="42" customHeight="1" spans="1:10">
      <c r="A74" s="160" t="s">
        <v>288</v>
      </c>
      <c r="B74" s="48" t="s">
        <v>444</v>
      </c>
      <c r="C74" s="48" t="s">
        <v>321</v>
      </c>
      <c r="D74" s="48" t="s">
        <v>322</v>
      </c>
      <c r="E74" s="58" t="s">
        <v>387</v>
      </c>
      <c r="F74" s="48" t="s">
        <v>324</v>
      </c>
      <c r="G74" s="58" t="s">
        <v>500</v>
      </c>
      <c r="H74" s="48" t="s">
        <v>389</v>
      </c>
      <c r="I74" s="48" t="s">
        <v>327</v>
      </c>
      <c r="J74" s="58" t="s">
        <v>501</v>
      </c>
    </row>
    <row r="75" ht="42" customHeight="1" spans="1:10">
      <c r="A75" s="160" t="s">
        <v>288</v>
      </c>
      <c r="B75" s="48" t="s">
        <v>444</v>
      </c>
      <c r="C75" s="48" t="s">
        <v>329</v>
      </c>
      <c r="D75" s="48" t="s">
        <v>391</v>
      </c>
      <c r="E75" s="58" t="s">
        <v>502</v>
      </c>
      <c r="F75" s="48" t="s">
        <v>324</v>
      </c>
      <c r="G75" s="58" t="s">
        <v>503</v>
      </c>
      <c r="H75" s="48"/>
      <c r="I75" s="48" t="s">
        <v>385</v>
      </c>
      <c r="J75" s="58" t="s">
        <v>504</v>
      </c>
    </row>
    <row r="76" ht="93.75" customHeight="1" spans="1:10">
      <c r="A76" s="160" t="s">
        <v>288</v>
      </c>
      <c r="B76" s="48" t="s">
        <v>444</v>
      </c>
      <c r="C76" s="48" t="s">
        <v>329</v>
      </c>
      <c r="D76" s="48" t="s">
        <v>391</v>
      </c>
      <c r="E76" s="58" t="s">
        <v>505</v>
      </c>
      <c r="F76" s="48" t="s">
        <v>324</v>
      </c>
      <c r="G76" s="58" t="s">
        <v>506</v>
      </c>
      <c r="H76" s="48"/>
      <c r="I76" s="48" t="s">
        <v>385</v>
      </c>
      <c r="J76" s="58" t="s">
        <v>507</v>
      </c>
    </row>
    <row r="77" ht="111.75" customHeight="1" spans="1:10">
      <c r="A77" s="160" t="s">
        <v>288</v>
      </c>
      <c r="B77" s="48" t="s">
        <v>444</v>
      </c>
      <c r="C77" s="48" t="s">
        <v>329</v>
      </c>
      <c r="D77" s="48" t="s">
        <v>330</v>
      </c>
      <c r="E77" s="58" t="s">
        <v>508</v>
      </c>
      <c r="F77" s="48" t="s">
        <v>324</v>
      </c>
      <c r="G77" s="58" t="s">
        <v>509</v>
      </c>
      <c r="H77" s="48"/>
      <c r="I77" s="48" t="s">
        <v>385</v>
      </c>
      <c r="J77" s="58" t="s">
        <v>510</v>
      </c>
    </row>
    <row r="78" ht="42" customHeight="1" spans="1:10">
      <c r="A78" s="160" t="s">
        <v>288</v>
      </c>
      <c r="B78" s="48" t="s">
        <v>444</v>
      </c>
      <c r="C78" s="48" t="s">
        <v>335</v>
      </c>
      <c r="D78" s="48" t="s">
        <v>336</v>
      </c>
      <c r="E78" s="58" t="s">
        <v>336</v>
      </c>
      <c r="F78" s="48" t="s">
        <v>332</v>
      </c>
      <c r="G78" s="58" t="s">
        <v>376</v>
      </c>
      <c r="H78" s="48" t="s">
        <v>339</v>
      </c>
      <c r="I78" s="48" t="s">
        <v>327</v>
      </c>
      <c r="J78" s="58" t="s">
        <v>511</v>
      </c>
    </row>
    <row r="79" customHeight="1" spans="1:10">
      <c r="A79" s="98"/>
      <c r="B79" s="98"/>
      <c r="C79" s="98"/>
      <c r="D79" s="98"/>
      <c r="E79" s="98"/>
      <c r="F79" s="98"/>
      <c r="G79" s="98"/>
      <c r="H79" s="98"/>
      <c r="I79" s="98"/>
      <c r="J79" s="98"/>
    </row>
    <row r="80" customHeight="1" spans="1:10">
      <c r="A80" s="98"/>
      <c r="B80" s="98"/>
      <c r="C80" s="98"/>
      <c r="D80" s="98"/>
      <c r="E80" s="98"/>
      <c r="F80" s="98"/>
      <c r="G80" s="98"/>
      <c r="H80" s="98"/>
      <c r="I80" s="98"/>
      <c r="J80" s="98"/>
    </row>
    <row r="81" customHeight="1" spans="1:10">
      <c r="A81" s="98"/>
      <c r="B81" s="98"/>
      <c r="C81" s="98"/>
      <c r="D81" s="98"/>
      <c r="E81" s="98"/>
      <c r="F81" s="98"/>
      <c r="G81" s="98"/>
      <c r="H81" s="98"/>
      <c r="I81" s="98"/>
      <c r="J81" s="98"/>
    </row>
    <row r="82" customHeight="1" spans="1:10">
      <c r="A82" s="98"/>
      <c r="B82" s="98"/>
      <c r="C82" s="98"/>
      <c r="D82" s="98"/>
      <c r="E82" s="98"/>
      <c r="F82" s="98"/>
      <c r="G82" s="98"/>
      <c r="H82" s="98"/>
      <c r="I82" s="98"/>
      <c r="J82" s="98"/>
    </row>
    <row r="83" customHeight="1" spans="1:10">
      <c r="A83" s="98"/>
      <c r="B83" s="98"/>
      <c r="C83" s="98"/>
      <c r="D83" s="98"/>
      <c r="E83" s="98"/>
      <c r="F83" s="98"/>
      <c r="G83" s="98"/>
      <c r="H83" s="98"/>
      <c r="I83" s="98"/>
      <c r="J83" s="98"/>
    </row>
    <row r="84" customHeight="1" spans="1:10">
      <c r="A84" s="98"/>
      <c r="B84" s="98"/>
      <c r="C84" s="98"/>
      <c r="D84" s="98"/>
      <c r="E84" s="98"/>
      <c r="F84" s="98"/>
      <c r="G84" s="98"/>
      <c r="H84" s="98"/>
      <c r="I84" s="98"/>
      <c r="J84" s="98"/>
    </row>
    <row r="85" customHeight="1" spans="1:10">
      <c r="A85" s="98"/>
      <c r="B85" s="98"/>
      <c r="C85" s="98"/>
      <c r="D85" s="98"/>
      <c r="E85" s="98"/>
      <c r="F85" s="98"/>
      <c r="G85" s="98"/>
      <c r="H85" s="98"/>
      <c r="I85" s="98"/>
      <c r="J85" s="98"/>
    </row>
    <row r="86" customHeight="1" spans="1:10">
      <c r="A86" s="98"/>
      <c r="B86" s="98"/>
      <c r="C86" s="98"/>
      <c r="D86" s="98"/>
      <c r="E86" s="98"/>
      <c r="F86" s="98"/>
      <c r="G86" s="98"/>
      <c r="H86" s="98"/>
      <c r="I86" s="98"/>
      <c r="J86" s="98"/>
    </row>
    <row r="87" customHeight="1" spans="1:10">
      <c r="A87" s="98"/>
      <c r="B87" s="98"/>
      <c r="C87" s="98"/>
      <c r="D87" s="98"/>
      <c r="E87" s="98"/>
      <c r="F87" s="98"/>
      <c r="G87" s="98"/>
      <c r="H87" s="98"/>
      <c r="I87" s="98"/>
      <c r="J87" s="98"/>
    </row>
  </sheetData>
  <mergeCells count="14">
    <mergeCell ref="A3:J3"/>
    <mergeCell ref="A4:H4"/>
    <mergeCell ref="A9:A11"/>
    <mergeCell ref="A12:A30"/>
    <mergeCell ref="A31:A40"/>
    <mergeCell ref="A41:A45"/>
    <mergeCell ref="A46:A52"/>
    <mergeCell ref="A53:A78"/>
    <mergeCell ref="B9:B11"/>
    <mergeCell ref="B12:B30"/>
    <mergeCell ref="B31:B40"/>
    <mergeCell ref="B41:B45"/>
    <mergeCell ref="B46:B52"/>
    <mergeCell ref="B53:B78"/>
  </mergeCells>
  <printOptions horizontalCentered="1"/>
  <pageMargins left="0.96" right="0.96" top="0.72" bottom="0.72" header="0" footer="0"/>
  <pageSetup paperSize="9" scale="2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C17" sqref="C17"/>
    </sheetView>
  </sheetViews>
  <sheetFormatPr defaultColWidth="9.12727272727273" defaultRowHeight="14.25" customHeight="1" outlineLevelCol="5"/>
  <cols>
    <col min="1" max="1" width="32.1272727272727" customWidth="1"/>
    <col min="2" max="2" width="20.7545454545455" customWidth="1"/>
    <col min="3" max="3" width="32.1272727272727" customWidth="1"/>
    <col min="4" max="4" width="27.7545454545455" customWidth="1"/>
    <col min="5" max="6" width="36.7545454545455" customWidth="1"/>
  </cols>
  <sheetData>
    <row r="1" customHeight="1" spans="1:6">
      <c r="A1" s="5"/>
      <c r="B1" s="5"/>
      <c r="C1" s="5"/>
      <c r="D1" s="5"/>
      <c r="E1" s="5"/>
      <c r="F1" s="5"/>
    </row>
    <row r="2" ht="12" customHeight="1" spans="1:6">
      <c r="A2" s="146">
        <v>1</v>
      </c>
      <c r="B2" s="147">
        <v>0</v>
      </c>
      <c r="C2" s="146">
        <v>1</v>
      </c>
      <c r="D2" s="148"/>
      <c r="E2" s="148"/>
      <c r="F2" s="145" t="s">
        <v>512</v>
      </c>
    </row>
    <row r="3" ht="42" customHeight="1" spans="1:6">
      <c r="A3" s="149" t="str">
        <f>"2025"&amp;"年部门政府性基金预算支出预算表"</f>
        <v>2025年部门政府性基金预算支出预算表</v>
      </c>
      <c r="B3" s="149" t="s">
        <v>513</v>
      </c>
      <c r="C3" s="150"/>
      <c r="D3" s="151"/>
      <c r="E3" s="151"/>
      <c r="F3" s="151"/>
    </row>
    <row r="4" ht="13.5" customHeight="1" spans="1:6">
      <c r="A4" s="30" t="str">
        <f>"单位名称："&amp;"中国共产党昆明市东川区委员会办公室"</f>
        <v>单位名称：中国共产党昆明市东川区委员会办公室</v>
      </c>
      <c r="B4" s="30" t="s">
        <v>514</v>
      </c>
      <c r="C4" s="152"/>
      <c r="D4" s="145"/>
      <c r="E4" s="145"/>
      <c r="F4" s="145" t="s">
        <v>1</v>
      </c>
    </row>
    <row r="5" ht="19.5" customHeight="1" spans="1:6">
      <c r="A5" s="153" t="s">
        <v>188</v>
      </c>
      <c r="B5" s="154" t="s">
        <v>73</v>
      </c>
      <c r="C5" s="153" t="s">
        <v>74</v>
      </c>
      <c r="D5" s="36" t="s">
        <v>515</v>
      </c>
      <c r="E5" s="37"/>
      <c r="F5" s="38"/>
    </row>
    <row r="6" ht="18.75" customHeight="1" spans="1:6">
      <c r="A6" s="155"/>
      <c r="B6" s="156"/>
      <c r="C6" s="155"/>
      <c r="D6" s="157" t="s">
        <v>55</v>
      </c>
      <c r="E6" s="36" t="s">
        <v>76</v>
      </c>
      <c r="F6" s="157" t="s">
        <v>77</v>
      </c>
    </row>
    <row r="7" ht="18.75" customHeight="1" spans="1:6">
      <c r="A7" s="65">
        <v>1</v>
      </c>
      <c r="B7" s="158" t="s">
        <v>84</v>
      </c>
      <c r="C7" s="65">
        <v>3</v>
      </c>
      <c r="D7" s="47">
        <v>4</v>
      </c>
      <c r="E7" s="47">
        <v>5</v>
      </c>
      <c r="F7" s="47">
        <v>6</v>
      </c>
    </row>
    <row r="8" ht="21" customHeight="1" spans="1:6">
      <c r="A8" s="48"/>
      <c r="B8" s="48"/>
      <c r="C8" s="48"/>
      <c r="D8" s="89"/>
      <c r="E8" s="89"/>
      <c r="F8" s="89"/>
    </row>
    <row r="9" ht="21" customHeight="1" spans="1:6">
      <c r="A9" s="48"/>
      <c r="B9" s="48"/>
      <c r="C9" s="48"/>
      <c r="D9" s="89"/>
      <c r="E9" s="89"/>
      <c r="F9" s="89"/>
    </row>
    <row r="10" ht="18.75" customHeight="1" spans="1:6">
      <c r="A10" s="137" t="s">
        <v>178</v>
      </c>
      <c r="B10" s="137" t="s">
        <v>178</v>
      </c>
      <c r="C10" s="110" t="s">
        <v>178</v>
      </c>
      <c r="D10" s="89"/>
      <c r="E10" s="89"/>
      <c r="F10" s="89"/>
    </row>
    <row r="11" customHeight="1" spans="1:3">
      <c r="A11" s="98" t="s">
        <v>516</v>
      </c>
      <c r="B11" s="98"/>
      <c r="C11" s="98"/>
    </row>
    <row r="12" customHeight="1" spans="1:3">
      <c r="A12" s="98"/>
      <c r="B12" s="98"/>
      <c r="C12" s="98"/>
    </row>
    <row r="13" customHeight="1" spans="1:3">
      <c r="A13" s="98"/>
      <c r="B13" s="98"/>
      <c r="C13" s="98"/>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6"/>
  <sheetViews>
    <sheetView showZeros="0" workbookViewId="0">
      <pane ySplit="1" topLeftCell="A8" activePane="bottomLeft" state="frozen"/>
      <selection/>
      <selection pane="bottomLeft" activeCell="H24" sqref="H24"/>
    </sheetView>
  </sheetViews>
  <sheetFormatPr defaultColWidth="9.12727272727273" defaultRowHeight="14.25" customHeight="1"/>
  <cols>
    <col min="1" max="2" width="28.8818181818182" customWidth="1"/>
    <col min="3" max="3" width="18.8818181818182" customWidth="1"/>
    <col min="4" max="4" width="13.8818181818182" customWidth="1"/>
    <col min="5" max="5" width="18.8818181818182" customWidth="1"/>
    <col min="6" max="6" width="7.75454545454545" customWidth="1"/>
    <col min="7" max="7" width="11.1272727272727" customWidth="1"/>
    <col min="8" max="8" width="13.2545454545455" customWidth="1"/>
    <col min="9" max="18" width="20" customWidth="1"/>
    <col min="19" max="19" width="19.8818181818182" customWidth="1"/>
  </cols>
  <sheetData>
    <row r="1" customHeight="1" spans="1:19">
      <c r="A1" s="5"/>
      <c r="B1" s="5"/>
      <c r="C1" s="5"/>
      <c r="D1" s="5"/>
      <c r="E1" s="5"/>
      <c r="F1" s="5"/>
      <c r="G1" s="5"/>
      <c r="H1" s="5"/>
      <c r="I1" s="5"/>
      <c r="J1" s="5"/>
      <c r="K1" s="5"/>
      <c r="L1" s="5"/>
      <c r="M1" s="5"/>
      <c r="N1" s="5"/>
      <c r="O1" s="5"/>
      <c r="P1" s="5"/>
      <c r="Q1" s="5"/>
      <c r="R1" s="5"/>
      <c r="S1" s="5"/>
    </row>
    <row r="2" ht="15.75" customHeight="1" spans="2:19">
      <c r="B2" s="113"/>
      <c r="C2" s="113"/>
      <c r="R2" s="6"/>
      <c r="S2" s="6" t="s">
        <v>517</v>
      </c>
    </row>
    <row r="3" ht="41.25" customHeight="1" spans="1:19">
      <c r="A3" s="104" t="str">
        <f>"2025"&amp;"年部门政府采购预算表"</f>
        <v>2025年部门政府采购预算表</v>
      </c>
      <c r="B3" s="97"/>
      <c r="C3" s="97"/>
      <c r="D3" s="29"/>
      <c r="E3" s="29"/>
      <c r="F3" s="29"/>
      <c r="G3" s="29"/>
      <c r="H3" s="29"/>
      <c r="I3" s="29"/>
      <c r="J3" s="29"/>
      <c r="K3" s="29"/>
      <c r="L3" s="29"/>
      <c r="M3" s="97"/>
      <c r="N3" s="29"/>
      <c r="O3" s="29"/>
      <c r="P3" s="97"/>
      <c r="Q3" s="29"/>
      <c r="R3" s="97"/>
      <c r="S3" s="97"/>
    </row>
    <row r="4" ht="18.75" customHeight="1" spans="1:19">
      <c r="A4" s="31" t="str">
        <f>"单位名称："&amp;"中国共产党昆明市东川区委员会办公室"</f>
        <v>单位名称：中国共产党昆明市东川区委员会办公室</v>
      </c>
      <c r="B4" s="115"/>
      <c r="C4" s="115"/>
      <c r="D4" s="32"/>
      <c r="E4" s="32"/>
      <c r="F4" s="32"/>
      <c r="G4" s="32"/>
      <c r="H4" s="32"/>
      <c r="I4" s="32"/>
      <c r="J4" s="32"/>
      <c r="K4" s="32"/>
      <c r="L4" s="32"/>
      <c r="M4" s="98"/>
      <c r="N4" s="98"/>
      <c r="O4" s="98"/>
      <c r="P4" s="98"/>
      <c r="Q4" s="98"/>
      <c r="R4" s="33"/>
      <c r="S4" s="145" t="s">
        <v>1</v>
      </c>
    </row>
    <row r="5" ht="15.75" customHeight="1" spans="1:19">
      <c r="A5" s="35" t="s">
        <v>187</v>
      </c>
      <c r="B5" s="116" t="s">
        <v>188</v>
      </c>
      <c r="C5" s="116" t="s">
        <v>518</v>
      </c>
      <c r="D5" s="117" t="s">
        <v>519</v>
      </c>
      <c r="E5" s="117" t="s">
        <v>520</v>
      </c>
      <c r="F5" s="117" t="s">
        <v>521</v>
      </c>
      <c r="G5" s="117" t="s">
        <v>522</v>
      </c>
      <c r="H5" s="117" t="s">
        <v>523</v>
      </c>
      <c r="I5" s="129" t="s">
        <v>195</v>
      </c>
      <c r="J5" s="129"/>
      <c r="K5" s="129"/>
      <c r="L5" s="129"/>
      <c r="M5" s="130"/>
      <c r="N5" s="129"/>
      <c r="O5" s="129"/>
      <c r="P5" s="137"/>
      <c r="Q5" s="129"/>
      <c r="R5" s="130"/>
      <c r="S5" s="110"/>
    </row>
    <row r="6" ht="17.25" customHeight="1" spans="1:19">
      <c r="A6" s="40"/>
      <c r="B6" s="118"/>
      <c r="C6" s="118"/>
      <c r="D6" s="119"/>
      <c r="E6" s="119"/>
      <c r="F6" s="119"/>
      <c r="G6" s="119"/>
      <c r="H6" s="119"/>
      <c r="I6" s="119" t="s">
        <v>55</v>
      </c>
      <c r="J6" s="119" t="s">
        <v>58</v>
      </c>
      <c r="K6" s="119" t="s">
        <v>524</v>
      </c>
      <c r="L6" s="119" t="s">
        <v>525</v>
      </c>
      <c r="M6" s="131" t="s">
        <v>526</v>
      </c>
      <c r="N6" s="132" t="s">
        <v>527</v>
      </c>
      <c r="O6" s="132"/>
      <c r="P6" s="138"/>
      <c r="Q6" s="132"/>
      <c r="R6" s="139"/>
      <c r="S6" s="120"/>
    </row>
    <row r="7" ht="54" customHeight="1" spans="1:19">
      <c r="A7" s="44"/>
      <c r="B7" s="120"/>
      <c r="C7" s="120"/>
      <c r="D7" s="121"/>
      <c r="E7" s="121"/>
      <c r="F7" s="121"/>
      <c r="G7" s="121"/>
      <c r="H7" s="121"/>
      <c r="I7" s="121"/>
      <c r="J7" s="121" t="s">
        <v>57</v>
      </c>
      <c r="K7" s="121"/>
      <c r="L7" s="121"/>
      <c r="M7" s="133"/>
      <c r="N7" s="121" t="s">
        <v>57</v>
      </c>
      <c r="O7" s="121" t="s">
        <v>64</v>
      </c>
      <c r="P7" s="120" t="s">
        <v>65</v>
      </c>
      <c r="Q7" s="121" t="s">
        <v>66</v>
      </c>
      <c r="R7" s="133" t="s">
        <v>67</v>
      </c>
      <c r="S7" s="120" t="s">
        <v>68</v>
      </c>
    </row>
    <row r="8" ht="18" customHeight="1" spans="1:19">
      <c r="A8" s="140">
        <v>1</v>
      </c>
      <c r="B8" s="140" t="s">
        <v>84</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86" t="s">
        <v>70</v>
      </c>
      <c r="B9" s="122" t="s">
        <v>70</v>
      </c>
      <c r="C9" s="122" t="s">
        <v>207</v>
      </c>
      <c r="D9" s="87" t="s">
        <v>528</v>
      </c>
      <c r="E9" s="87" t="s">
        <v>529</v>
      </c>
      <c r="F9" s="87" t="s">
        <v>389</v>
      </c>
      <c r="G9" s="88">
        <v>1</v>
      </c>
      <c r="H9" s="89"/>
      <c r="I9" s="89">
        <v>50000</v>
      </c>
      <c r="J9" s="89">
        <v>50000</v>
      </c>
      <c r="K9" s="89"/>
      <c r="L9" s="89"/>
      <c r="M9" s="89"/>
      <c r="N9" s="89"/>
      <c r="O9" s="89"/>
      <c r="P9" s="89"/>
      <c r="Q9" s="89"/>
      <c r="R9" s="89"/>
      <c r="S9" s="89"/>
    </row>
    <row r="10" ht="21" customHeight="1" spans="1:19">
      <c r="A10" s="86" t="s">
        <v>70</v>
      </c>
      <c r="B10" s="122" t="s">
        <v>70</v>
      </c>
      <c r="C10" s="122" t="s">
        <v>224</v>
      </c>
      <c r="D10" s="87" t="s">
        <v>530</v>
      </c>
      <c r="E10" s="87" t="s">
        <v>531</v>
      </c>
      <c r="F10" s="87" t="s">
        <v>454</v>
      </c>
      <c r="G10" s="88">
        <v>50</v>
      </c>
      <c r="H10" s="89">
        <v>8400</v>
      </c>
      <c r="I10" s="89">
        <v>8400</v>
      </c>
      <c r="J10" s="89">
        <v>8400</v>
      </c>
      <c r="K10" s="89"/>
      <c r="L10" s="89"/>
      <c r="M10" s="89"/>
      <c r="N10" s="89"/>
      <c r="O10" s="89"/>
      <c r="P10" s="89"/>
      <c r="Q10" s="89"/>
      <c r="R10" s="89"/>
      <c r="S10" s="89"/>
    </row>
    <row r="11" ht="21" customHeight="1" spans="1:19">
      <c r="A11" s="86" t="s">
        <v>70</v>
      </c>
      <c r="B11" s="122" t="s">
        <v>70</v>
      </c>
      <c r="C11" s="122" t="s">
        <v>288</v>
      </c>
      <c r="D11" s="87" t="s">
        <v>532</v>
      </c>
      <c r="E11" s="87" t="s">
        <v>533</v>
      </c>
      <c r="F11" s="87" t="s">
        <v>534</v>
      </c>
      <c r="G11" s="88">
        <v>1</v>
      </c>
      <c r="H11" s="89">
        <v>30000</v>
      </c>
      <c r="I11" s="89">
        <v>30000</v>
      </c>
      <c r="J11" s="89">
        <v>30000</v>
      </c>
      <c r="K11" s="89"/>
      <c r="L11" s="89"/>
      <c r="M11" s="89"/>
      <c r="N11" s="89"/>
      <c r="O11" s="89"/>
      <c r="P11" s="89"/>
      <c r="Q11" s="89"/>
      <c r="R11" s="89"/>
      <c r="S11" s="89"/>
    </row>
    <row r="12" ht="21" customHeight="1" spans="1:19">
      <c r="A12" s="86" t="s">
        <v>70</v>
      </c>
      <c r="B12" s="122" t="s">
        <v>70</v>
      </c>
      <c r="C12" s="122" t="s">
        <v>288</v>
      </c>
      <c r="D12" s="87" t="s">
        <v>535</v>
      </c>
      <c r="E12" s="87" t="s">
        <v>536</v>
      </c>
      <c r="F12" s="87" t="s">
        <v>534</v>
      </c>
      <c r="G12" s="88">
        <v>1</v>
      </c>
      <c r="H12" s="89">
        <v>1100</v>
      </c>
      <c r="I12" s="89">
        <v>1100</v>
      </c>
      <c r="J12" s="89">
        <v>1100</v>
      </c>
      <c r="K12" s="89"/>
      <c r="L12" s="89"/>
      <c r="M12" s="89"/>
      <c r="N12" s="89"/>
      <c r="O12" s="89"/>
      <c r="P12" s="89"/>
      <c r="Q12" s="89"/>
      <c r="R12" s="89"/>
      <c r="S12" s="89"/>
    </row>
    <row r="13" ht="21" customHeight="1" spans="1:19">
      <c r="A13" s="86" t="s">
        <v>70</v>
      </c>
      <c r="B13" s="122" t="s">
        <v>70</v>
      </c>
      <c r="C13" s="122" t="s">
        <v>288</v>
      </c>
      <c r="D13" s="87" t="s">
        <v>537</v>
      </c>
      <c r="E13" s="87" t="s">
        <v>537</v>
      </c>
      <c r="F13" s="87" t="s">
        <v>538</v>
      </c>
      <c r="G13" s="88">
        <v>6</v>
      </c>
      <c r="H13" s="89">
        <v>1440</v>
      </c>
      <c r="I13" s="89">
        <v>1440</v>
      </c>
      <c r="J13" s="89">
        <v>1440</v>
      </c>
      <c r="K13" s="89"/>
      <c r="L13" s="89"/>
      <c r="M13" s="89"/>
      <c r="N13" s="89"/>
      <c r="O13" s="89"/>
      <c r="P13" s="89"/>
      <c r="Q13" s="89"/>
      <c r="R13" s="89"/>
      <c r="S13" s="89"/>
    </row>
    <row r="14" ht="21" customHeight="1" spans="1:19">
      <c r="A14" s="86" t="s">
        <v>70</v>
      </c>
      <c r="B14" s="122" t="s">
        <v>70</v>
      </c>
      <c r="C14" s="122" t="s">
        <v>288</v>
      </c>
      <c r="D14" s="87" t="s">
        <v>539</v>
      </c>
      <c r="E14" s="87" t="s">
        <v>539</v>
      </c>
      <c r="F14" s="87" t="s">
        <v>540</v>
      </c>
      <c r="G14" s="88">
        <v>1</v>
      </c>
      <c r="H14" s="89">
        <v>1200</v>
      </c>
      <c r="I14" s="89">
        <v>1200</v>
      </c>
      <c r="J14" s="89">
        <v>1200</v>
      </c>
      <c r="K14" s="89"/>
      <c r="L14" s="89"/>
      <c r="M14" s="89"/>
      <c r="N14" s="89"/>
      <c r="O14" s="89"/>
      <c r="P14" s="89"/>
      <c r="Q14" s="89"/>
      <c r="R14" s="89"/>
      <c r="S14" s="89"/>
    </row>
    <row r="15" ht="21" customHeight="1" spans="1:19">
      <c r="A15" s="86" t="s">
        <v>70</v>
      </c>
      <c r="B15" s="122" t="s">
        <v>70</v>
      </c>
      <c r="C15" s="122" t="s">
        <v>288</v>
      </c>
      <c r="D15" s="87" t="s">
        <v>541</v>
      </c>
      <c r="E15" s="87" t="s">
        <v>539</v>
      </c>
      <c r="F15" s="87" t="s">
        <v>540</v>
      </c>
      <c r="G15" s="88">
        <v>10</v>
      </c>
      <c r="H15" s="89">
        <v>8800</v>
      </c>
      <c r="I15" s="89">
        <v>8800</v>
      </c>
      <c r="J15" s="89">
        <v>8800</v>
      </c>
      <c r="K15" s="89"/>
      <c r="L15" s="89"/>
      <c r="M15" s="89"/>
      <c r="N15" s="89"/>
      <c r="O15" s="89"/>
      <c r="P15" s="89"/>
      <c r="Q15" s="89"/>
      <c r="R15" s="89"/>
      <c r="S15" s="89"/>
    </row>
    <row r="16" ht="21" customHeight="1" spans="1:19">
      <c r="A16" s="86" t="s">
        <v>70</v>
      </c>
      <c r="B16" s="122" t="s">
        <v>70</v>
      </c>
      <c r="C16" s="122" t="s">
        <v>288</v>
      </c>
      <c r="D16" s="87" t="s">
        <v>542</v>
      </c>
      <c r="E16" s="87" t="s">
        <v>539</v>
      </c>
      <c r="F16" s="87" t="s">
        <v>540</v>
      </c>
      <c r="G16" s="88">
        <v>6</v>
      </c>
      <c r="H16" s="89">
        <v>2760</v>
      </c>
      <c r="I16" s="89">
        <v>2760</v>
      </c>
      <c r="J16" s="89">
        <v>2760</v>
      </c>
      <c r="K16" s="89"/>
      <c r="L16" s="89"/>
      <c r="M16" s="89"/>
      <c r="N16" s="89"/>
      <c r="O16" s="89"/>
      <c r="P16" s="89"/>
      <c r="Q16" s="89"/>
      <c r="R16" s="89"/>
      <c r="S16" s="89"/>
    </row>
    <row r="17" ht="21" customHeight="1" spans="1:19">
      <c r="A17" s="86" t="s">
        <v>70</v>
      </c>
      <c r="B17" s="122" t="s">
        <v>70</v>
      </c>
      <c r="C17" s="122" t="s">
        <v>288</v>
      </c>
      <c r="D17" s="87" t="s">
        <v>543</v>
      </c>
      <c r="E17" s="87" t="s">
        <v>544</v>
      </c>
      <c r="F17" s="87" t="s">
        <v>540</v>
      </c>
      <c r="G17" s="88">
        <v>1</v>
      </c>
      <c r="H17" s="89">
        <v>1000</v>
      </c>
      <c r="I17" s="89">
        <v>1000</v>
      </c>
      <c r="J17" s="89">
        <v>1000</v>
      </c>
      <c r="K17" s="89"/>
      <c r="L17" s="89"/>
      <c r="M17" s="89"/>
      <c r="N17" s="89"/>
      <c r="O17" s="89"/>
      <c r="P17" s="89"/>
      <c r="Q17" s="89"/>
      <c r="R17" s="89"/>
      <c r="S17" s="89"/>
    </row>
    <row r="18" ht="21" customHeight="1" spans="1:19">
      <c r="A18" s="86" t="s">
        <v>70</v>
      </c>
      <c r="B18" s="122" t="s">
        <v>70</v>
      </c>
      <c r="C18" s="122" t="s">
        <v>288</v>
      </c>
      <c r="D18" s="87" t="s">
        <v>545</v>
      </c>
      <c r="E18" s="87" t="s">
        <v>544</v>
      </c>
      <c r="F18" s="87" t="s">
        <v>540</v>
      </c>
      <c r="G18" s="88">
        <v>1</v>
      </c>
      <c r="H18" s="89">
        <v>800</v>
      </c>
      <c r="I18" s="89">
        <v>800</v>
      </c>
      <c r="J18" s="89">
        <v>800</v>
      </c>
      <c r="K18" s="89"/>
      <c r="L18" s="89"/>
      <c r="M18" s="89"/>
      <c r="N18" s="89"/>
      <c r="O18" s="89"/>
      <c r="P18" s="89"/>
      <c r="Q18" s="89"/>
      <c r="R18" s="89"/>
      <c r="S18" s="89"/>
    </row>
    <row r="19" ht="21" customHeight="1" spans="1:19">
      <c r="A19" s="86" t="s">
        <v>70</v>
      </c>
      <c r="B19" s="122" t="s">
        <v>70</v>
      </c>
      <c r="C19" s="122" t="s">
        <v>288</v>
      </c>
      <c r="D19" s="87" t="s">
        <v>546</v>
      </c>
      <c r="E19" s="87" t="s">
        <v>529</v>
      </c>
      <c r="F19" s="87" t="s">
        <v>389</v>
      </c>
      <c r="G19" s="88">
        <v>1</v>
      </c>
      <c r="H19" s="89"/>
      <c r="I19" s="89">
        <v>30000</v>
      </c>
      <c r="J19" s="89">
        <v>30000</v>
      </c>
      <c r="K19" s="89"/>
      <c r="L19" s="89"/>
      <c r="M19" s="89"/>
      <c r="N19" s="89"/>
      <c r="O19" s="89"/>
      <c r="P19" s="89"/>
      <c r="Q19" s="89"/>
      <c r="R19" s="89"/>
      <c r="S19" s="89"/>
    </row>
    <row r="20" ht="21" customHeight="1" spans="1:19">
      <c r="A20" s="86" t="s">
        <v>70</v>
      </c>
      <c r="B20" s="122" t="s">
        <v>70</v>
      </c>
      <c r="C20" s="122" t="s">
        <v>288</v>
      </c>
      <c r="D20" s="87" t="s">
        <v>547</v>
      </c>
      <c r="E20" s="87" t="s">
        <v>548</v>
      </c>
      <c r="F20" s="87" t="s">
        <v>354</v>
      </c>
      <c r="G20" s="88">
        <v>2</v>
      </c>
      <c r="H20" s="89">
        <v>100000</v>
      </c>
      <c r="I20" s="89">
        <v>100000</v>
      </c>
      <c r="J20" s="89">
        <v>100000</v>
      </c>
      <c r="K20" s="89"/>
      <c r="L20" s="89"/>
      <c r="M20" s="89"/>
      <c r="N20" s="89"/>
      <c r="O20" s="89"/>
      <c r="P20" s="89"/>
      <c r="Q20" s="89"/>
      <c r="R20" s="89"/>
      <c r="S20" s="89"/>
    </row>
    <row r="21" ht="21" customHeight="1" spans="1:19">
      <c r="A21" s="86" t="s">
        <v>70</v>
      </c>
      <c r="B21" s="122" t="s">
        <v>70</v>
      </c>
      <c r="C21" s="122" t="s">
        <v>288</v>
      </c>
      <c r="D21" s="87" t="s">
        <v>549</v>
      </c>
      <c r="E21" s="87" t="s">
        <v>549</v>
      </c>
      <c r="F21" s="87" t="s">
        <v>534</v>
      </c>
      <c r="G21" s="88">
        <v>2</v>
      </c>
      <c r="H21" s="89">
        <v>3800</v>
      </c>
      <c r="I21" s="89">
        <v>3800</v>
      </c>
      <c r="J21" s="89">
        <v>3800</v>
      </c>
      <c r="K21" s="89"/>
      <c r="L21" s="89"/>
      <c r="M21" s="89"/>
      <c r="N21" s="89"/>
      <c r="O21" s="89"/>
      <c r="P21" s="89"/>
      <c r="Q21" s="89"/>
      <c r="R21" s="89"/>
      <c r="S21" s="89"/>
    </row>
    <row r="22" ht="21" customHeight="1" spans="1:19">
      <c r="A22" s="86" t="s">
        <v>70</v>
      </c>
      <c r="B22" s="122" t="s">
        <v>70</v>
      </c>
      <c r="C22" s="122" t="s">
        <v>288</v>
      </c>
      <c r="D22" s="87" t="s">
        <v>531</v>
      </c>
      <c r="E22" s="87" t="s">
        <v>531</v>
      </c>
      <c r="F22" s="87" t="s">
        <v>454</v>
      </c>
      <c r="G22" s="88">
        <v>100</v>
      </c>
      <c r="H22" s="89">
        <v>16800</v>
      </c>
      <c r="I22" s="89">
        <v>16800</v>
      </c>
      <c r="J22" s="89">
        <v>16800</v>
      </c>
      <c r="K22" s="89"/>
      <c r="L22" s="89"/>
      <c r="M22" s="89"/>
      <c r="N22" s="89"/>
      <c r="O22" s="89"/>
      <c r="P22" s="89"/>
      <c r="Q22" s="89"/>
      <c r="R22" s="89"/>
      <c r="S22" s="89"/>
    </row>
    <row r="23" ht="21" customHeight="1" spans="1:19">
      <c r="A23" s="86" t="s">
        <v>70</v>
      </c>
      <c r="B23" s="122" t="s">
        <v>70</v>
      </c>
      <c r="C23" s="122" t="s">
        <v>288</v>
      </c>
      <c r="D23" s="87" t="s">
        <v>550</v>
      </c>
      <c r="E23" s="87" t="s">
        <v>550</v>
      </c>
      <c r="F23" s="87" t="s">
        <v>534</v>
      </c>
      <c r="G23" s="88">
        <v>100</v>
      </c>
      <c r="H23" s="89">
        <v>35000</v>
      </c>
      <c r="I23" s="89">
        <v>35000</v>
      </c>
      <c r="J23" s="89">
        <v>35000</v>
      </c>
      <c r="K23" s="89"/>
      <c r="L23" s="89"/>
      <c r="M23" s="89"/>
      <c r="N23" s="89"/>
      <c r="O23" s="89"/>
      <c r="P23" s="89"/>
      <c r="Q23" s="89"/>
      <c r="R23" s="89"/>
      <c r="S23" s="89"/>
    </row>
    <row r="24" ht="21" customHeight="1" spans="1:19">
      <c r="A24" s="86" t="s">
        <v>70</v>
      </c>
      <c r="B24" s="122" t="s">
        <v>70</v>
      </c>
      <c r="C24" s="122" t="s">
        <v>288</v>
      </c>
      <c r="D24" s="87" t="s">
        <v>551</v>
      </c>
      <c r="E24" s="87" t="s">
        <v>552</v>
      </c>
      <c r="F24" s="87" t="s">
        <v>354</v>
      </c>
      <c r="G24" s="88">
        <v>5</v>
      </c>
      <c r="H24" s="89">
        <v>15000</v>
      </c>
      <c r="I24" s="89">
        <v>15000</v>
      </c>
      <c r="J24" s="89">
        <v>15000</v>
      </c>
      <c r="K24" s="89"/>
      <c r="L24" s="89"/>
      <c r="M24" s="89"/>
      <c r="N24" s="89"/>
      <c r="O24" s="89"/>
      <c r="P24" s="89"/>
      <c r="Q24" s="89"/>
      <c r="R24" s="89"/>
      <c r="S24" s="89"/>
    </row>
    <row r="25" ht="21" customHeight="1" spans="1:19">
      <c r="A25" s="86" t="s">
        <v>70</v>
      </c>
      <c r="B25" s="122" t="s">
        <v>70</v>
      </c>
      <c r="C25" s="122" t="s">
        <v>288</v>
      </c>
      <c r="D25" s="87" t="s">
        <v>553</v>
      </c>
      <c r="E25" s="87" t="s">
        <v>554</v>
      </c>
      <c r="F25" s="87" t="s">
        <v>534</v>
      </c>
      <c r="G25" s="88">
        <v>1</v>
      </c>
      <c r="H25" s="89">
        <v>6900</v>
      </c>
      <c r="I25" s="89">
        <v>6900</v>
      </c>
      <c r="J25" s="89">
        <v>6900</v>
      </c>
      <c r="K25" s="89"/>
      <c r="L25" s="89"/>
      <c r="M25" s="89"/>
      <c r="N25" s="89"/>
      <c r="O25" s="89"/>
      <c r="P25" s="89"/>
      <c r="Q25" s="89"/>
      <c r="R25" s="89"/>
      <c r="S25" s="89"/>
    </row>
    <row r="26" ht="21" customHeight="1" spans="1:19">
      <c r="A26" s="86" t="s">
        <v>70</v>
      </c>
      <c r="B26" s="122" t="s">
        <v>70</v>
      </c>
      <c r="C26" s="122" t="s">
        <v>288</v>
      </c>
      <c r="D26" s="87" t="s">
        <v>555</v>
      </c>
      <c r="E26" s="87" t="s">
        <v>554</v>
      </c>
      <c r="F26" s="87" t="s">
        <v>534</v>
      </c>
      <c r="G26" s="88">
        <v>5</v>
      </c>
      <c r="H26" s="89">
        <v>31000</v>
      </c>
      <c r="I26" s="89">
        <v>31000</v>
      </c>
      <c r="J26" s="89">
        <v>31000</v>
      </c>
      <c r="K26" s="89"/>
      <c r="L26" s="89"/>
      <c r="M26" s="89"/>
      <c r="N26" s="89"/>
      <c r="O26" s="89"/>
      <c r="P26" s="89"/>
      <c r="Q26" s="89"/>
      <c r="R26" s="89"/>
      <c r="S26" s="89"/>
    </row>
    <row r="27" ht="21" customHeight="1" spans="1:19">
      <c r="A27" s="86" t="s">
        <v>70</v>
      </c>
      <c r="B27" s="122" t="s">
        <v>70</v>
      </c>
      <c r="C27" s="122" t="s">
        <v>288</v>
      </c>
      <c r="D27" s="87" t="s">
        <v>556</v>
      </c>
      <c r="E27" s="87" t="s">
        <v>557</v>
      </c>
      <c r="F27" s="87" t="s">
        <v>343</v>
      </c>
      <c r="G27" s="88">
        <v>2</v>
      </c>
      <c r="H27" s="89">
        <v>4000</v>
      </c>
      <c r="I27" s="89">
        <v>4000</v>
      </c>
      <c r="J27" s="89">
        <v>4000</v>
      </c>
      <c r="K27" s="89"/>
      <c r="L27" s="89"/>
      <c r="M27" s="89"/>
      <c r="N27" s="89"/>
      <c r="O27" s="89"/>
      <c r="P27" s="89"/>
      <c r="Q27" s="89"/>
      <c r="R27" s="89"/>
      <c r="S27" s="89"/>
    </row>
    <row r="28" ht="21" customHeight="1" spans="1:19">
      <c r="A28" s="86" t="s">
        <v>70</v>
      </c>
      <c r="B28" s="122" t="s">
        <v>70</v>
      </c>
      <c r="C28" s="122" t="s">
        <v>288</v>
      </c>
      <c r="D28" s="87" t="s">
        <v>558</v>
      </c>
      <c r="E28" s="87" t="s">
        <v>558</v>
      </c>
      <c r="F28" s="87" t="s">
        <v>534</v>
      </c>
      <c r="G28" s="88">
        <v>1</v>
      </c>
      <c r="H28" s="89">
        <v>800</v>
      </c>
      <c r="I28" s="89">
        <v>800</v>
      </c>
      <c r="J28" s="89">
        <v>800</v>
      </c>
      <c r="K28" s="89"/>
      <c r="L28" s="89"/>
      <c r="M28" s="89"/>
      <c r="N28" s="89"/>
      <c r="O28" s="89"/>
      <c r="P28" s="89"/>
      <c r="Q28" s="89"/>
      <c r="R28" s="89"/>
      <c r="S28" s="89"/>
    </row>
    <row r="29" ht="21" customHeight="1" spans="1:19">
      <c r="A29" s="86" t="s">
        <v>70</v>
      </c>
      <c r="B29" s="122" t="s">
        <v>70</v>
      </c>
      <c r="C29" s="122" t="s">
        <v>288</v>
      </c>
      <c r="D29" s="87" t="s">
        <v>559</v>
      </c>
      <c r="E29" s="87" t="s">
        <v>559</v>
      </c>
      <c r="F29" s="87" t="s">
        <v>343</v>
      </c>
      <c r="G29" s="88">
        <v>1</v>
      </c>
      <c r="H29" s="89">
        <v>980</v>
      </c>
      <c r="I29" s="89">
        <v>980</v>
      </c>
      <c r="J29" s="89">
        <v>980</v>
      </c>
      <c r="K29" s="89"/>
      <c r="L29" s="89"/>
      <c r="M29" s="89"/>
      <c r="N29" s="89"/>
      <c r="O29" s="89"/>
      <c r="P29" s="89"/>
      <c r="Q29" s="89"/>
      <c r="R29" s="89"/>
      <c r="S29" s="89"/>
    </row>
    <row r="30" ht="21" customHeight="1" spans="1:19">
      <c r="A30" s="86" t="s">
        <v>70</v>
      </c>
      <c r="B30" s="122" t="s">
        <v>70</v>
      </c>
      <c r="C30" s="122" t="s">
        <v>288</v>
      </c>
      <c r="D30" s="87" t="s">
        <v>559</v>
      </c>
      <c r="E30" s="87" t="s">
        <v>559</v>
      </c>
      <c r="F30" s="87" t="s">
        <v>343</v>
      </c>
      <c r="G30" s="88">
        <v>2</v>
      </c>
      <c r="H30" s="89">
        <v>1700</v>
      </c>
      <c r="I30" s="89">
        <v>1700</v>
      </c>
      <c r="J30" s="89">
        <v>1700</v>
      </c>
      <c r="K30" s="89"/>
      <c r="L30" s="89"/>
      <c r="M30" s="89"/>
      <c r="N30" s="89"/>
      <c r="O30" s="89"/>
      <c r="P30" s="89"/>
      <c r="Q30" s="89"/>
      <c r="R30" s="89"/>
      <c r="S30" s="89"/>
    </row>
    <row r="31" ht="21" customHeight="1" spans="1:19">
      <c r="A31" s="86" t="s">
        <v>70</v>
      </c>
      <c r="B31" s="122" t="s">
        <v>70</v>
      </c>
      <c r="C31" s="122" t="s">
        <v>288</v>
      </c>
      <c r="D31" s="87" t="s">
        <v>559</v>
      </c>
      <c r="E31" s="87" t="s">
        <v>559</v>
      </c>
      <c r="F31" s="87" t="s">
        <v>343</v>
      </c>
      <c r="G31" s="88">
        <v>4</v>
      </c>
      <c r="H31" s="89">
        <v>3400</v>
      </c>
      <c r="I31" s="89">
        <v>3400</v>
      </c>
      <c r="J31" s="89">
        <v>3400</v>
      </c>
      <c r="K31" s="89"/>
      <c r="L31" s="89"/>
      <c r="M31" s="89"/>
      <c r="N31" s="89"/>
      <c r="O31" s="89"/>
      <c r="P31" s="89"/>
      <c r="Q31" s="89"/>
      <c r="R31" s="89"/>
      <c r="S31" s="89"/>
    </row>
    <row r="32" ht="21" customHeight="1" spans="1:19">
      <c r="A32" s="86" t="s">
        <v>70</v>
      </c>
      <c r="B32" s="122" t="s">
        <v>70</v>
      </c>
      <c r="C32" s="122" t="s">
        <v>304</v>
      </c>
      <c r="D32" s="87" t="s">
        <v>551</v>
      </c>
      <c r="E32" s="87" t="s">
        <v>552</v>
      </c>
      <c r="F32" s="87" t="s">
        <v>389</v>
      </c>
      <c r="G32" s="88">
        <v>1</v>
      </c>
      <c r="H32" s="89">
        <v>10000</v>
      </c>
      <c r="I32" s="89">
        <v>10000</v>
      </c>
      <c r="J32" s="89">
        <v>10000</v>
      </c>
      <c r="K32" s="89"/>
      <c r="L32" s="89"/>
      <c r="M32" s="89"/>
      <c r="N32" s="89"/>
      <c r="O32" s="89"/>
      <c r="P32" s="89"/>
      <c r="Q32" s="89"/>
      <c r="R32" s="89"/>
      <c r="S32" s="89"/>
    </row>
    <row r="33" ht="21" customHeight="1" spans="1:19">
      <c r="A33" s="86" t="s">
        <v>70</v>
      </c>
      <c r="B33" s="122" t="s">
        <v>70</v>
      </c>
      <c r="C33" s="122" t="s">
        <v>304</v>
      </c>
      <c r="D33" s="87" t="s">
        <v>560</v>
      </c>
      <c r="E33" s="87" t="s">
        <v>561</v>
      </c>
      <c r="F33" s="87" t="s">
        <v>424</v>
      </c>
      <c r="G33" s="88">
        <v>1</v>
      </c>
      <c r="H33" s="89">
        <v>250000</v>
      </c>
      <c r="I33" s="89">
        <v>250000</v>
      </c>
      <c r="J33" s="89">
        <v>250000</v>
      </c>
      <c r="K33" s="89"/>
      <c r="L33" s="89"/>
      <c r="M33" s="89"/>
      <c r="N33" s="89"/>
      <c r="O33" s="89"/>
      <c r="P33" s="89"/>
      <c r="Q33" s="89"/>
      <c r="R33" s="89"/>
      <c r="S33" s="89"/>
    </row>
    <row r="34" ht="21" customHeight="1" spans="1:19">
      <c r="A34" s="86" t="s">
        <v>70</v>
      </c>
      <c r="B34" s="122" t="s">
        <v>70</v>
      </c>
      <c r="C34" s="122" t="s">
        <v>308</v>
      </c>
      <c r="D34" s="87" t="s">
        <v>562</v>
      </c>
      <c r="E34" s="87" t="s">
        <v>563</v>
      </c>
      <c r="F34" s="87" t="s">
        <v>534</v>
      </c>
      <c r="G34" s="88">
        <v>226</v>
      </c>
      <c r="H34" s="89">
        <v>1288200</v>
      </c>
      <c r="I34" s="89">
        <v>1288200</v>
      </c>
      <c r="J34" s="89">
        <v>1288200</v>
      </c>
      <c r="K34" s="89"/>
      <c r="L34" s="89"/>
      <c r="M34" s="89"/>
      <c r="N34" s="89"/>
      <c r="O34" s="89"/>
      <c r="P34" s="89"/>
      <c r="Q34" s="89"/>
      <c r="R34" s="89"/>
      <c r="S34" s="89"/>
    </row>
    <row r="35" ht="21" customHeight="1" spans="1:19">
      <c r="A35" s="123" t="s">
        <v>178</v>
      </c>
      <c r="B35" s="124"/>
      <c r="C35" s="124"/>
      <c r="D35" s="125"/>
      <c r="E35" s="125"/>
      <c r="F35" s="125"/>
      <c r="G35" s="142"/>
      <c r="H35" s="89">
        <v>1823080</v>
      </c>
      <c r="I35" s="89">
        <v>1903080</v>
      </c>
      <c r="J35" s="89">
        <v>1903080</v>
      </c>
      <c r="K35" s="89"/>
      <c r="L35" s="89"/>
      <c r="M35" s="89"/>
      <c r="N35" s="89"/>
      <c r="O35" s="89"/>
      <c r="P35" s="89"/>
      <c r="Q35" s="89"/>
      <c r="R35" s="89"/>
      <c r="S35" s="89"/>
    </row>
    <row r="36" ht="21" customHeight="1" spans="1:19">
      <c r="A36" s="31" t="s">
        <v>564</v>
      </c>
      <c r="B36" s="30"/>
      <c r="C36" s="30"/>
      <c r="D36" s="31"/>
      <c r="E36" s="31"/>
      <c r="F36" s="31"/>
      <c r="G36" s="143"/>
      <c r="H36" s="144"/>
      <c r="I36" s="144"/>
      <c r="J36" s="144"/>
      <c r="K36" s="144"/>
      <c r="L36" s="144"/>
      <c r="M36" s="144"/>
      <c r="N36" s="144"/>
      <c r="O36" s="144"/>
      <c r="P36" s="144"/>
      <c r="Q36" s="144"/>
      <c r="R36" s="144"/>
      <c r="S36" s="144"/>
    </row>
  </sheetData>
  <mergeCells count="19">
    <mergeCell ref="A3:S3"/>
    <mergeCell ref="A4:H4"/>
    <mergeCell ref="I5:S5"/>
    <mergeCell ref="N6:S6"/>
    <mergeCell ref="A35:G35"/>
    <mergeCell ref="A36:S3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3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opLeftCell="D1" workbookViewId="0">
      <pane ySplit="1" topLeftCell="A2" activePane="bottomLeft" state="frozen"/>
      <selection/>
      <selection pane="bottomLeft" activeCell="K15" sqref="K15"/>
    </sheetView>
  </sheetViews>
  <sheetFormatPr defaultColWidth="9.12727272727273" defaultRowHeight="14.25" customHeight="1"/>
  <cols>
    <col min="1" max="2" width="28.8818181818182" customWidth="1"/>
    <col min="3" max="4" width="13.8818181818182" customWidth="1"/>
    <col min="5" max="5" width="22.2545454545455" customWidth="1"/>
    <col min="6" max="6" width="14.7545454545455" customWidth="1"/>
    <col min="7" max="7" width="17.2545454545455" customWidth="1"/>
    <col min="8" max="8" width="13.8818181818182" customWidth="1"/>
    <col min="9" max="9" width="22.2545454545455" customWidth="1"/>
    <col min="10" max="10" width="11.5" customWidth="1"/>
    <col min="11" max="11" width="13" customWidth="1"/>
    <col min="12" max="18" width="20.3818181818182" customWidth="1"/>
    <col min="19" max="20" width="20.2545454545455" customWidth="1"/>
  </cols>
  <sheetData>
    <row r="1" customHeight="1" spans="1:20">
      <c r="A1" s="5"/>
      <c r="B1" s="5"/>
      <c r="C1" s="5"/>
      <c r="D1" s="5"/>
      <c r="E1" s="5"/>
      <c r="F1" s="5"/>
      <c r="G1" s="5"/>
      <c r="H1" s="5"/>
      <c r="I1" s="5"/>
      <c r="J1" s="5"/>
      <c r="K1" s="5"/>
      <c r="L1" s="5"/>
      <c r="M1" s="5"/>
      <c r="N1" s="5"/>
      <c r="O1" s="5"/>
      <c r="P1" s="5"/>
      <c r="Q1" s="5"/>
      <c r="R1" s="5"/>
      <c r="S1" s="5"/>
      <c r="T1" s="5"/>
    </row>
    <row r="2" ht="16.5" customHeight="1" spans="1:20">
      <c r="A2" s="112"/>
      <c r="B2" s="113"/>
      <c r="C2" s="113"/>
      <c r="D2" s="113"/>
      <c r="E2" s="113"/>
      <c r="F2" s="113"/>
      <c r="G2" s="113"/>
      <c r="H2" s="112"/>
      <c r="I2" s="112"/>
      <c r="J2" s="112"/>
      <c r="K2" s="112"/>
      <c r="L2" s="112"/>
      <c r="M2" s="112"/>
      <c r="N2" s="126"/>
      <c r="O2" s="112"/>
      <c r="P2" s="112"/>
      <c r="Q2" s="113"/>
      <c r="R2" s="112"/>
      <c r="S2" s="135"/>
      <c r="T2" s="135" t="s">
        <v>565</v>
      </c>
    </row>
    <row r="3" ht="41.25" customHeight="1" spans="1:20">
      <c r="A3" s="104" t="str">
        <f>"2025"&amp;"年部门政府购买服务预算表"</f>
        <v>2025年部门政府购买服务预算表</v>
      </c>
      <c r="B3" s="97"/>
      <c r="C3" s="97"/>
      <c r="D3" s="97"/>
      <c r="E3" s="97"/>
      <c r="F3" s="97"/>
      <c r="G3" s="97"/>
      <c r="H3" s="114"/>
      <c r="I3" s="114"/>
      <c r="J3" s="114"/>
      <c r="K3" s="114"/>
      <c r="L3" s="114"/>
      <c r="M3" s="114"/>
      <c r="N3" s="127"/>
      <c r="O3" s="114"/>
      <c r="P3" s="114"/>
      <c r="Q3" s="97"/>
      <c r="R3" s="114"/>
      <c r="S3" s="127"/>
      <c r="T3" s="97"/>
    </row>
    <row r="4" ht="22.5" customHeight="1" spans="1:20">
      <c r="A4" s="105" t="str">
        <f>"单位名称："&amp;"中国共产党昆明市东川区委员会办公室"</f>
        <v>单位名称：中国共产党昆明市东川区委员会办公室</v>
      </c>
      <c r="B4" s="115"/>
      <c r="C4" s="115"/>
      <c r="D4" s="115"/>
      <c r="E4" s="115"/>
      <c r="F4" s="115"/>
      <c r="G4" s="115"/>
      <c r="H4" s="106"/>
      <c r="I4" s="106"/>
      <c r="J4" s="128"/>
      <c r="K4" s="128"/>
      <c r="L4" s="128"/>
      <c r="M4" s="128"/>
      <c r="N4" s="126"/>
      <c r="O4" s="112"/>
      <c r="P4" s="112"/>
      <c r="Q4" s="113"/>
      <c r="R4" s="112"/>
      <c r="S4" s="136"/>
      <c r="T4" s="135" t="s">
        <v>1</v>
      </c>
    </row>
    <row r="5" s="98" customFormat="1" ht="24" customHeight="1" spans="1:20">
      <c r="A5" s="35" t="s">
        <v>187</v>
      </c>
      <c r="B5" s="116" t="s">
        <v>188</v>
      </c>
      <c r="C5" s="116" t="s">
        <v>518</v>
      </c>
      <c r="D5" s="116" t="s">
        <v>566</v>
      </c>
      <c r="E5" s="116" t="s">
        <v>567</v>
      </c>
      <c r="F5" s="116" t="s">
        <v>568</v>
      </c>
      <c r="G5" s="116" t="s">
        <v>569</v>
      </c>
      <c r="H5" s="117" t="s">
        <v>570</v>
      </c>
      <c r="I5" s="117" t="s">
        <v>571</v>
      </c>
      <c r="J5" s="129" t="s">
        <v>195</v>
      </c>
      <c r="K5" s="129"/>
      <c r="L5" s="129"/>
      <c r="M5" s="129"/>
      <c r="N5" s="130"/>
      <c r="O5" s="129"/>
      <c r="P5" s="129"/>
      <c r="Q5" s="137"/>
      <c r="R5" s="129"/>
      <c r="S5" s="130"/>
      <c r="T5" s="110"/>
    </row>
    <row r="6" s="98" customFormat="1" ht="24" customHeight="1" spans="1:20">
      <c r="A6" s="40"/>
      <c r="B6" s="118"/>
      <c r="C6" s="118"/>
      <c r="D6" s="118"/>
      <c r="E6" s="118"/>
      <c r="F6" s="118"/>
      <c r="G6" s="118"/>
      <c r="H6" s="119"/>
      <c r="I6" s="119"/>
      <c r="J6" s="119" t="s">
        <v>55</v>
      </c>
      <c r="K6" s="119" t="s">
        <v>58</v>
      </c>
      <c r="L6" s="119" t="s">
        <v>524</v>
      </c>
      <c r="M6" s="119" t="s">
        <v>525</v>
      </c>
      <c r="N6" s="131" t="s">
        <v>526</v>
      </c>
      <c r="O6" s="132" t="s">
        <v>527</v>
      </c>
      <c r="P6" s="132"/>
      <c r="Q6" s="138"/>
      <c r="R6" s="132"/>
      <c r="S6" s="139"/>
      <c r="T6" s="120"/>
    </row>
    <row r="7" s="98" customFormat="1" ht="54" customHeight="1" spans="1:20">
      <c r="A7" s="44"/>
      <c r="B7" s="120"/>
      <c r="C7" s="120"/>
      <c r="D7" s="120"/>
      <c r="E7" s="120"/>
      <c r="F7" s="120"/>
      <c r="G7" s="120"/>
      <c r="H7" s="121"/>
      <c r="I7" s="121"/>
      <c r="J7" s="121"/>
      <c r="K7" s="121" t="s">
        <v>57</v>
      </c>
      <c r="L7" s="121"/>
      <c r="M7" s="121"/>
      <c r="N7" s="133"/>
      <c r="O7" s="121" t="s">
        <v>57</v>
      </c>
      <c r="P7" s="121" t="s">
        <v>64</v>
      </c>
      <c r="Q7" s="120" t="s">
        <v>65</v>
      </c>
      <c r="R7" s="121" t="s">
        <v>66</v>
      </c>
      <c r="S7" s="133" t="s">
        <v>67</v>
      </c>
      <c r="T7" s="120" t="s">
        <v>68</v>
      </c>
    </row>
    <row r="8" s="98" customFormat="1" ht="17.25" customHeight="1" spans="1:20">
      <c r="A8" s="57">
        <v>1</v>
      </c>
      <c r="B8" s="120">
        <v>2</v>
      </c>
      <c r="C8" s="57">
        <v>3</v>
      </c>
      <c r="D8" s="57">
        <v>4</v>
      </c>
      <c r="E8" s="120">
        <v>5</v>
      </c>
      <c r="F8" s="57">
        <v>6</v>
      </c>
      <c r="G8" s="57">
        <v>7</v>
      </c>
      <c r="H8" s="120">
        <v>8</v>
      </c>
      <c r="I8" s="57">
        <v>9</v>
      </c>
      <c r="J8" s="57">
        <v>10</v>
      </c>
      <c r="K8" s="120">
        <v>11</v>
      </c>
      <c r="L8" s="57">
        <v>12</v>
      </c>
      <c r="M8" s="57">
        <v>13</v>
      </c>
      <c r="N8" s="120">
        <v>14</v>
      </c>
      <c r="O8" s="57">
        <v>15</v>
      </c>
      <c r="P8" s="57">
        <v>16</v>
      </c>
      <c r="Q8" s="120">
        <v>17</v>
      </c>
      <c r="R8" s="57">
        <v>18</v>
      </c>
      <c r="S8" s="57">
        <v>19</v>
      </c>
      <c r="T8" s="57">
        <v>20</v>
      </c>
    </row>
    <row r="9" s="98" customFormat="1" ht="21" customHeight="1" spans="1:20">
      <c r="A9" s="86" t="s">
        <v>70</v>
      </c>
      <c r="B9" s="122" t="s">
        <v>70</v>
      </c>
      <c r="C9" s="122" t="s">
        <v>288</v>
      </c>
      <c r="D9" s="122" t="s">
        <v>572</v>
      </c>
      <c r="E9" s="122" t="s">
        <v>573</v>
      </c>
      <c r="F9" s="122" t="s">
        <v>77</v>
      </c>
      <c r="G9" s="122" t="s">
        <v>574</v>
      </c>
      <c r="H9" s="87" t="s">
        <v>99</v>
      </c>
      <c r="I9" s="87" t="s">
        <v>575</v>
      </c>
      <c r="J9" s="89">
        <v>30000</v>
      </c>
      <c r="K9" s="89">
        <v>30000</v>
      </c>
      <c r="L9" s="89"/>
      <c r="M9" s="89"/>
      <c r="N9" s="89"/>
      <c r="O9" s="89"/>
      <c r="P9" s="89"/>
      <c r="Q9" s="89"/>
      <c r="R9" s="89"/>
      <c r="S9" s="89"/>
      <c r="T9" s="89"/>
    </row>
    <row r="10" ht="21" customHeight="1" spans="1:20">
      <c r="A10" s="86" t="s">
        <v>70</v>
      </c>
      <c r="B10" s="122" t="s">
        <v>70</v>
      </c>
      <c r="C10" s="122" t="s">
        <v>288</v>
      </c>
      <c r="D10" s="122" t="s">
        <v>576</v>
      </c>
      <c r="E10" s="122" t="s">
        <v>577</v>
      </c>
      <c r="F10" s="122" t="s">
        <v>77</v>
      </c>
      <c r="G10" s="122" t="s">
        <v>574</v>
      </c>
      <c r="H10" s="87" t="s">
        <v>99</v>
      </c>
      <c r="I10" s="87" t="s">
        <v>576</v>
      </c>
      <c r="J10" s="89">
        <v>100000</v>
      </c>
      <c r="K10" s="89">
        <v>100000</v>
      </c>
      <c r="L10" s="89"/>
      <c r="M10" s="89"/>
      <c r="N10" s="89"/>
      <c r="O10" s="89"/>
      <c r="P10" s="89"/>
      <c r="Q10" s="89"/>
      <c r="R10" s="89"/>
      <c r="S10" s="89"/>
      <c r="T10" s="89"/>
    </row>
    <row r="11" ht="21" customHeight="1" spans="1:20">
      <c r="A11" s="86" t="s">
        <v>70</v>
      </c>
      <c r="B11" s="122" t="s">
        <v>70</v>
      </c>
      <c r="C11" s="122" t="s">
        <v>288</v>
      </c>
      <c r="D11" s="122" t="s">
        <v>576</v>
      </c>
      <c r="E11" s="122" t="s">
        <v>577</v>
      </c>
      <c r="F11" s="122" t="s">
        <v>77</v>
      </c>
      <c r="G11" s="122" t="s">
        <v>574</v>
      </c>
      <c r="H11" s="87" t="s">
        <v>99</v>
      </c>
      <c r="I11" s="87" t="s">
        <v>576</v>
      </c>
      <c r="J11" s="89">
        <v>50000</v>
      </c>
      <c r="K11" s="89">
        <v>50000</v>
      </c>
      <c r="L11" s="89"/>
      <c r="M11" s="89"/>
      <c r="N11" s="89"/>
      <c r="O11" s="89"/>
      <c r="P11" s="89"/>
      <c r="Q11" s="89"/>
      <c r="R11" s="89"/>
      <c r="S11" s="89"/>
      <c r="T11" s="89"/>
    </row>
    <row r="12" ht="21" customHeight="1" spans="1:20">
      <c r="A12" s="86" t="s">
        <v>70</v>
      </c>
      <c r="B12" s="122" t="s">
        <v>70</v>
      </c>
      <c r="C12" s="122" t="s">
        <v>304</v>
      </c>
      <c r="D12" s="122" t="s">
        <v>551</v>
      </c>
      <c r="E12" s="122" t="s">
        <v>578</v>
      </c>
      <c r="F12" s="122" t="s">
        <v>77</v>
      </c>
      <c r="G12" s="122" t="s">
        <v>579</v>
      </c>
      <c r="H12" s="87" t="s">
        <v>99</v>
      </c>
      <c r="I12" s="87" t="s">
        <v>551</v>
      </c>
      <c r="J12" s="89">
        <v>25000</v>
      </c>
      <c r="K12" s="89">
        <v>25000</v>
      </c>
      <c r="L12" s="89"/>
      <c r="M12" s="89"/>
      <c r="N12" s="89"/>
      <c r="O12" s="89"/>
      <c r="P12" s="89"/>
      <c r="Q12" s="89"/>
      <c r="R12" s="89"/>
      <c r="S12" s="89"/>
      <c r="T12" s="89"/>
    </row>
    <row r="13" ht="21" customHeight="1" spans="1:20">
      <c r="A13" s="123" t="s">
        <v>178</v>
      </c>
      <c r="B13" s="124"/>
      <c r="C13" s="124"/>
      <c r="D13" s="124"/>
      <c r="E13" s="124"/>
      <c r="F13" s="124"/>
      <c r="G13" s="124"/>
      <c r="H13" s="125"/>
      <c r="I13" s="134"/>
      <c r="J13" s="89">
        <v>205000</v>
      </c>
      <c r="K13" s="89">
        <v>205000</v>
      </c>
      <c r="L13" s="89"/>
      <c r="M13" s="89"/>
      <c r="N13" s="89"/>
      <c r="O13" s="89"/>
      <c r="P13" s="89"/>
      <c r="Q13" s="89"/>
      <c r="R13" s="89"/>
      <c r="S13" s="89"/>
      <c r="T13" s="89"/>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3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F10"/>
    </sheetView>
  </sheetViews>
  <sheetFormatPr defaultColWidth="9.12727272727273" defaultRowHeight="14.25" customHeight="1"/>
  <cols>
    <col min="1" max="1" width="37.7545454545455" customWidth="1"/>
    <col min="2" max="13" width="20" customWidth="1"/>
  </cols>
  <sheetData>
    <row r="1" customHeight="1" spans="1:13">
      <c r="A1" s="5"/>
      <c r="B1" s="5"/>
      <c r="C1" s="5"/>
      <c r="D1" s="5"/>
      <c r="E1" s="5"/>
      <c r="F1" s="5"/>
      <c r="G1" s="5"/>
      <c r="H1" s="5"/>
      <c r="I1" s="5"/>
      <c r="J1" s="5"/>
      <c r="K1" s="5"/>
      <c r="L1" s="5"/>
      <c r="M1" s="5"/>
    </row>
    <row r="2" ht="17.25" customHeight="1" spans="4:13">
      <c r="D2" s="103"/>
      <c r="M2" s="6" t="s">
        <v>580</v>
      </c>
    </row>
    <row r="3" ht="41.25" customHeight="1" spans="1:13">
      <c r="A3" s="104" t="str">
        <f>"2025"&amp;"年对下转移支付预算表"</f>
        <v>2025年对下转移支付预算表</v>
      </c>
      <c r="B3" s="29"/>
      <c r="C3" s="29"/>
      <c r="D3" s="29"/>
      <c r="E3" s="29"/>
      <c r="F3" s="29"/>
      <c r="G3" s="29"/>
      <c r="H3" s="29"/>
      <c r="I3" s="29"/>
      <c r="J3" s="29"/>
      <c r="K3" s="29"/>
      <c r="L3" s="29"/>
      <c r="M3" s="97"/>
    </row>
    <row r="4" ht="18" customHeight="1" spans="1:13">
      <c r="A4" s="105" t="str">
        <f>"单位名称："&amp;"中国共产党昆明市东川区委员会办公室"</f>
        <v>单位名称：中国共产党昆明市东川区委员会办公室</v>
      </c>
      <c r="B4" s="106"/>
      <c r="C4" s="106"/>
      <c r="D4" s="107"/>
      <c r="E4" s="106"/>
      <c r="F4" s="106"/>
      <c r="G4" s="106"/>
      <c r="H4" s="106"/>
      <c r="I4" s="106"/>
      <c r="J4" s="98"/>
      <c r="K4" s="98"/>
      <c r="L4" s="98"/>
      <c r="M4" s="33" t="s">
        <v>1</v>
      </c>
    </row>
    <row r="5" ht="19.5" customHeight="1" spans="1:13">
      <c r="A5" s="55" t="s">
        <v>581</v>
      </c>
      <c r="B5" s="36" t="s">
        <v>195</v>
      </c>
      <c r="C5" s="37"/>
      <c r="D5" s="37"/>
      <c r="E5" s="36" t="s">
        <v>582</v>
      </c>
      <c r="F5" s="37"/>
      <c r="G5" s="37"/>
      <c r="H5" s="37"/>
      <c r="I5" s="37"/>
      <c r="J5" s="37"/>
      <c r="K5" s="37"/>
      <c r="L5" s="37"/>
      <c r="M5" s="110"/>
    </row>
    <row r="6" ht="40.5" customHeight="1" spans="1:13">
      <c r="A6" s="57"/>
      <c r="B6" s="56" t="s">
        <v>55</v>
      </c>
      <c r="C6" s="35" t="s">
        <v>58</v>
      </c>
      <c r="D6" s="108" t="s">
        <v>524</v>
      </c>
      <c r="E6" s="101"/>
      <c r="F6" s="101"/>
      <c r="G6" s="101"/>
      <c r="H6" s="101"/>
      <c r="I6" s="101"/>
      <c r="J6" s="101"/>
      <c r="K6" s="101"/>
      <c r="L6" s="101"/>
      <c r="M6" s="111"/>
    </row>
    <row r="7" ht="19.5" customHeight="1" spans="1:13">
      <c r="A7" s="47">
        <v>1</v>
      </c>
      <c r="B7" s="47">
        <v>2</v>
      </c>
      <c r="C7" s="47">
        <v>3</v>
      </c>
      <c r="D7" s="36">
        <v>4</v>
      </c>
      <c r="E7" s="65">
        <v>5</v>
      </c>
      <c r="F7" s="47">
        <v>6</v>
      </c>
      <c r="G7" s="47">
        <v>7</v>
      </c>
      <c r="H7" s="36">
        <v>8</v>
      </c>
      <c r="I7" s="47">
        <v>9</v>
      </c>
      <c r="J7" s="47">
        <v>10</v>
      </c>
      <c r="K7" s="47">
        <v>11</v>
      </c>
      <c r="L7" s="47">
        <v>12</v>
      </c>
      <c r="M7" s="65">
        <v>13</v>
      </c>
    </row>
    <row r="8" ht="19.5" customHeight="1" spans="1:13">
      <c r="A8" s="58"/>
      <c r="B8" s="89"/>
      <c r="C8" s="89"/>
      <c r="D8" s="89"/>
      <c r="E8" s="89"/>
      <c r="F8" s="89"/>
      <c r="G8" s="89"/>
      <c r="H8" s="89"/>
      <c r="I8" s="89"/>
      <c r="J8" s="89"/>
      <c r="K8" s="89"/>
      <c r="L8" s="89"/>
      <c r="M8" s="89"/>
    </row>
    <row r="9" ht="19.5" customHeight="1" spans="1:13">
      <c r="A9" s="100"/>
      <c r="B9" s="89"/>
      <c r="C9" s="89"/>
      <c r="D9" s="89"/>
      <c r="E9" s="89"/>
      <c r="F9" s="89"/>
      <c r="G9" s="89"/>
      <c r="H9" s="89"/>
      <c r="I9" s="89"/>
      <c r="J9" s="89"/>
      <c r="K9" s="89"/>
      <c r="L9" s="89"/>
      <c r="M9" s="89"/>
    </row>
    <row r="10" s="98" customFormat="1" customHeight="1" spans="1:6">
      <c r="A10" s="109" t="s">
        <v>583</v>
      </c>
      <c r="B10" s="109"/>
      <c r="C10" s="109"/>
      <c r="D10" s="109"/>
      <c r="E10" s="109"/>
      <c r="F10" s="109"/>
    </row>
  </sheetData>
  <mergeCells count="6">
    <mergeCell ref="A3:M3"/>
    <mergeCell ref="A4:I4"/>
    <mergeCell ref="B5:D5"/>
    <mergeCell ref="E5:M5"/>
    <mergeCell ref="A10:F10"/>
    <mergeCell ref="A5:A6"/>
  </mergeCells>
  <printOptions horizontalCentered="1"/>
  <pageMargins left="0.96" right="0.96" top="0.72" bottom="0.72" header="0" footer="0"/>
  <pageSetup paperSize="9" scale="4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opLeftCell="B1" workbookViewId="0">
      <pane ySplit="1" topLeftCell="A2" activePane="bottomLeft" state="frozen"/>
      <selection/>
      <selection pane="bottomLeft" activeCell="A9" sqref="A9:C9"/>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8" width="15.6272727272727" customWidth="1"/>
    <col min="9" max="9" width="13.3818181818182" customWidth="1"/>
    <col min="10" max="10" width="18.8818181818182" customWidth="1"/>
  </cols>
  <sheetData>
    <row r="1" customHeight="1" spans="1:10">
      <c r="A1" s="5"/>
      <c r="B1" s="5"/>
      <c r="C1" s="5"/>
      <c r="D1" s="5"/>
      <c r="E1" s="5"/>
      <c r="F1" s="5"/>
      <c r="G1" s="5"/>
      <c r="H1" s="5"/>
      <c r="I1" s="5"/>
      <c r="J1" s="5"/>
    </row>
    <row r="2" ht="16.5" customHeight="1" spans="10:10">
      <c r="J2" s="6" t="s">
        <v>584</v>
      </c>
    </row>
    <row r="3" ht="41.25" customHeight="1" spans="1:10">
      <c r="A3" s="96" t="str">
        <f>"2025"&amp;"年对下转移支付绩效目标表"</f>
        <v>2025年对下转移支付绩效目标表</v>
      </c>
      <c r="B3" s="29"/>
      <c r="C3" s="29"/>
      <c r="D3" s="29"/>
      <c r="E3" s="29"/>
      <c r="F3" s="97"/>
      <c r="G3" s="29"/>
      <c r="H3" s="97"/>
      <c r="I3" s="97"/>
      <c r="J3" s="29"/>
    </row>
    <row r="4" ht="17.25" customHeight="1" spans="1:10">
      <c r="A4" s="30" t="str">
        <f>"单位名称："&amp;"中国共产党昆明市东川区委员会办公室"</f>
        <v>单位名称：中国共产党昆明市东川区委员会办公室</v>
      </c>
      <c r="B4" s="98"/>
      <c r="C4" s="98"/>
      <c r="D4" s="98"/>
      <c r="E4" s="98"/>
      <c r="F4" s="98"/>
      <c r="G4" s="98"/>
      <c r="H4" s="98"/>
      <c r="I4" s="98"/>
      <c r="J4" s="98"/>
    </row>
    <row r="5" ht="44.25" customHeight="1" spans="1:10">
      <c r="A5" s="99" t="s">
        <v>585</v>
      </c>
      <c r="B5" s="84" t="s">
        <v>310</v>
      </c>
      <c r="C5" s="84" t="s">
        <v>311</v>
      </c>
      <c r="D5" s="84" t="s">
        <v>312</v>
      </c>
      <c r="E5" s="84" t="s">
        <v>313</v>
      </c>
      <c r="F5" s="65" t="s">
        <v>314</v>
      </c>
      <c r="G5" s="84" t="s">
        <v>315</v>
      </c>
      <c r="H5" s="65" t="s">
        <v>316</v>
      </c>
      <c r="I5" s="65" t="s">
        <v>317</v>
      </c>
      <c r="J5" s="84" t="s">
        <v>318</v>
      </c>
    </row>
    <row r="6" ht="48" customHeight="1" spans="1:10">
      <c r="A6" s="84">
        <v>1</v>
      </c>
      <c r="B6" s="84">
        <v>2</v>
      </c>
      <c r="C6" s="84">
        <v>3</v>
      </c>
      <c r="D6" s="84">
        <v>4</v>
      </c>
      <c r="E6" s="84">
        <v>5</v>
      </c>
      <c r="F6" s="65">
        <v>6</v>
      </c>
      <c r="G6" s="84">
        <v>7</v>
      </c>
      <c r="H6" s="65">
        <v>8</v>
      </c>
      <c r="I6" s="65">
        <v>9</v>
      </c>
      <c r="J6" s="84">
        <v>10</v>
      </c>
    </row>
    <row r="7" ht="42" customHeight="1" spans="1:10">
      <c r="A7" s="58"/>
      <c r="B7" s="100"/>
      <c r="C7" s="100"/>
      <c r="D7" s="100"/>
      <c r="E7" s="84"/>
      <c r="F7" s="101"/>
      <c r="G7" s="84"/>
      <c r="H7" s="101"/>
      <c r="I7" s="101"/>
      <c r="J7" s="84"/>
    </row>
    <row r="8" ht="42" customHeight="1" spans="1:10">
      <c r="A8" s="58"/>
      <c r="B8" s="48"/>
      <c r="C8" s="48"/>
      <c r="D8" s="48"/>
      <c r="E8" s="58"/>
      <c r="F8" s="48"/>
      <c r="G8" s="58"/>
      <c r="H8" s="48"/>
      <c r="I8" s="48"/>
      <c r="J8" s="58"/>
    </row>
    <row r="9" ht="18.75" customHeight="1" spans="1:10">
      <c r="A9" s="102" t="s">
        <v>586</v>
      </c>
      <c r="B9" s="102"/>
      <c r="C9" s="102"/>
      <c r="D9" s="98"/>
      <c r="E9" s="98"/>
      <c r="F9" s="98"/>
      <c r="G9" s="98"/>
      <c r="H9" s="98"/>
      <c r="I9" s="98"/>
      <c r="J9" s="98"/>
    </row>
  </sheetData>
  <mergeCells count="3">
    <mergeCell ref="A3:J3"/>
    <mergeCell ref="A4:H4"/>
    <mergeCell ref="A9:C9"/>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7"/>
  <sheetViews>
    <sheetView showZeros="0" workbookViewId="0">
      <pane ySplit="1" topLeftCell="A11" activePane="bottomLeft" state="frozen"/>
      <selection/>
      <selection pane="bottomLeft" activeCell="A18" sqref="A18"/>
    </sheetView>
  </sheetViews>
  <sheetFormatPr defaultColWidth="10.3818181818182" defaultRowHeight="14.25" customHeight="1"/>
  <cols>
    <col min="1" max="2" width="33.7545454545455" customWidth="1"/>
    <col min="3" max="3" width="27.7545454545455" customWidth="1"/>
    <col min="4" max="4" width="35.6272727272727" customWidth="1"/>
    <col min="5" max="5" width="13.8818181818182" customWidth="1"/>
    <col min="6" max="6" width="13.5" customWidth="1"/>
    <col min="7" max="7" width="9.5" customWidth="1"/>
    <col min="8" max="8" width="15.5" customWidth="1"/>
    <col min="9" max="9" width="18.6272727272727" customWidth="1"/>
  </cols>
  <sheetData>
    <row r="1" customHeight="1" spans="1:9">
      <c r="A1" s="5"/>
      <c r="B1" s="5"/>
      <c r="C1" s="5"/>
      <c r="D1" s="5"/>
      <c r="E1" s="5"/>
      <c r="F1" s="5"/>
      <c r="G1" s="5"/>
      <c r="H1" s="5"/>
      <c r="I1" s="5"/>
    </row>
    <row r="2" customHeight="1" spans="1:9">
      <c r="A2" s="67" t="s">
        <v>587</v>
      </c>
      <c r="B2" s="68"/>
      <c r="C2" s="68"/>
      <c r="D2" s="69"/>
      <c r="E2" s="69"/>
      <c r="F2" s="69"/>
      <c r="G2" s="68"/>
      <c r="H2" s="68"/>
      <c r="I2" s="69"/>
    </row>
    <row r="3" ht="41.25" customHeight="1" spans="1:9">
      <c r="A3" s="70" t="str">
        <f>"2025"&amp;"年新增资产配置预算表"</f>
        <v>2025年新增资产配置预算表</v>
      </c>
      <c r="B3" s="71"/>
      <c r="C3" s="71"/>
      <c r="D3" s="72"/>
      <c r="E3" s="72"/>
      <c r="F3" s="72"/>
      <c r="G3" s="71"/>
      <c r="H3" s="71"/>
      <c r="I3" s="72"/>
    </row>
    <row r="4" customHeight="1" spans="1:9">
      <c r="A4" s="73" t="str">
        <f>"单位名称："&amp;"中国共产党昆明市东川区委员会办公室"</f>
        <v>单位名称：中国共产党昆明市东川区委员会办公室</v>
      </c>
      <c r="B4" s="74"/>
      <c r="C4" s="74"/>
      <c r="D4" s="75"/>
      <c r="F4" s="72"/>
      <c r="G4" s="71"/>
      <c r="H4" s="71"/>
      <c r="I4" s="94" t="s">
        <v>1</v>
      </c>
    </row>
    <row r="5" ht="28.5" customHeight="1" spans="1:9">
      <c r="A5" s="76" t="s">
        <v>187</v>
      </c>
      <c r="B5" s="77" t="s">
        <v>188</v>
      </c>
      <c r="C5" s="78" t="s">
        <v>588</v>
      </c>
      <c r="D5" s="76" t="s">
        <v>589</v>
      </c>
      <c r="E5" s="76" t="s">
        <v>590</v>
      </c>
      <c r="F5" s="76" t="s">
        <v>591</v>
      </c>
      <c r="G5" s="77" t="s">
        <v>592</v>
      </c>
      <c r="H5" s="79"/>
      <c r="I5" s="76"/>
    </row>
    <row r="6" ht="21" customHeight="1" spans="1:9">
      <c r="A6" s="78"/>
      <c r="B6" s="80"/>
      <c r="C6" s="80"/>
      <c r="D6" s="81"/>
      <c r="E6" s="80"/>
      <c r="F6" s="80"/>
      <c r="G6" s="77" t="s">
        <v>522</v>
      </c>
      <c r="H6" s="77" t="s">
        <v>593</v>
      </c>
      <c r="I6" s="77" t="s">
        <v>594</v>
      </c>
    </row>
    <row r="7" ht="17.25" customHeight="1" spans="1:9">
      <c r="A7" s="82" t="s">
        <v>83</v>
      </c>
      <c r="B7" s="83" t="s">
        <v>84</v>
      </c>
      <c r="C7" s="82" t="s">
        <v>85</v>
      </c>
      <c r="D7" s="84" t="s">
        <v>86</v>
      </c>
      <c r="E7" s="82" t="s">
        <v>87</v>
      </c>
      <c r="F7" s="83" t="s">
        <v>88</v>
      </c>
      <c r="G7" s="85" t="s">
        <v>89</v>
      </c>
      <c r="H7" s="84" t="s">
        <v>90</v>
      </c>
      <c r="I7" s="95">
        <v>9</v>
      </c>
    </row>
    <row r="8" customFormat="1" ht="17.25" customHeight="1" spans="1:9">
      <c r="A8" s="86" t="s">
        <v>70</v>
      </c>
      <c r="B8" s="86" t="s">
        <v>70</v>
      </c>
      <c r="C8" s="82" t="s">
        <v>595</v>
      </c>
      <c r="D8" s="84" t="s">
        <v>596</v>
      </c>
      <c r="E8" s="87" t="s">
        <v>532</v>
      </c>
      <c r="F8" s="87" t="s">
        <v>534</v>
      </c>
      <c r="G8" s="88">
        <v>1</v>
      </c>
      <c r="H8" s="89">
        <v>30000</v>
      </c>
      <c r="I8" s="89">
        <v>30000</v>
      </c>
    </row>
    <row r="9" customFormat="1" ht="17.25" customHeight="1" spans="1:9">
      <c r="A9" s="86" t="s">
        <v>70</v>
      </c>
      <c r="B9" s="86" t="s">
        <v>70</v>
      </c>
      <c r="C9" s="82" t="s">
        <v>595</v>
      </c>
      <c r="D9" s="84" t="s">
        <v>597</v>
      </c>
      <c r="E9" s="87" t="s">
        <v>535</v>
      </c>
      <c r="F9" s="87" t="s">
        <v>534</v>
      </c>
      <c r="G9" s="88">
        <v>1</v>
      </c>
      <c r="H9" s="89">
        <v>1100</v>
      </c>
      <c r="I9" s="89">
        <v>1100</v>
      </c>
    </row>
    <row r="10" customFormat="1" ht="17.25" customHeight="1" spans="1:9">
      <c r="A10" s="86" t="s">
        <v>70</v>
      </c>
      <c r="B10" s="86" t="s">
        <v>70</v>
      </c>
      <c r="C10" s="82" t="s">
        <v>598</v>
      </c>
      <c r="D10" s="84" t="s">
        <v>599</v>
      </c>
      <c r="E10" s="87" t="s">
        <v>537</v>
      </c>
      <c r="F10" s="87" t="s">
        <v>538</v>
      </c>
      <c r="G10" s="88">
        <v>6</v>
      </c>
      <c r="H10" s="89">
        <v>240</v>
      </c>
      <c r="I10" s="89">
        <v>1440</v>
      </c>
    </row>
    <row r="11" customFormat="1" ht="17.25" customHeight="1" spans="1:9">
      <c r="A11" s="86" t="s">
        <v>70</v>
      </c>
      <c r="B11" s="86" t="s">
        <v>70</v>
      </c>
      <c r="C11" s="82" t="s">
        <v>598</v>
      </c>
      <c r="D11" s="84" t="s">
        <v>600</v>
      </c>
      <c r="E11" s="87" t="s">
        <v>539</v>
      </c>
      <c r="F11" s="87" t="s">
        <v>540</v>
      </c>
      <c r="G11" s="88">
        <v>1</v>
      </c>
      <c r="H11" s="89">
        <v>1200</v>
      </c>
      <c r="I11" s="89">
        <v>1200</v>
      </c>
    </row>
    <row r="12" customFormat="1" ht="17.25" customHeight="1" spans="1:9">
      <c r="A12" s="86" t="s">
        <v>70</v>
      </c>
      <c r="B12" s="86" t="s">
        <v>70</v>
      </c>
      <c r="C12" s="82" t="s">
        <v>598</v>
      </c>
      <c r="D12" s="84" t="s">
        <v>600</v>
      </c>
      <c r="E12" s="87" t="s">
        <v>541</v>
      </c>
      <c r="F12" s="87" t="s">
        <v>540</v>
      </c>
      <c r="G12" s="88">
        <v>10</v>
      </c>
      <c r="H12" s="89">
        <v>880</v>
      </c>
      <c r="I12" s="89">
        <v>8800</v>
      </c>
    </row>
    <row r="13" customFormat="1" ht="17.25" customHeight="1" spans="1:9">
      <c r="A13" s="86" t="s">
        <v>70</v>
      </c>
      <c r="B13" s="86" t="s">
        <v>70</v>
      </c>
      <c r="C13" s="82" t="s">
        <v>598</v>
      </c>
      <c r="D13" s="84" t="s">
        <v>600</v>
      </c>
      <c r="E13" s="87" t="s">
        <v>542</v>
      </c>
      <c r="F13" s="87" t="s">
        <v>540</v>
      </c>
      <c r="G13" s="88">
        <v>6</v>
      </c>
      <c r="H13" s="89">
        <v>460</v>
      </c>
      <c r="I13" s="89">
        <v>2760</v>
      </c>
    </row>
    <row r="14" customFormat="1" ht="17.25" customHeight="1" spans="1:9">
      <c r="A14" s="86" t="s">
        <v>70</v>
      </c>
      <c r="B14" s="86" t="s">
        <v>70</v>
      </c>
      <c r="C14" s="82" t="s">
        <v>598</v>
      </c>
      <c r="D14" s="84" t="s">
        <v>601</v>
      </c>
      <c r="E14" s="87" t="s">
        <v>543</v>
      </c>
      <c r="F14" s="87" t="s">
        <v>540</v>
      </c>
      <c r="G14" s="88">
        <v>1</v>
      </c>
      <c r="H14" s="89">
        <v>1000</v>
      </c>
      <c r="I14" s="89">
        <v>1000</v>
      </c>
    </row>
    <row r="15" customFormat="1" ht="17.25" customHeight="1" spans="1:9">
      <c r="A15" s="86" t="s">
        <v>70</v>
      </c>
      <c r="B15" s="86" t="s">
        <v>70</v>
      </c>
      <c r="C15" s="82" t="s">
        <v>598</v>
      </c>
      <c r="D15" s="84" t="s">
        <v>600</v>
      </c>
      <c r="E15" s="87" t="s">
        <v>545</v>
      </c>
      <c r="F15" s="87" t="s">
        <v>540</v>
      </c>
      <c r="G15" s="88">
        <v>1</v>
      </c>
      <c r="H15" s="89">
        <v>800</v>
      </c>
      <c r="I15" s="89">
        <v>800</v>
      </c>
    </row>
    <row r="16" customFormat="1" ht="17.25" customHeight="1" spans="1:9">
      <c r="A16" s="86" t="s">
        <v>70</v>
      </c>
      <c r="B16" s="86" t="s">
        <v>70</v>
      </c>
      <c r="C16" s="82" t="s">
        <v>595</v>
      </c>
      <c r="D16" s="84" t="s">
        <v>602</v>
      </c>
      <c r="E16" s="87" t="s">
        <v>549</v>
      </c>
      <c r="F16" s="87" t="s">
        <v>534</v>
      </c>
      <c r="G16" s="88">
        <v>2</v>
      </c>
      <c r="H16" s="89">
        <v>1900</v>
      </c>
      <c r="I16" s="89">
        <v>3800</v>
      </c>
    </row>
    <row r="17" customFormat="1" ht="17.25" customHeight="1" spans="1:9">
      <c r="A17" s="86" t="s">
        <v>70</v>
      </c>
      <c r="B17" s="86" t="s">
        <v>70</v>
      </c>
      <c r="C17" s="82" t="s">
        <v>598</v>
      </c>
      <c r="D17" s="84" t="s">
        <v>603</v>
      </c>
      <c r="E17" s="87" t="s">
        <v>550</v>
      </c>
      <c r="F17" s="87" t="s">
        <v>538</v>
      </c>
      <c r="G17" s="88">
        <v>100</v>
      </c>
      <c r="H17" s="89">
        <v>350</v>
      </c>
      <c r="I17" s="89">
        <v>35000</v>
      </c>
    </row>
    <row r="18" customFormat="1" ht="17.25" customHeight="1" spans="1:9">
      <c r="A18" s="86" t="s">
        <v>70</v>
      </c>
      <c r="B18" s="86" t="s">
        <v>70</v>
      </c>
      <c r="C18" s="82" t="s">
        <v>595</v>
      </c>
      <c r="D18" s="84" t="s">
        <v>604</v>
      </c>
      <c r="E18" s="87" t="s">
        <v>553</v>
      </c>
      <c r="F18" s="87" t="s">
        <v>534</v>
      </c>
      <c r="G18" s="88">
        <v>1</v>
      </c>
      <c r="H18" s="89">
        <v>6900</v>
      </c>
      <c r="I18" s="89">
        <v>6900</v>
      </c>
    </row>
    <row r="19" customFormat="1" ht="17.25" customHeight="1" spans="1:9">
      <c r="A19" s="86" t="s">
        <v>70</v>
      </c>
      <c r="B19" s="86" t="s">
        <v>70</v>
      </c>
      <c r="C19" s="82" t="s">
        <v>595</v>
      </c>
      <c r="D19" s="84" t="s">
        <v>604</v>
      </c>
      <c r="E19" s="87" t="s">
        <v>555</v>
      </c>
      <c r="F19" s="87" t="s">
        <v>534</v>
      </c>
      <c r="G19" s="88">
        <v>5</v>
      </c>
      <c r="H19" s="89">
        <v>6200</v>
      </c>
      <c r="I19" s="89">
        <v>31000</v>
      </c>
    </row>
    <row r="20" customFormat="1" ht="17.25" customHeight="1" spans="1:9">
      <c r="A20" s="86" t="s">
        <v>70</v>
      </c>
      <c r="B20" s="86" t="s">
        <v>70</v>
      </c>
      <c r="C20" s="82" t="s">
        <v>598</v>
      </c>
      <c r="D20" s="84" t="s">
        <v>605</v>
      </c>
      <c r="E20" s="87" t="s">
        <v>556</v>
      </c>
      <c r="F20" s="87" t="s">
        <v>343</v>
      </c>
      <c r="G20" s="88">
        <v>2</v>
      </c>
      <c r="H20" s="89">
        <v>2000</v>
      </c>
      <c r="I20" s="89">
        <v>4000</v>
      </c>
    </row>
    <row r="21" customFormat="1" ht="17.25" customHeight="1" spans="1:9">
      <c r="A21" s="86" t="s">
        <v>70</v>
      </c>
      <c r="B21" s="86" t="s">
        <v>70</v>
      </c>
      <c r="C21" s="82" t="s">
        <v>595</v>
      </c>
      <c r="D21" s="84" t="s">
        <v>606</v>
      </c>
      <c r="E21" s="87" t="s">
        <v>558</v>
      </c>
      <c r="F21" s="87" t="s">
        <v>534</v>
      </c>
      <c r="G21" s="88">
        <v>1</v>
      </c>
      <c r="H21" s="89">
        <v>800</v>
      </c>
      <c r="I21" s="89">
        <v>800</v>
      </c>
    </row>
    <row r="22" customFormat="1" ht="17.25" customHeight="1" spans="1:9">
      <c r="A22" s="86" t="s">
        <v>70</v>
      </c>
      <c r="B22" s="86" t="s">
        <v>70</v>
      </c>
      <c r="C22" s="82" t="s">
        <v>598</v>
      </c>
      <c r="D22" s="84" t="s">
        <v>607</v>
      </c>
      <c r="E22" s="87" t="s">
        <v>559</v>
      </c>
      <c r="F22" s="87" t="s">
        <v>343</v>
      </c>
      <c r="G22" s="88">
        <v>1</v>
      </c>
      <c r="H22" s="89">
        <v>980</v>
      </c>
      <c r="I22" s="89">
        <v>980</v>
      </c>
    </row>
    <row r="23" customFormat="1" ht="17.25" customHeight="1" spans="1:9">
      <c r="A23" s="86" t="s">
        <v>70</v>
      </c>
      <c r="B23" s="86" t="s">
        <v>70</v>
      </c>
      <c r="C23" s="82" t="s">
        <v>598</v>
      </c>
      <c r="D23" s="84" t="s">
        <v>607</v>
      </c>
      <c r="E23" s="87" t="s">
        <v>559</v>
      </c>
      <c r="F23" s="87" t="s">
        <v>343</v>
      </c>
      <c r="G23" s="88">
        <v>2</v>
      </c>
      <c r="H23" s="89">
        <v>850</v>
      </c>
      <c r="I23" s="89">
        <v>1700</v>
      </c>
    </row>
    <row r="24" customFormat="1" ht="17.25" customHeight="1" spans="1:9">
      <c r="A24" s="86" t="s">
        <v>70</v>
      </c>
      <c r="B24" s="86" t="s">
        <v>70</v>
      </c>
      <c r="C24" s="82" t="s">
        <v>598</v>
      </c>
      <c r="D24" s="84" t="s">
        <v>607</v>
      </c>
      <c r="E24" s="87" t="s">
        <v>559</v>
      </c>
      <c r="F24" s="87" t="s">
        <v>343</v>
      </c>
      <c r="G24" s="88">
        <v>4</v>
      </c>
      <c r="H24" s="89">
        <v>850</v>
      </c>
      <c r="I24" s="89">
        <v>3400</v>
      </c>
    </row>
    <row r="25" customFormat="1" ht="17.25" customHeight="1" spans="1:9">
      <c r="A25" s="86" t="s">
        <v>70</v>
      </c>
      <c r="B25" s="86" t="s">
        <v>70</v>
      </c>
      <c r="C25" s="82" t="s">
        <v>595</v>
      </c>
      <c r="D25" s="84" t="s">
        <v>608</v>
      </c>
      <c r="E25" s="87" t="s">
        <v>560</v>
      </c>
      <c r="F25" s="87" t="s">
        <v>424</v>
      </c>
      <c r="G25" s="88">
        <v>1</v>
      </c>
      <c r="H25" s="89">
        <v>250000</v>
      </c>
      <c r="I25" s="89">
        <v>250000</v>
      </c>
    </row>
    <row r="26" customFormat="1" ht="17.25" customHeight="1" spans="1:9">
      <c r="A26" s="86" t="s">
        <v>70</v>
      </c>
      <c r="B26" s="86" t="s">
        <v>70</v>
      </c>
      <c r="C26" s="82" t="s">
        <v>595</v>
      </c>
      <c r="D26" s="84" t="s">
        <v>609</v>
      </c>
      <c r="E26" s="87" t="s">
        <v>562</v>
      </c>
      <c r="F26" s="87" t="s">
        <v>534</v>
      </c>
      <c r="G26" s="88">
        <v>226</v>
      </c>
      <c r="H26" s="89">
        <v>5700</v>
      </c>
      <c r="I26" s="89">
        <v>1288200</v>
      </c>
    </row>
    <row r="27" ht="19.5" customHeight="1" spans="1:9">
      <c r="A27" s="47" t="s">
        <v>55</v>
      </c>
      <c r="B27" s="90"/>
      <c r="C27" s="90"/>
      <c r="D27" s="91"/>
      <c r="E27" s="92"/>
      <c r="F27" s="92"/>
      <c r="G27" s="93">
        <f>SUM(G8:G26)</f>
        <v>372</v>
      </c>
      <c r="H27" s="89">
        <f t="shared" ref="H27:I27" si="0">SUM(H8:H26)</f>
        <v>312210</v>
      </c>
      <c r="I27" s="89">
        <f t="shared" si="0"/>
        <v>1672880</v>
      </c>
    </row>
  </sheetData>
  <mergeCells count="11">
    <mergeCell ref="A2:I2"/>
    <mergeCell ref="A3:I3"/>
    <mergeCell ref="A4:C4"/>
    <mergeCell ref="G5:I5"/>
    <mergeCell ref="A27:F27"/>
    <mergeCell ref="A5:A6"/>
    <mergeCell ref="B5:B6"/>
    <mergeCell ref="C5:C6"/>
    <mergeCell ref="D5:D6"/>
    <mergeCell ref="E5:E6"/>
    <mergeCell ref="F5:F6"/>
  </mergeCells>
  <pageMargins left="0.67" right="0.67" top="0.72" bottom="0.72" header="0.28" footer="0.28"/>
  <pageSetup paperSize="9" scale="5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5" sqref="E15"/>
    </sheetView>
  </sheetViews>
  <sheetFormatPr defaultColWidth="9.12727272727273" defaultRowHeight="14.25" customHeight="1"/>
  <cols>
    <col min="1" max="1" width="19.2545454545455" customWidth="1"/>
    <col min="2" max="2" width="33.8818181818182" customWidth="1"/>
    <col min="3" max="3" width="23.8818181818182" customWidth="1"/>
    <col min="4" max="4" width="11.1272727272727" customWidth="1"/>
    <col min="5" max="5" width="17.7545454545455" customWidth="1"/>
    <col min="6" max="6" width="9.88181818181818" customWidth="1"/>
    <col min="7" max="7" width="17.7545454545455" customWidth="1"/>
    <col min="8" max="11" width="23.1272727272727" customWidth="1"/>
  </cols>
  <sheetData>
    <row r="1" customHeight="1" spans="1:11">
      <c r="A1" s="5"/>
      <c r="B1" s="5"/>
      <c r="C1" s="5"/>
      <c r="D1" s="5"/>
      <c r="E1" s="5"/>
      <c r="F1" s="5"/>
      <c r="G1" s="5"/>
      <c r="H1" s="5"/>
      <c r="I1" s="5"/>
      <c r="J1" s="5"/>
      <c r="K1" s="5"/>
    </row>
    <row r="2" customHeight="1" spans="4:11">
      <c r="D2" s="28"/>
      <c r="E2" s="28"/>
      <c r="F2" s="28"/>
      <c r="G2" s="28"/>
      <c r="K2" s="6" t="s">
        <v>610</v>
      </c>
    </row>
    <row r="3" ht="41.25" customHeight="1" spans="1:11">
      <c r="A3" s="29" t="str">
        <f>"2025"&amp;"年上级补助项目支出预算表"</f>
        <v>2025年上级补助项目支出预算表</v>
      </c>
      <c r="B3" s="29"/>
      <c r="C3" s="29"/>
      <c r="D3" s="29"/>
      <c r="E3" s="29"/>
      <c r="F3" s="29"/>
      <c r="G3" s="29"/>
      <c r="H3" s="29"/>
      <c r="I3" s="29"/>
      <c r="J3" s="29"/>
      <c r="K3" s="29"/>
    </row>
    <row r="4" ht="20.25" customHeight="1" spans="1:11">
      <c r="A4" s="30" t="str">
        <f>"单位名称："&amp;"中国共产党昆明市东川区委员会办公室"</f>
        <v>单位名称：中国共产党昆明市东川区委员会办公室</v>
      </c>
      <c r="B4" s="31"/>
      <c r="C4" s="31"/>
      <c r="D4" s="31"/>
      <c r="E4" s="31"/>
      <c r="F4" s="31"/>
      <c r="G4" s="31"/>
      <c r="H4" s="32"/>
      <c r="I4" s="32"/>
      <c r="J4" s="32"/>
      <c r="K4" s="33" t="s">
        <v>1</v>
      </c>
    </row>
    <row r="5" ht="21.75" customHeight="1" spans="1:11">
      <c r="A5" s="34" t="s">
        <v>280</v>
      </c>
      <c r="B5" s="34" t="s">
        <v>190</v>
      </c>
      <c r="C5" s="34" t="s">
        <v>281</v>
      </c>
      <c r="D5" s="35" t="s">
        <v>191</v>
      </c>
      <c r="E5" s="35" t="s">
        <v>192</v>
      </c>
      <c r="F5" s="35" t="s">
        <v>282</v>
      </c>
      <c r="G5" s="35" t="s">
        <v>283</v>
      </c>
      <c r="H5" s="55" t="s">
        <v>55</v>
      </c>
      <c r="I5" s="36" t="s">
        <v>611</v>
      </c>
      <c r="J5" s="37"/>
      <c r="K5" s="38"/>
    </row>
    <row r="6" ht="21.75" customHeight="1" spans="1:11">
      <c r="A6" s="39"/>
      <c r="B6" s="39"/>
      <c r="C6" s="39"/>
      <c r="D6" s="40"/>
      <c r="E6" s="40"/>
      <c r="F6" s="40"/>
      <c r="G6" s="40"/>
      <c r="H6" s="56"/>
      <c r="I6" s="35" t="s">
        <v>58</v>
      </c>
      <c r="J6" s="35" t="s">
        <v>59</v>
      </c>
      <c r="K6" s="35" t="s">
        <v>60</v>
      </c>
    </row>
    <row r="7" ht="40.5" customHeight="1" spans="1:11">
      <c r="A7" s="43"/>
      <c r="B7" s="43"/>
      <c r="C7" s="43"/>
      <c r="D7" s="44"/>
      <c r="E7" s="44"/>
      <c r="F7" s="44"/>
      <c r="G7" s="44"/>
      <c r="H7" s="57"/>
      <c r="I7" s="44" t="s">
        <v>57</v>
      </c>
      <c r="J7" s="44"/>
      <c r="K7" s="44"/>
    </row>
    <row r="8" ht="36.75" customHeight="1" spans="1:11">
      <c r="A8" s="47">
        <v>1</v>
      </c>
      <c r="B8" s="47">
        <v>2</v>
      </c>
      <c r="C8" s="47">
        <v>3</v>
      </c>
      <c r="D8" s="47">
        <v>4</v>
      </c>
      <c r="E8" s="47">
        <v>5</v>
      </c>
      <c r="F8" s="47">
        <v>6</v>
      </c>
      <c r="G8" s="47">
        <v>7</v>
      </c>
      <c r="H8" s="47">
        <v>8</v>
      </c>
      <c r="I8" s="47">
        <v>9</v>
      </c>
      <c r="J8" s="65">
        <v>10</v>
      </c>
      <c r="K8" s="65">
        <v>11</v>
      </c>
    </row>
    <row r="9" ht="36.75" customHeight="1" spans="1:11">
      <c r="A9" s="58"/>
      <c r="B9" s="48"/>
      <c r="C9" s="58"/>
      <c r="D9" s="58"/>
      <c r="E9" s="58"/>
      <c r="F9" s="58"/>
      <c r="G9" s="58"/>
      <c r="H9" s="59"/>
      <c r="I9" s="66"/>
      <c r="J9" s="66"/>
      <c r="K9" s="59"/>
    </row>
    <row r="10" ht="36.75" customHeight="1" spans="1:11">
      <c r="A10" s="60"/>
      <c r="B10" s="48"/>
      <c r="C10" s="48"/>
      <c r="D10" s="48"/>
      <c r="E10" s="48"/>
      <c r="F10" s="48"/>
      <c r="G10" s="48"/>
      <c r="H10" s="50"/>
      <c r="I10" s="50"/>
      <c r="J10" s="50"/>
      <c r="K10" s="59"/>
    </row>
    <row r="11" ht="36.75" customHeight="1" spans="1:11">
      <c r="A11" s="61" t="s">
        <v>178</v>
      </c>
      <c r="B11" s="62"/>
      <c r="C11" s="62"/>
      <c r="D11" s="62"/>
      <c r="E11" s="62"/>
      <c r="F11" s="62"/>
      <c r="G11" s="63"/>
      <c r="H11" s="50"/>
      <c r="I11" s="50"/>
      <c r="J11" s="50"/>
      <c r="K11" s="59"/>
    </row>
    <row r="12" customHeight="1" spans="1:5">
      <c r="A12" s="64" t="s">
        <v>612</v>
      </c>
      <c r="B12" s="64"/>
      <c r="C12" s="64"/>
      <c r="D12" s="64"/>
      <c r="E12" s="64"/>
    </row>
  </sheetData>
  <mergeCells count="16">
    <mergeCell ref="A3:K3"/>
    <mergeCell ref="A4:G4"/>
    <mergeCell ref="I5:K5"/>
    <mergeCell ref="A11:G11"/>
    <mergeCell ref="A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G10" sqref="G10"/>
    </sheetView>
  </sheetViews>
  <sheetFormatPr defaultColWidth="9.12727272727273" defaultRowHeight="14.25" customHeight="1" outlineLevelCol="6"/>
  <cols>
    <col min="1" max="1" width="35.2545454545455" customWidth="1"/>
    <col min="2" max="4" width="28" customWidth="1"/>
    <col min="5" max="7" width="23.8818181818182" customWidth="1"/>
  </cols>
  <sheetData>
    <row r="1" customHeight="1" spans="1:7">
      <c r="A1" s="5"/>
      <c r="B1" s="5"/>
      <c r="C1" s="5"/>
      <c r="D1" s="5"/>
      <c r="E1" s="5"/>
      <c r="F1" s="5"/>
      <c r="G1" s="5"/>
    </row>
    <row r="2" ht="13.5" customHeight="1" spans="4:7">
      <c r="D2" s="28"/>
      <c r="G2" s="6" t="s">
        <v>613</v>
      </c>
    </row>
    <row r="3" ht="41.25" customHeight="1" spans="1:7">
      <c r="A3" s="29" t="str">
        <f>"2025"&amp;"年部门项目中期规划预算表"</f>
        <v>2025年部门项目中期规划预算表</v>
      </c>
      <c r="B3" s="29"/>
      <c r="C3" s="29"/>
      <c r="D3" s="29"/>
      <c r="E3" s="29"/>
      <c r="F3" s="29"/>
      <c r="G3" s="29"/>
    </row>
    <row r="4" ht="13.5" customHeight="1" spans="1:7">
      <c r="A4" s="30" t="str">
        <f>"单位名称："&amp;"中国共产党昆明市东川区委员会办公室"</f>
        <v>单位名称：中国共产党昆明市东川区委员会办公室</v>
      </c>
      <c r="B4" s="31"/>
      <c r="C4" s="31"/>
      <c r="D4" s="31"/>
      <c r="E4" s="32"/>
      <c r="F4" s="32"/>
      <c r="G4" s="33" t="s">
        <v>1</v>
      </c>
    </row>
    <row r="5" ht="21.75" customHeight="1" spans="1:7">
      <c r="A5" s="34" t="s">
        <v>281</v>
      </c>
      <c r="B5" s="34" t="s">
        <v>280</v>
      </c>
      <c r="C5" s="34" t="s">
        <v>190</v>
      </c>
      <c r="D5" s="35" t="s">
        <v>614</v>
      </c>
      <c r="E5" s="36" t="s">
        <v>58</v>
      </c>
      <c r="F5" s="37"/>
      <c r="G5" s="38"/>
    </row>
    <row r="6" ht="21.75" customHeight="1" spans="1:7">
      <c r="A6" s="39"/>
      <c r="B6" s="39"/>
      <c r="C6" s="39"/>
      <c r="D6" s="40"/>
      <c r="E6" s="41" t="str">
        <f>"2025"&amp;"年"</f>
        <v>2025年</v>
      </c>
      <c r="F6" s="42" t="str">
        <f>("2025"+1)&amp;"年"</f>
        <v>2026年</v>
      </c>
      <c r="G6" s="42" t="str">
        <f>("2025"+2)&amp;"年"</f>
        <v>2027年</v>
      </c>
    </row>
    <row r="7" ht="40.5" customHeight="1" spans="1:7">
      <c r="A7" s="43"/>
      <c r="B7" s="43"/>
      <c r="C7" s="43"/>
      <c r="D7" s="44"/>
      <c r="E7" s="45"/>
      <c r="F7" s="46" t="s">
        <v>57</v>
      </c>
      <c r="G7" s="46"/>
    </row>
    <row r="8" ht="15" customHeight="1" spans="1:7">
      <c r="A8" s="47">
        <v>1</v>
      </c>
      <c r="B8" s="47">
        <v>2</v>
      </c>
      <c r="C8" s="47">
        <v>3</v>
      </c>
      <c r="D8" s="47">
        <v>4</v>
      </c>
      <c r="E8" s="47">
        <v>5</v>
      </c>
      <c r="F8" s="47">
        <v>6</v>
      </c>
      <c r="G8" s="47">
        <v>7</v>
      </c>
    </row>
    <row r="9" ht="17.25" customHeight="1" spans="1:7">
      <c r="A9" s="48" t="s">
        <v>70</v>
      </c>
      <c r="B9" s="49"/>
      <c r="C9" s="49"/>
      <c r="D9" s="48"/>
      <c r="E9" s="50">
        <v>7050653</v>
      </c>
      <c r="F9" s="50">
        <v>11356900</v>
      </c>
      <c r="G9" s="50">
        <v>12559600</v>
      </c>
    </row>
    <row r="10" ht="18.75" customHeight="1" spans="1:7">
      <c r="A10" s="48"/>
      <c r="B10" s="48" t="s">
        <v>615</v>
      </c>
      <c r="C10" s="48" t="s">
        <v>288</v>
      </c>
      <c r="D10" s="48" t="s">
        <v>616</v>
      </c>
      <c r="E10" s="50">
        <v>2024200</v>
      </c>
      <c r="F10" s="50">
        <v>2500000</v>
      </c>
      <c r="G10" s="50">
        <v>2500000</v>
      </c>
    </row>
    <row r="11" ht="18.75" customHeight="1" spans="1:7">
      <c r="A11" s="51"/>
      <c r="B11" s="48" t="s">
        <v>615</v>
      </c>
      <c r="C11" s="48" t="s">
        <v>300</v>
      </c>
      <c r="D11" s="48" t="s">
        <v>616</v>
      </c>
      <c r="E11" s="50">
        <v>3316153</v>
      </c>
      <c r="F11" s="50">
        <v>3450000</v>
      </c>
      <c r="G11" s="50">
        <v>3600000</v>
      </c>
    </row>
    <row r="12" ht="18.75" customHeight="1" spans="1:7">
      <c r="A12" s="51"/>
      <c r="B12" s="48" t="s">
        <v>615</v>
      </c>
      <c r="C12" s="48" t="s">
        <v>302</v>
      </c>
      <c r="D12" s="48" t="s">
        <v>616</v>
      </c>
      <c r="E12" s="50">
        <v>120300</v>
      </c>
      <c r="F12" s="50">
        <v>180000</v>
      </c>
      <c r="G12" s="50">
        <v>144000</v>
      </c>
    </row>
    <row r="13" ht="18.75" customHeight="1" spans="1:7">
      <c r="A13" s="51"/>
      <c r="B13" s="48" t="s">
        <v>615</v>
      </c>
      <c r="C13" s="48" t="s">
        <v>304</v>
      </c>
      <c r="D13" s="48" t="s">
        <v>616</v>
      </c>
      <c r="E13" s="50">
        <v>300000</v>
      </c>
      <c r="F13" s="50">
        <v>0</v>
      </c>
      <c r="G13" s="50"/>
    </row>
    <row r="14" ht="18.75" customHeight="1" spans="1:7">
      <c r="A14" s="51"/>
      <c r="B14" s="48" t="s">
        <v>615</v>
      </c>
      <c r="C14" s="48" t="s">
        <v>308</v>
      </c>
      <c r="D14" s="48" t="s">
        <v>616</v>
      </c>
      <c r="E14" s="50">
        <v>1290000</v>
      </c>
      <c r="F14" s="50">
        <v>5226900</v>
      </c>
      <c r="G14" s="50">
        <v>6315600</v>
      </c>
    </row>
    <row r="15" ht="18.75" customHeight="1" spans="1:7">
      <c r="A15" s="52" t="s">
        <v>55</v>
      </c>
      <c r="B15" s="53" t="s">
        <v>617</v>
      </c>
      <c r="C15" s="53"/>
      <c r="D15" s="54"/>
      <c r="E15" s="50">
        <v>7050653</v>
      </c>
      <c r="F15" s="50">
        <v>11356900</v>
      </c>
      <c r="G15" s="50">
        <v>12559600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topLeftCell="E14" workbookViewId="0">
      <selection activeCell="J30" sqref="J30:M30"/>
    </sheetView>
  </sheetViews>
  <sheetFormatPr defaultColWidth="8.88181818181818" defaultRowHeight="14"/>
  <cols>
    <col min="1" max="1" width="15.8818181818182" style="3" customWidth="1"/>
    <col min="2" max="2" width="20.5" style="3" customWidth="1"/>
    <col min="3" max="3" width="21.1272727272727" style="3" customWidth="1"/>
    <col min="4" max="4" width="12.2545454545455" style="3" customWidth="1"/>
    <col min="5" max="5" width="27.6272727272727" style="3" customWidth="1"/>
    <col min="6" max="6" width="12.1272727272727" style="3" customWidth="1"/>
    <col min="7" max="7" width="10.3818181818182" style="3" customWidth="1"/>
    <col min="8" max="8" width="23.5" style="3" customWidth="1"/>
    <col min="9" max="9" width="28.7545454545455" style="3" customWidth="1"/>
    <col min="10" max="10" width="20.8818181818182" style="3" customWidth="1"/>
    <col min="11" max="11" width="15.5" style="3" customWidth="1"/>
    <col min="12" max="12" width="14" style="3" customWidth="1"/>
    <col min="13" max="13" width="5.38181818181818" style="3" hidden="1" customWidth="1"/>
    <col min="14" max="16384" width="8.88181818181818" style="4"/>
  </cols>
  <sheetData>
    <row r="1" customFormat="1" ht="14.25" customHeight="1" spans="1:13">
      <c r="A1" s="5"/>
      <c r="B1" s="5"/>
      <c r="C1" s="5"/>
      <c r="D1" s="5"/>
      <c r="E1" s="5"/>
      <c r="F1" s="5"/>
      <c r="G1" s="5"/>
      <c r="H1" s="5"/>
      <c r="I1" s="5"/>
      <c r="J1" s="5"/>
      <c r="K1" s="5"/>
      <c r="L1" s="5"/>
      <c r="M1" s="5"/>
    </row>
    <row r="2" customFormat="1" ht="13.5" customHeight="1" spans="1:13">
      <c r="A2" s="6" t="s">
        <v>618</v>
      </c>
      <c r="B2" s="6"/>
      <c r="C2" s="6"/>
      <c r="D2" s="6"/>
      <c r="E2" s="6"/>
      <c r="F2" s="6"/>
      <c r="G2" s="6"/>
      <c r="H2" s="6"/>
      <c r="I2" s="6"/>
      <c r="J2" s="6"/>
      <c r="K2" s="6"/>
      <c r="L2" s="6"/>
      <c r="M2" s="6"/>
    </row>
    <row r="3" ht="81" customHeight="1" spans="1:13">
      <c r="A3" s="7" t="s">
        <v>619</v>
      </c>
      <c r="B3" s="7"/>
      <c r="C3" s="7"/>
      <c r="D3" s="7"/>
      <c r="E3" s="7"/>
      <c r="F3" s="7"/>
      <c r="G3" s="7"/>
      <c r="H3" s="7"/>
      <c r="I3" s="7"/>
      <c r="J3" s="7"/>
      <c r="K3" s="7"/>
      <c r="L3" s="7"/>
      <c r="M3" s="7"/>
    </row>
    <row r="4" ht="30" customHeight="1" spans="1:13">
      <c r="A4" s="8" t="s">
        <v>620</v>
      </c>
      <c r="B4" s="9" t="s">
        <v>70</v>
      </c>
      <c r="C4" s="9"/>
      <c r="D4" s="9"/>
      <c r="E4" s="9"/>
      <c r="F4" s="9"/>
      <c r="G4" s="9"/>
      <c r="H4" s="9"/>
      <c r="I4" s="9"/>
      <c r="J4" s="9"/>
      <c r="K4" s="9"/>
      <c r="L4" s="9"/>
      <c r="M4" s="9"/>
    </row>
    <row r="5" ht="26.1" customHeight="1" spans="1:13">
      <c r="A5" s="8" t="s">
        <v>621</v>
      </c>
      <c r="B5" s="8"/>
      <c r="C5" s="8"/>
      <c r="D5" s="8"/>
      <c r="E5" s="8"/>
      <c r="F5" s="8"/>
      <c r="G5" s="8"/>
      <c r="H5" s="8"/>
      <c r="I5" s="8"/>
      <c r="J5" s="8" t="s">
        <v>622</v>
      </c>
      <c r="K5" s="8"/>
      <c r="L5" s="8"/>
      <c r="M5" s="8"/>
    </row>
    <row r="6" ht="63" customHeight="1" spans="1:13">
      <c r="A6" s="8" t="s">
        <v>623</v>
      </c>
      <c r="B6" s="10" t="s">
        <v>624</v>
      </c>
      <c r="C6" s="11" t="s">
        <v>625</v>
      </c>
      <c r="D6" s="11"/>
      <c r="E6" s="11"/>
      <c r="F6" s="11"/>
      <c r="G6" s="11"/>
      <c r="H6" s="11"/>
      <c r="I6" s="11"/>
      <c r="J6" s="25" t="s">
        <v>626</v>
      </c>
      <c r="K6" s="25"/>
      <c r="L6" s="25"/>
      <c r="M6" s="25"/>
    </row>
    <row r="7" ht="87" customHeight="1" spans="1:13">
      <c r="A7" s="8"/>
      <c r="B7" s="12" t="s">
        <v>627</v>
      </c>
      <c r="C7" s="11" t="s">
        <v>628</v>
      </c>
      <c r="D7" s="11"/>
      <c r="E7" s="11"/>
      <c r="F7" s="11"/>
      <c r="G7" s="11"/>
      <c r="H7" s="11"/>
      <c r="I7" s="11"/>
      <c r="J7" s="25" t="s">
        <v>629</v>
      </c>
      <c r="K7" s="25"/>
      <c r="L7" s="25"/>
      <c r="M7" s="25"/>
    </row>
    <row r="8" ht="132.95" customHeight="1" spans="1:13">
      <c r="A8" s="10" t="s">
        <v>630</v>
      </c>
      <c r="B8" s="13" t="s">
        <v>631</v>
      </c>
      <c r="C8" s="14" t="s">
        <v>632</v>
      </c>
      <c r="D8" s="14"/>
      <c r="E8" s="14"/>
      <c r="F8" s="14"/>
      <c r="G8" s="14"/>
      <c r="H8" s="14"/>
      <c r="I8" s="14"/>
      <c r="J8" s="26" t="s">
        <v>633</v>
      </c>
      <c r="K8" s="27"/>
      <c r="L8" s="27"/>
      <c r="M8" s="27"/>
    </row>
    <row r="9" ht="32.1" customHeight="1" spans="1:13">
      <c r="A9" s="15" t="s">
        <v>634</v>
      </c>
      <c r="B9" s="15"/>
      <c r="C9" s="15"/>
      <c r="D9" s="15"/>
      <c r="E9" s="15"/>
      <c r="F9" s="15"/>
      <c r="G9" s="15"/>
      <c r="H9" s="15"/>
      <c r="I9" s="15"/>
      <c r="J9" s="15"/>
      <c r="K9" s="15"/>
      <c r="L9" s="15"/>
      <c r="M9" s="15"/>
    </row>
    <row r="10" ht="32.1" customHeight="1" spans="1:13">
      <c r="A10" s="10" t="s">
        <v>635</v>
      </c>
      <c r="B10" s="10"/>
      <c r="C10" s="8" t="s">
        <v>636</v>
      </c>
      <c r="D10" s="8"/>
      <c r="E10" s="8"/>
      <c r="F10" s="8" t="s">
        <v>637</v>
      </c>
      <c r="G10" s="8"/>
      <c r="H10" s="16" t="s">
        <v>617</v>
      </c>
      <c r="I10" s="16"/>
      <c r="J10" s="16"/>
      <c r="K10" s="16" t="s">
        <v>617</v>
      </c>
      <c r="L10" s="16"/>
      <c r="M10" s="16"/>
    </row>
    <row r="11" ht="32.1" customHeight="1" spans="1:13">
      <c r="A11" s="10"/>
      <c r="B11" s="10"/>
      <c r="C11" s="8"/>
      <c r="D11" s="8"/>
      <c r="E11" s="8"/>
      <c r="F11" s="8"/>
      <c r="G11" s="8"/>
      <c r="H11" s="10" t="s">
        <v>638</v>
      </c>
      <c r="I11" s="10" t="s">
        <v>639</v>
      </c>
      <c r="J11" s="10" t="s">
        <v>640</v>
      </c>
      <c r="K11" s="10" t="s">
        <v>638</v>
      </c>
      <c r="L11" s="10" t="s">
        <v>639</v>
      </c>
      <c r="M11" s="10" t="s">
        <v>640</v>
      </c>
    </row>
    <row r="12" ht="34.15" customHeight="1" spans="1:13">
      <c r="A12" s="11" t="s">
        <v>55</v>
      </c>
      <c r="B12" s="11"/>
      <c r="C12" s="11" t="s">
        <v>617</v>
      </c>
      <c r="D12" s="11"/>
      <c r="E12" s="11"/>
      <c r="F12" s="11" t="s">
        <v>617</v>
      </c>
      <c r="G12" s="11"/>
      <c r="H12" s="17">
        <v>15672528.07</v>
      </c>
      <c r="I12" s="17">
        <v>15672528.07</v>
      </c>
      <c r="J12" s="17">
        <v>0</v>
      </c>
      <c r="K12" s="17">
        <v>8621875.07</v>
      </c>
      <c r="L12" s="17">
        <v>8621875.07</v>
      </c>
      <c r="M12" s="17">
        <v>0</v>
      </c>
    </row>
    <row r="13" ht="126" customHeight="1" spans="1:13">
      <c r="A13" s="11" t="s">
        <v>641</v>
      </c>
      <c r="B13" s="18"/>
      <c r="C13" s="11" t="s">
        <v>642</v>
      </c>
      <c r="D13" s="18"/>
      <c r="E13" s="18"/>
      <c r="F13" s="11" t="s">
        <v>643</v>
      </c>
      <c r="G13" s="18"/>
      <c r="H13" s="17">
        <v>7739745.07</v>
      </c>
      <c r="I13" s="17">
        <v>7739745.07</v>
      </c>
      <c r="J13" s="17">
        <v>0</v>
      </c>
      <c r="K13" s="17">
        <v>7739745.07</v>
      </c>
      <c r="L13" s="17">
        <v>7739745.07</v>
      </c>
      <c r="M13" s="17">
        <v>0</v>
      </c>
    </row>
    <row r="14" ht="34.15" customHeight="1" spans="1:13">
      <c r="A14" s="11" t="s">
        <v>644</v>
      </c>
      <c r="B14" s="18"/>
      <c r="C14" s="11" t="s">
        <v>645</v>
      </c>
      <c r="D14" s="18"/>
      <c r="E14" s="18"/>
      <c r="F14" s="11" t="s">
        <v>646</v>
      </c>
      <c r="G14" s="18"/>
      <c r="H14" s="17">
        <v>480000</v>
      </c>
      <c r="I14" s="17">
        <v>480000</v>
      </c>
      <c r="J14" s="17">
        <v>0</v>
      </c>
      <c r="K14" s="17">
        <v>480000</v>
      </c>
      <c r="L14" s="17">
        <v>480000</v>
      </c>
      <c r="M14" s="17">
        <v>0</v>
      </c>
    </row>
    <row r="15" ht="90.95" customHeight="1" spans="1:13">
      <c r="A15" s="11" t="s">
        <v>647</v>
      </c>
      <c r="B15" s="18"/>
      <c r="C15" s="11" t="s">
        <v>648</v>
      </c>
      <c r="D15" s="18"/>
      <c r="E15" s="18"/>
      <c r="F15" s="11" t="s">
        <v>649</v>
      </c>
      <c r="G15" s="18"/>
      <c r="H15" s="17">
        <v>402130</v>
      </c>
      <c r="I15" s="17">
        <v>402130</v>
      </c>
      <c r="J15" s="17">
        <v>0</v>
      </c>
      <c r="K15" s="17">
        <v>402130</v>
      </c>
      <c r="L15" s="17">
        <v>402130</v>
      </c>
      <c r="M15" s="17">
        <v>0</v>
      </c>
    </row>
    <row r="16" ht="34.15" customHeight="1" spans="1:13">
      <c r="A16" s="11" t="s">
        <v>650</v>
      </c>
      <c r="B16" s="18"/>
      <c r="C16" s="11" t="s">
        <v>651</v>
      </c>
      <c r="D16" s="18"/>
      <c r="E16" s="18"/>
      <c r="F16" s="11" t="s">
        <v>288</v>
      </c>
      <c r="G16" s="18"/>
      <c r="H16" s="17">
        <v>2024200</v>
      </c>
      <c r="I16" s="17">
        <v>2024200</v>
      </c>
      <c r="J16" s="17">
        <v>0</v>
      </c>
      <c r="K16" s="17">
        <v>0</v>
      </c>
      <c r="L16" s="17">
        <v>0</v>
      </c>
      <c r="M16" s="17">
        <v>0</v>
      </c>
    </row>
    <row r="17" ht="34.15" customHeight="1" spans="1:13">
      <c r="A17" s="11" t="s">
        <v>652</v>
      </c>
      <c r="B17" s="18"/>
      <c r="C17" s="11" t="s">
        <v>653</v>
      </c>
      <c r="D17" s="18"/>
      <c r="E17" s="18"/>
      <c r="F17" s="11" t="s">
        <v>304</v>
      </c>
      <c r="G17" s="18"/>
      <c r="H17" s="17">
        <v>300000</v>
      </c>
      <c r="I17" s="17">
        <v>300000</v>
      </c>
      <c r="J17" s="17">
        <v>0</v>
      </c>
      <c r="K17" s="17">
        <v>0</v>
      </c>
      <c r="L17" s="17">
        <v>0</v>
      </c>
      <c r="M17" s="17">
        <v>0</v>
      </c>
    </row>
    <row r="18" ht="34.15" customHeight="1" spans="1:13">
      <c r="A18" s="11" t="s">
        <v>654</v>
      </c>
      <c r="B18" s="18"/>
      <c r="C18" s="11" t="s">
        <v>655</v>
      </c>
      <c r="D18" s="18"/>
      <c r="E18" s="18"/>
      <c r="F18" s="11" t="s">
        <v>302</v>
      </c>
      <c r="G18" s="18"/>
      <c r="H18" s="17">
        <v>120300</v>
      </c>
      <c r="I18" s="17">
        <v>120300</v>
      </c>
      <c r="J18" s="17">
        <v>0</v>
      </c>
      <c r="K18" s="17">
        <v>0</v>
      </c>
      <c r="L18" s="17">
        <v>0</v>
      </c>
      <c r="M18" s="17">
        <v>0</v>
      </c>
    </row>
    <row r="19" ht="34.15" customHeight="1" spans="1:13">
      <c r="A19" s="11" t="s">
        <v>656</v>
      </c>
      <c r="B19" s="18"/>
      <c r="C19" s="11" t="s">
        <v>657</v>
      </c>
      <c r="D19" s="18"/>
      <c r="E19" s="18"/>
      <c r="F19" s="11" t="s">
        <v>300</v>
      </c>
      <c r="G19" s="18"/>
      <c r="H19" s="17">
        <v>3316153</v>
      </c>
      <c r="I19" s="17">
        <v>3316153</v>
      </c>
      <c r="J19" s="17">
        <v>0</v>
      </c>
      <c r="K19" s="17">
        <v>0</v>
      </c>
      <c r="L19" s="17">
        <v>0</v>
      </c>
      <c r="M19" s="17">
        <v>0</v>
      </c>
    </row>
    <row r="20" ht="34.15" customHeight="1" spans="1:13">
      <c r="A20" s="11" t="s">
        <v>658</v>
      </c>
      <c r="B20" s="18"/>
      <c r="C20" s="11" t="s">
        <v>659</v>
      </c>
      <c r="D20" s="18"/>
      <c r="E20" s="18"/>
      <c r="F20" s="11" t="s">
        <v>308</v>
      </c>
      <c r="G20" s="18"/>
      <c r="H20" s="17">
        <v>1290000</v>
      </c>
      <c r="I20" s="17">
        <v>1290000</v>
      </c>
      <c r="J20" s="17">
        <v>0</v>
      </c>
      <c r="K20" s="17">
        <v>0</v>
      </c>
      <c r="L20" s="17">
        <v>0</v>
      </c>
      <c r="M20" s="17">
        <v>0</v>
      </c>
    </row>
    <row r="21" ht="32.1" customHeight="1" spans="1:13">
      <c r="A21" s="15" t="s">
        <v>660</v>
      </c>
      <c r="B21" s="15"/>
      <c r="C21" s="15"/>
      <c r="D21" s="15"/>
      <c r="E21" s="15"/>
      <c r="F21" s="15"/>
      <c r="G21" s="15"/>
      <c r="H21" s="15"/>
      <c r="I21" s="15"/>
      <c r="J21" s="15"/>
      <c r="K21" s="15"/>
      <c r="L21" s="15"/>
      <c r="M21" s="15"/>
    </row>
    <row r="22" ht="32.1" customHeight="1" spans="1:13">
      <c r="A22" s="19" t="s">
        <v>661</v>
      </c>
      <c r="B22" s="19"/>
      <c r="C22" s="19"/>
      <c r="D22" s="19"/>
      <c r="E22" s="19"/>
      <c r="F22" s="19"/>
      <c r="G22" s="19"/>
      <c r="H22" s="20" t="s">
        <v>662</v>
      </c>
      <c r="I22" s="21" t="s">
        <v>318</v>
      </c>
      <c r="J22" s="20" t="s">
        <v>663</v>
      </c>
      <c r="K22" s="20"/>
      <c r="L22" s="20"/>
      <c r="M22" s="20"/>
    </row>
    <row r="23" s="1" customFormat="1" ht="32.1" customHeight="1" spans="1:13">
      <c r="A23" s="21" t="s">
        <v>311</v>
      </c>
      <c r="B23" s="21" t="s">
        <v>664</v>
      </c>
      <c r="C23" s="20" t="s">
        <v>313</v>
      </c>
      <c r="D23" s="20" t="s">
        <v>314</v>
      </c>
      <c r="E23" s="20" t="s">
        <v>315</v>
      </c>
      <c r="F23" s="22" t="s">
        <v>316</v>
      </c>
      <c r="G23" s="22" t="s">
        <v>317</v>
      </c>
      <c r="H23" s="20"/>
      <c r="I23" s="21"/>
      <c r="J23" s="20"/>
      <c r="K23" s="20"/>
      <c r="L23" s="20"/>
      <c r="M23" s="20"/>
    </row>
    <row r="24" s="2" customFormat="1" ht="32.1" customHeight="1" spans="1:13">
      <c r="A24" s="23" t="s">
        <v>321</v>
      </c>
      <c r="B24" s="23" t="s">
        <v>617</v>
      </c>
      <c r="C24" s="23" t="s">
        <v>617</v>
      </c>
      <c r="D24" s="23" t="s">
        <v>617</v>
      </c>
      <c r="E24" s="23" t="s">
        <v>617</v>
      </c>
      <c r="F24" s="24" t="s">
        <v>617</v>
      </c>
      <c r="G24" s="24" t="s">
        <v>617</v>
      </c>
      <c r="H24" s="24" t="s">
        <v>617</v>
      </c>
      <c r="I24" s="24" t="s">
        <v>617</v>
      </c>
      <c r="J24" s="23" t="s">
        <v>617</v>
      </c>
      <c r="K24" s="23"/>
      <c r="L24" s="23"/>
      <c r="M24" s="23"/>
    </row>
    <row r="25" ht="32.1" customHeight="1" spans="1:13">
      <c r="A25" s="23" t="s">
        <v>617</v>
      </c>
      <c r="B25" s="23" t="s">
        <v>322</v>
      </c>
      <c r="C25" s="23" t="s">
        <v>617</v>
      </c>
      <c r="D25" s="23" t="s">
        <v>617</v>
      </c>
      <c r="E25" s="23" t="s">
        <v>617</v>
      </c>
      <c r="F25" s="24" t="s">
        <v>617</v>
      </c>
      <c r="G25" s="24" t="s">
        <v>617</v>
      </c>
      <c r="H25" s="24" t="s">
        <v>617</v>
      </c>
      <c r="I25" s="24" t="s">
        <v>617</v>
      </c>
      <c r="J25" s="23" t="s">
        <v>617</v>
      </c>
      <c r="K25" s="18"/>
      <c r="L25" s="18"/>
      <c r="M25" s="18"/>
    </row>
    <row r="26" ht="53.25" customHeight="1" spans="1:13">
      <c r="A26" s="23" t="s">
        <v>617</v>
      </c>
      <c r="B26" s="23" t="s">
        <v>617</v>
      </c>
      <c r="C26" s="23" t="s">
        <v>665</v>
      </c>
      <c r="D26" s="23" t="s">
        <v>666</v>
      </c>
      <c r="E26" s="23" t="s">
        <v>87</v>
      </c>
      <c r="F26" s="24" t="s">
        <v>424</v>
      </c>
      <c r="G26" s="24" t="s">
        <v>327</v>
      </c>
      <c r="H26" s="24" t="s">
        <v>667</v>
      </c>
      <c r="I26" s="24" t="s">
        <v>668</v>
      </c>
      <c r="J26" s="23" t="s">
        <v>669</v>
      </c>
      <c r="K26" s="18"/>
      <c r="L26" s="18"/>
      <c r="M26" s="18"/>
    </row>
    <row r="27" ht="69" customHeight="1" spans="1:13">
      <c r="A27" s="23" t="s">
        <v>617</v>
      </c>
      <c r="B27" s="23" t="s">
        <v>617</v>
      </c>
      <c r="C27" s="23" t="s">
        <v>670</v>
      </c>
      <c r="D27" s="23" t="s">
        <v>671</v>
      </c>
      <c r="E27" s="23" t="s">
        <v>468</v>
      </c>
      <c r="F27" s="24" t="s">
        <v>354</v>
      </c>
      <c r="G27" s="24" t="s">
        <v>327</v>
      </c>
      <c r="H27" s="24" t="s">
        <v>672</v>
      </c>
      <c r="I27" s="24" t="s">
        <v>673</v>
      </c>
      <c r="J27" s="23" t="s">
        <v>674</v>
      </c>
      <c r="K27" s="18"/>
      <c r="L27" s="18"/>
      <c r="M27" s="18"/>
    </row>
    <row r="28" ht="63.75" customHeight="1" spans="1:13">
      <c r="A28" s="23" t="s">
        <v>617</v>
      </c>
      <c r="B28" s="23" t="s">
        <v>617</v>
      </c>
      <c r="C28" s="23" t="s">
        <v>675</v>
      </c>
      <c r="D28" s="23" t="s">
        <v>666</v>
      </c>
      <c r="E28" s="23" t="s">
        <v>83</v>
      </c>
      <c r="F28" s="24" t="s">
        <v>424</v>
      </c>
      <c r="G28" s="24" t="s">
        <v>327</v>
      </c>
      <c r="H28" s="24" t="s">
        <v>676</v>
      </c>
      <c r="I28" s="24" t="s">
        <v>677</v>
      </c>
      <c r="J28" s="23" t="s">
        <v>678</v>
      </c>
      <c r="K28" s="18"/>
      <c r="L28" s="18"/>
      <c r="M28" s="18"/>
    </row>
    <row r="29" ht="66.75" customHeight="1" spans="1:13">
      <c r="A29" s="23" t="s">
        <v>617</v>
      </c>
      <c r="B29" s="23" t="s">
        <v>617</v>
      </c>
      <c r="C29" s="23" t="s">
        <v>679</v>
      </c>
      <c r="D29" s="23" t="s">
        <v>666</v>
      </c>
      <c r="E29" s="23" t="s">
        <v>83</v>
      </c>
      <c r="F29" s="24" t="s">
        <v>354</v>
      </c>
      <c r="G29" s="24" t="s">
        <v>327</v>
      </c>
      <c r="H29" s="24" t="s">
        <v>680</v>
      </c>
      <c r="I29" s="24" t="s">
        <v>681</v>
      </c>
      <c r="J29" s="23" t="s">
        <v>682</v>
      </c>
      <c r="K29" s="18"/>
      <c r="L29" s="18"/>
      <c r="M29" s="18"/>
    </row>
    <row r="30" ht="66" customHeight="1" spans="1:13">
      <c r="A30" s="23" t="s">
        <v>617</v>
      </c>
      <c r="B30" s="23" t="s">
        <v>617</v>
      </c>
      <c r="C30" s="23" t="s">
        <v>683</v>
      </c>
      <c r="D30" s="23" t="s">
        <v>666</v>
      </c>
      <c r="E30" s="23" t="s">
        <v>84</v>
      </c>
      <c r="F30" s="24" t="s">
        <v>354</v>
      </c>
      <c r="G30" s="24" t="s">
        <v>327</v>
      </c>
      <c r="H30" s="24" t="s">
        <v>684</v>
      </c>
      <c r="I30" s="24" t="s">
        <v>685</v>
      </c>
      <c r="J30" s="23" t="s">
        <v>686</v>
      </c>
      <c r="K30" s="18"/>
      <c r="L30" s="18"/>
      <c r="M30" s="18"/>
    </row>
    <row r="31" ht="57" customHeight="1" spans="1:13">
      <c r="A31" s="23" t="s">
        <v>617</v>
      </c>
      <c r="B31" s="23" t="s">
        <v>617</v>
      </c>
      <c r="C31" s="23" t="s">
        <v>687</v>
      </c>
      <c r="D31" s="23" t="s">
        <v>671</v>
      </c>
      <c r="E31" s="23" t="s">
        <v>94</v>
      </c>
      <c r="F31" s="24" t="s">
        <v>354</v>
      </c>
      <c r="G31" s="24" t="s">
        <v>327</v>
      </c>
      <c r="H31" s="24" t="s">
        <v>688</v>
      </c>
      <c r="I31" s="24" t="s">
        <v>689</v>
      </c>
      <c r="J31" s="23" t="s">
        <v>690</v>
      </c>
      <c r="K31" s="18"/>
      <c r="L31" s="18"/>
      <c r="M31" s="18"/>
    </row>
    <row r="32" ht="76.5" customHeight="1" spans="1:13">
      <c r="A32" s="23" t="s">
        <v>617</v>
      </c>
      <c r="B32" s="23" t="s">
        <v>617</v>
      </c>
      <c r="C32" s="23" t="s">
        <v>691</v>
      </c>
      <c r="D32" s="23" t="s">
        <v>666</v>
      </c>
      <c r="E32" s="23" t="s">
        <v>361</v>
      </c>
      <c r="F32" s="24" t="s">
        <v>339</v>
      </c>
      <c r="G32" s="24" t="s">
        <v>327</v>
      </c>
      <c r="H32" s="24" t="s">
        <v>692</v>
      </c>
      <c r="I32" s="24" t="s">
        <v>693</v>
      </c>
      <c r="J32" s="23" t="s">
        <v>694</v>
      </c>
      <c r="K32" s="18"/>
      <c r="L32" s="18"/>
      <c r="M32" s="18"/>
    </row>
    <row r="33" ht="60.75" customHeight="1" spans="1:13">
      <c r="A33" s="23" t="s">
        <v>617</v>
      </c>
      <c r="B33" s="23" t="s">
        <v>617</v>
      </c>
      <c r="C33" s="23" t="s">
        <v>695</v>
      </c>
      <c r="D33" s="23" t="s">
        <v>666</v>
      </c>
      <c r="E33" s="23" t="s">
        <v>87</v>
      </c>
      <c r="F33" s="24" t="s">
        <v>343</v>
      </c>
      <c r="G33" s="24" t="s">
        <v>327</v>
      </c>
      <c r="H33" s="24" t="s">
        <v>696</v>
      </c>
      <c r="I33" s="24" t="s">
        <v>697</v>
      </c>
      <c r="J33" s="23" t="s">
        <v>698</v>
      </c>
      <c r="K33" s="18"/>
      <c r="L33" s="18"/>
      <c r="M33" s="18"/>
    </row>
    <row r="34" ht="56.25" customHeight="1" spans="1:13">
      <c r="A34" s="23" t="s">
        <v>617</v>
      </c>
      <c r="B34" s="23" t="s">
        <v>617</v>
      </c>
      <c r="C34" s="23" t="s">
        <v>699</v>
      </c>
      <c r="D34" s="23" t="s">
        <v>671</v>
      </c>
      <c r="E34" s="23" t="s">
        <v>84</v>
      </c>
      <c r="F34" s="24" t="s">
        <v>354</v>
      </c>
      <c r="G34" s="24" t="s">
        <v>327</v>
      </c>
      <c r="H34" s="24" t="s">
        <v>700</v>
      </c>
      <c r="I34" s="24" t="s">
        <v>701</v>
      </c>
      <c r="J34" s="23" t="s">
        <v>698</v>
      </c>
      <c r="K34" s="18"/>
      <c r="L34" s="18"/>
      <c r="M34" s="18"/>
    </row>
    <row r="35" ht="55.5" customHeight="1" spans="1:13">
      <c r="A35" s="23" t="s">
        <v>617</v>
      </c>
      <c r="B35" s="23" t="s">
        <v>617</v>
      </c>
      <c r="C35" s="23" t="s">
        <v>702</v>
      </c>
      <c r="D35" s="23" t="s">
        <v>666</v>
      </c>
      <c r="E35" s="23" t="s">
        <v>361</v>
      </c>
      <c r="F35" s="24" t="s">
        <v>339</v>
      </c>
      <c r="G35" s="24" t="s">
        <v>327</v>
      </c>
      <c r="H35" s="24" t="s">
        <v>703</v>
      </c>
      <c r="I35" s="24" t="s">
        <v>704</v>
      </c>
      <c r="J35" s="23" t="s">
        <v>705</v>
      </c>
      <c r="K35" s="18"/>
      <c r="L35" s="18"/>
      <c r="M35" s="18"/>
    </row>
    <row r="36" ht="32.1" customHeight="1" spans="1:13">
      <c r="A36" s="23" t="s">
        <v>617</v>
      </c>
      <c r="B36" s="23" t="s">
        <v>374</v>
      </c>
      <c r="C36" s="23" t="s">
        <v>617</v>
      </c>
      <c r="D36" s="23" t="s">
        <v>617</v>
      </c>
      <c r="E36" s="23" t="s">
        <v>617</v>
      </c>
      <c r="F36" s="24" t="s">
        <v>617</v>
      </c>
      <c r="G36" s="24" t="s">
        <v>617</v>
      </c>
      <c r="H36" s="24" t="s">
        <v>617</v>
      </c>
      <c r="I36" s="24" t="s">
        <v>617</v>
      </c>
      <c r="J36" s="23" t="s">
        <v>617</v>
      </c>
      <c r="K36" s="18"/>
      <c r="L36" s="18"/>
      <c r="M36" s="18"/>
    </row>
    <row r="37" ht="57.75" customHeight="1" spans="1:13">
      <c r="A37" s="23" t="s">
        <v>617</v>
      </c>
      <c r="B37" s="23" t="s">
        <v>617</v>
      </c>
      <c r="C37" s="23" t="s">
        <v>706</v>
      </c>
      <c r="D37" s="23" t="s">
        <v>671</v>
      </c>
      <c r="E37" s="23" t="s">
        <v>707</v>
      </c>
      <c r="F37" s="24" t="s">
        <v>339</v>
      </c>
      <c r="G37" s="24" t="s">
        <v>327</v>
      </c>
      <c r="H37" s="24" t="s">
        <v>708</v>
      </c>
      <c r="I37" s="24" t="s">
        <v>709</v>
      </c>
      <c r="J37" s="23" t="s">
        <v>710</v>
      </c>
      <c r="K37" s="18"/>
      <c r="L37" s="18"/>
      <c r="M37" s="18"/>
    </row>
    <row r="38" ht="51.75" customHeight="1" spans="1:13">
      <c r="A38" s="23" t="s">
        <v>617</v>
      </c>
      <c r="B38" s="23" t="s">
        <v>617</v>
      </c>
      <c r="C38" s="23" t="s">
        <v>711</v>
      </c>
      <c r="D38" s="23" t="s">
        <v>666</v>
      </c>
      <c r="E38" s="23" t="s">
        <v>361</v>
      </c>
      <c r="F38" s="24" t="s">
        <v>339</v>
      </c>
      <c r="G38" s="24" t="s">
        <v>327</v>
      </c>
      <c r="H38" s="24" t="s">
        <v>712</v>
      </c>
      <c r="I38" s="24" t="s">
        <v>713</v>
      </c>
      <c r="J38" s="23" t="s">
        <v>714</v>
      </c>
      <c r="K38" s="18"/>
      <c r="L38" s="18"/>
      <c r="M38" s="18"/>
    </row>
    <row r="39" ht="58.5" customHeight="1" spans="1:13">
      <c r="A39" s="23" t="s">
        <v>617</v>
      </c>
      <c r="B39" s="23" t="s">
        <v>617</v>
      </c>
      <c r="C39" s="23" t="s">
        <v>715</v>
      </c>
      <c r="D39" s="23" t="s">
        <v>671</v>
      </c>
      <c r="E39" s="23" t="s">
        <v>376</v>
      </c>
      <c r="F39" s="24" t="s">
        <v>339</v>
      </c>
      <c r="G39" s="24" t="s">
        <v>327</v>
      </c>
      <c r="H39" s="24" t="s">
        <v>716</v>
      </c>
      <c r="I39" s="24" t="s">
        <v>717</v>
      </c>
      <c r="J39" s="23" t="s">
        <v>718</v>
      </c>
      <c r="K39" s="18"/>
      <c r="L39" s="18"/>
      <c r="M39" s="18"/>
    </row>
    <row r="40" ht="32.1" customHeight="1" spans="1:13">
      <c r="A40" s="23" t="s">
        <v>617</v>
      </c>
      <c r="B40" s="23" t="s">
        <v>440</v>
      </c>
      <c r="C40" s="23" t="s">
        <v>617</v>
      </c>
      <c r="D40" s="23" t="s">
        <v>617</v>
      </c>
      <c r="E40" s="23" t="s">
        <v>617</v>
      </c>
      <c r="F40" s="24" t="s">
        <v>617</v>
      </c>
      <c r="G40" s="24" t="s">
        <v>617</v>
      </c>
      <c r="H40" s="24" t="s">
        <v>617</v>
      </c>
      <c r="I40" s="24" t="s">
        <v>617</v>
      </c>
      <c r="J40" s="23" t="s">
        <v>617</v>
      </c>
      <c r="K40" s="18"/>
      <c r="L40" s="18"/>
      <c r="M40" s="18"/>
    </row>
    <row r="41" ht="57.75" customHeight="1" spans="1:13">
      <c r="A41" s="23" t="s">
        <v>617</v>
      </c>
      <c r="B41" s="23" t="s">
        <v>617</v>
      </c>
      <c r="C41" s="23" t="s">
        <v>387</v>
      </c>
      <c r="D41" s="23" t="s">
        <v>666</v>
      </c>
      <c r="E41" s="23" t="s">
        <v>719</v>
      </c>
      <c r="F41" s="24" t="s">
        <v>389</v>
      </c>
      <c r="G41" s="24" t="s">
        <v>327</v>
      </c>
      <c r="H41" s="24" t="s">
        <v>720</v>
      </c>
      <c r="I41" s="24" t="s">
        <v>721</v>
      </c>
      <c r="J41" s="23" t="s">
        <v>722</v>
      </c>
      <c r="K41" s="18"/>
      <c r="L41" s="18"/>
      <c r="M41" s="18"/>
    </row>
    <row r="42" ht="32.1" customHeight="1" spans="1:13">
      <c r="A42" s="23" t="s">
        <v>329</v>
      </c>
      <c r="B42" s="23" t="s">
        <v>617</v>
      </c>
      <c r="C42" s="23" t="s">
        <v>617</v>
      </c>
      <c r="D42" s="23" t="s">
        <v>617</v>
      </c>
      <c r="E42" s="23" t="s">
        <v>617</v>
      </c>
      <c r="F42" s="24" t="s">
        <v>617</v>
      </c>
      <c r="G42" s="24" t="s">
        <v>617</v>
      </c>
      <c r="H42" s="24" t="s">
        <v>617</v>
      </c>
      <c r="I42" s="24" t="s">
        <v>617</v>
      </c>
      <c r="J42" s="23" t="s">
        <v>617</v>
      </c>
      <c r="K42" s="18"/>
      <c r="L42" s="18"/>
      <c r="M42" s="18"/>
    </row>
    <row r="43" ht="32.1" customHeight="1" spans="1:13">
      <c r="A43" s="23" t="s">
        <v>617</v>
      </c>
      <c r="B43" s="23" t="s">
        <v>723</v>
      </c>
      <c r="C43" s="23" t="s">
        <v>617</v>
      </c>
      <c r="D43" s="23" t="s">
        <v>617</v>
      </c>
      <c r="E43" s="23" t="s">
        <v>617</v>
      </c>
      <c r="F43" s="24" t="s">
        <v>617</v>
      </c>
      <c r="G43" s="24" t="s">
        <v>617</v>
      </c>
      <c r="H43" s="24" t="s">
        <v>617</v>
      </c>
      <c r="I43" s="24" t="s">
        <v>617</v>
      </c>
      <c r="J43" s="23" t="s">
        <v>617</v>
      </c>
      <c r="K43" s="18"/>
      <c r="L43" s="18"/>
      <c r="M43" s="18"/>
    </row>
    <row r="44" ht="82.5" customHeight="1" spans="1:13">
      <c r="A44" s="23" t="s">
        <v>617</v>
      </c>
      <c r="B44" s="23" t="s">
        <v>617</v>
      </c>
      <c r="C44" s="23" t="s">
        <v>502</v>
      </c>
      <c r="D44" s="23" t="s">
        <v>666</v>
      </c>
      <c r="E44" s="23" t="s">
        <v>361</v>
      </c>
      <c r="F44" s="24" t="s">
        <v>339</v>
      </c>
      <c r="G44" s="24" t="s">
        <v>327</v>
      </c>
      <c r="H44" s="24" t="s">
        <v>724</v>
      </c>
      <c r="I44" s="24" t="s">
        <v>504</v>
      </c>
      <c r="J44" s="23" t="s">
        <v>698</v>
      </c>
      <c r="K44" s="18"/>
      <c r="L44" s="18"/>
      <c r="M44" s="18"/>
    </row>
    <row r="45" ht="32.1" customHeight="1" spans="1:13">
      <c r="A45" s="23" t="s">
        <v>335</v>
      </c>
      <c r="B45" s="23" t="s">
        <v>617</v>
      </c>
      <c r="C45" s="23" t="s">
        <v>617</v>
      </c>
      <c r="D45" s="23" t="s">
        <v>617</v>
      </c>
      <c r="E45" s="23" t="s">
        <v>617</v>
      </c>
      <c r="F45" s="24" t="s">
        <v>617</v>
      </c>
      <c r="G45" s="24" t="s">
        <v>617</v>
      </c>
      <c r="H45" s="24" t="s">
        <v>617</v>
      </c>
      <c r="I45" s="24" t="s">
        <v>617</v>
      </c>
      <c r="J45" s="23" t="s">
        <v>617</v>
      </c>
      <c r="K45" s="18"/>
      <c r="L45" s="18"/>
      <c r="M45" s="18"/>
    </row>
    <row r="46" ht="32.1" customHeight="1" spans="1:13">
      <c r="A46" s="23" t="s">
        <v>617</v>
      </c>
      <c r="B46" s="23" t="s">
        <v>336</v>
      </c>
      <c r="C46" s="23" t="s">
        <v>617</v>
      </c>
      <c r="D46" s="23" t="s">
        <v>617</v>
      </c>
      <c r="E46" s="23" t="s">
        <v>617</v>
      </c>
      <c r="F46" s="24" t="s">
        <v>617</v>
      </c>
      <c r="G46" s="24" t="s">
        <v>617</v>
      </c>
      <c r="H46" s="24" t="s">
        <v>617</v>
      </c>
      <c r="I46" s="24" t="s">
        <v>617</v>
      </c>
      <c r="J46" s="23" t="s">
        <v>617</v>
      </c>
      <c r="K46" s="18"/>
      <c r="L46" s="18"/>
      <c r="M46" s="18"/>
    </row>
    <row r="47" ht="54" customHeight="1" spans="1:13">
      <c r="A47" s="23" t="s">
        <v>617</v>
      </c>
      <c r="B47" s="23" t="s">
        <v>617</v>
      </c>
      <c r="C47" s="23" t="s">
        <v>336</v>
      </c>
      <c r="D47" s="23" t="s">
        <v>671</v>
      </c>
      <c r="E47" s="23" t="s">
        <v>376</v>
      </c>
      <c r="F47" s="24" t="s">
        <v>339</v>
      </c>
      <c r="G47" s="24" t="s">
        <v>327</v>
      </c>
      <c r="H47" s="24" t="s">
        <v>725</v>
      </c>
      <c r="I47" s="24" t="s">
        <v>726</v>
      </c>
      <c r="J47" s="23" t="s">
        <v>727</v>
      </c>
      <c r="K47" s="18"/>
      <c r="L47" s="18"/>
      <c r="M47" s="18"/>
    </row>
  </sheetData>
  <mergeCells count="75">
    <mergeCell ref="A1:M1"/>
    <mergeCell ref="A2:M2"/>
    <mergeCell ref="A3:M3"/>
    <mergeCell ref="B4:M4"/>
    <mergeCell ref="A5:I5"/>
    <mergeCell ref="J5:M5"/>
    <mergeCell ref="C6:I6"/>
    <mergeCell ref="J6:M6"/>
    <mergeCell ref="C7:I7"/>
    <mergeCell ref="J7:M7"/>
    <mergeCell ref="C8:I8"/>
    <mergeCell ref="J8:M8"/>
    <mergeCell ref="A9:M9"/>
    <mergeCell ref="H10:J10"/>
    <mergeCell ref="K10:M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M21"/>
    <mergeCell ref="A22:G22"/>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A6:A7"/>
    <mergeCell ref="H22:H23"/>
    <mergeCell ref="I22:I23"/>
    <mergeCell ref="J22:M23"/>
    <mergeCell ref="A10:B11"/>
    <mergeCell ref="C10:E11"/>
    <mergeCell ref="F10:G11"/>
  </mergeCell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听潮</cp:lastModifiedBy>
  <dcterms:created xsi:type="dcterms:W3CDTF">2025-02-20T08:30:00Z</dcterms:created>
  <cp:lastPrinted>2025-02-25T03:07:00Z</cp:lastPrinted>
  <dcterms:modified xsi:type="dcterms:W3CDTF">2025-05-08T00:48:42Z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26A22FB35F714CC4A78457A4DBB0BF5F</vt:lpwstr>
  </property>
  <property fmtid="{D5CDD505-2E9C-101B-9397-08002B2CF9AE}" pid="3" name="KSOProductBuildVer">
    <vt:lpwstr>2052-12.1.0.20784</vt:lpwstr>
  </property>
</Properties>
</file>