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<sst xmlns="http://schemas.openxmlformats.org/spreadsheetml/2006/main" count="3047" uniqueCount="656">
  <si>
    <t>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</si>
  <si>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</si>
  <si>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</si>
  <si>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</si>
  <si>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</si>
  <si>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</si>
  <si>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</si>
  <si>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</si>
  <si>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</si>
  <si>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</si>
  <si>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</si>
  <si>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</si>
  <si>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</si>
  <si>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</si>
  <si>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</si>
  <si>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</si>
  <si>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</si>
  <si>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</si>
  <si>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</si>
  <si>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</si>
  <si>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</si>
  <si>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</si>
  <si>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</si>
  <si>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</si>
  <si>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</si>
  <si>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</si>
  <si>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</si>
  <si>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</si>
  <si>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</si>
  <si>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</si>
  <si>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</si>
  <si>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</si>
  <si>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</si>
  <si>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</si>
  <si>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</si>
  <si>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</si>
  <si>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</si>
  <si>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</si>
  <si>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</si>
  <si>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</si>
  <si>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</si>
  <si>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</si>
  <si>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</si>
  <si>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</si>
  <si>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</si>
  <si>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</si>
  <si>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</si>
  <si>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</si>
  <si>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</si>
  <si>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</si>
  <si>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</si>
  <si>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</si>
  <si>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</si>
  <si>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</si>
  <si>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</si>
  <si>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</si>
  <si>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</si>
  <si>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</si>
  <si>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</si>
  <si>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</si>
  <si>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</si>
  <si>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</si>
  <si>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</si>
  <si>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</si>
  <si>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</si>
  <si>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</si>
  <si>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</si>
  <si>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</si>
  <si>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</si>
  <si>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113</t>
  </si>
  <si>
    <t>昆明市东川区司法局</t>
  </si>
  <si>
    <t>113001</t>
  </si>
  <si>
    <t>113004</t>
  </si>
  <si>
    <t>云南省昆明市东信公证处</t>
  </si>
  <si>
    <t>113005</t>
  </si>
  <si>
    <t>云南桂苑律师事务所</t>
  </si>
  <si>
    <t>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</si>
  <si>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</si>
  <si>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</si>
  <si>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</si>
  <si>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</si>
  <si>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</si>
  <si>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</si>
  <si>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</si>
  <si>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</si>
  <si>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</si>
  <si>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</si>
  <si>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</si>
  <si>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</si>
  <si>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</si>
  <si>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</si>
  <si>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</si>
  <si>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</si>
  <si>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</si>
  <si>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</si>
  <si>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</si>
  <si>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</si>
  <si>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</si>
  <si>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</si>
  <si>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</si>
  <si>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</si>
  <si>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</si>
  <si>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204</t>
  </si>
  <si>
    <t>公共安全支出</t>
  </si>
  <si>
    <t>20406</t>
  </si>
  <si>
    <t>司法</t>
  </si>
  <si>
    <t>2040601</t>
  </si>
  <si>
    <t>行政运行</t>
  </si>
  <si>
    <t>2040604</t>
  </si>
  <si>
    <t>基层司法业务</t>
  </si>
  <si>
    <t>2040606</t>
  </si>
  <si>
    <t>律师管理</t>
  </si>
  <si>
    <t>2040607</t>
  </si>
  <si>
    <t>公共法律服务</t>
  </si>
  <si>
    <t>2040610</t>
  </si>
  <si>
    <t>社区矫正</t>
  </si>
  <si>
    <t>2040612</t>
  </si>
  <si>
    <t>法治建设</t>
  </si>
  <si>
    <t>2040699</t>
  </si>
  <si>
    <t>其他司法支出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</si>
  <si>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</si>
  <si>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</si>
  <si>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</si>
  <si>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</si>
  <si>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</si>
  <si>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</si>
  <si>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</si>
  <si>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</si>
  <si>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</si>
  <si>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</si>
  <si>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</si>
  <si>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</si>
  <si>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</si>
  <si>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</si>
  <si>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</si>
  <si>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</si>
  <si>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</si>
  <si>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</si>
  <si>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</si>
  <si>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</si>
  <si>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</si>
  <si>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</si>
  <si>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</si>
  <si>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</si>
  <si>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</si>
  <si>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</si>
  <si>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</si>
  <si>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</si>
  <si>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217</t>
  </si>
  <si>
    <t>金融支出</t>
  </si>
  <si>
    <t>21799</t>
  </si>
  <si>
    <t>其他金融支出</t>
  </si>
  <si>
    <t>2179999</t>
  </si>
  <si>
    <t>221</t>
  </si>
  <si>
    <t>住房保障支出</t>
  </si>
  <si>
    <t>22102</t>
  </si>
  <si>
    <t>住房改革支出</t>
  </si>
  <si>
    <t>2210201</t>
  </si>
  <si>
    <t>住房公积金</t>
  </si>
  <si>
    <t>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</si>
  <si>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</si>
  <si>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</si>
  <si>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</si>
  <si>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</si>
  <si>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</si>
  <si>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</si>
  <si>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</si>
  <si>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</si>
  <si>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</si>
  <si>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</si>
  <si>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</si>
  <si>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</si>
  <si>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</si>
  <si>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</si>
  <si>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</si>
  <si>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</si>
  <si>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</si>
  <si>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</si>
  <si>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</si>
  <si>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</si>
  <si>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</si>
  <si>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</si>
  <si>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</si>
  <si>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</si>
  <si>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</si>
  <si>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</si>
  <si>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</si>
  <si>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</si>
  <si>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</si>
  <si>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</si>
  <si>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</si>
  <si>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</si>
  <si>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</si>
  <si>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02-2表</t>
  </si>
  <si>
    <t>部门预算支出功能分类科目</t>
  </si>
  <si>
    <t>人员经费</t>
  </si>
  <si>
    <t>公用经费</t>
  </si>
  <si>
    <t>合  计</t>
  </si>
  <si>
    <t>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</si>
  <si>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</si>
  <si>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</si>
  <si>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</si>
  <si>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</si>
  <si>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</si>
  <si>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</si>
  <si>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</si>
  <si>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</si>
  <si>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</si>
  <si>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</si>
  <si>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</si>
  <si>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</si>
  <si>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</si>
  <si>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</si>
  <si>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</si>
  <si>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</si>
  <si>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</si>
  <si>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</si>
  <si>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</si>
  <si>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</si>
  <si>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</si>
  <si>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</si>
  <si>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</si>
  <si>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</si>
  <si>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</si>
  <si>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</si>
  <si>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530113210000000003979</t>
  </si>
  <si>
    <t>遗属补助</t>
  </si>
  <si>
    <t>30305</t>
  </si>
  <si>
    <t>生活补助</t>
  </si>
  <si>
    <t>530113210000000003985</t>
  </si>
  <si>
    <t>离退休公用经费</t>
  </si>
  <si>
    <t>30201</t>
  </si>
  <si>
    <t>办公费</t>
  </si>
  <si>
    <t>530113210000000004979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</si>
  <si>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</si>
  <si>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</si>
  <si>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</si>
  <si>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</si>
  <si>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</si>
  <si>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</si>
  <si>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</si>
  <si>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530113210000000004981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</si>
  <si>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</si>
  <si>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</si>
  <si>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</si>
  <si>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</si>
  <si>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</si>
  <si>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</si>
  <si>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</si>
  <si>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</si>
  <si>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</si>
  <si>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</si>
  <si>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</si>
  <si>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530113210000000004982</t>
  </si>
  <si>
    <t>30113</t>
  </si>
  <si>
    <t>530113210000000004985</t>
  </si>
  <si>
    <t>公车购置及运维费</t>
  </si>
  <si>
    <t>30231</t>
  </si>
  <si>
    <t>公务用车运行维护费</t>
  </si>
  <si>
    <t>530113210000000004986</t>
  </si>
  <si>
    <t>30217</t>
  </si>
  <si>
    <t>530113210000000004987</t>
  </si>
  <si>
    <t>公务交通补贴</t>
  </si>
  <si>
    <t>30239</t>
  </si>
  <si>
    <t>其他交通费用</t>
  </si>
  <si>
    <t>530113210000000004988</t>
  </si>
  <si>
    <t>工会经费</t>
  </si>
  <si>
    <t>30228</t>
  </si>
  <si>
    <t>530113210000000004990</t>
  </si>
  <si>
    <t>一般公用支出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</si>
  <si>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</si>
  <si>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</si>
  <si>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</si>
  <si>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</si>
  <si>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</si>
  <si>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</si>
  <si>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</si>
  <si>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</si>
  <si>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</si>
  <si>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</si>
  <si>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</si>
  <si>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</si>
  <si>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</si>
  <si>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</si>
  <si>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</si>
  <si>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</si>
  <si>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530113210000000004991</t>
  </si>
  <si>
    <t>租车经费</t>
  </si>
  <si>
    <t>530113221100000317256</t>
  </si>
  <si>
    <t>离退休生活补助</t>
  </si>
  <si>
    <t>530113231100001162098</t>
  </si>
  <si>
    <t>事业人员工资支出</t>
  </si>
  <si>
    <t>30107</t>
  </si>
  <si>
    <t>绩效工资</t>
  </si>
  <si>
    <t>530113231100001162099</t>
  </si>
  <si>
    <t>编外聘用人员支出</t>
  </si>
  <si>
    <t>30199</t>
  </si>
  <si>
    <t>其他工资福利支出</t>
  </si>
  <si>
    <t>530113231100001492275</t>
  </si>
  <si>
    <t>行政人员绩效奖励</t>
  </si>
  <si>
    <t>530113231100001492276</t>
  </si>
  <si>
    <t>事业人员绩效奖励</t>
  </si>
  <si>
    <t>530113210000000005581</t>
  </si>
  <si>
    <t>530113210000000005582</t>
  </si>
  <si>
    <t>530113210000000005583</t>
  </si>
  <si>
    <t>530113221100000301731</t>
  </si>
  <si>
    <t>530113231100001518463</t>
  </si>
  <si>
    <t>530113210000000005552</t>
  </si>
  <si>
    <t>530113210000000005553</t>
  </si>
  <si>
    <t>530113210000000005554</t>
  </si>
  <si>
    <t>530113221100000294815</t>
  </si>
  <si>
    <t>530113231100001518552</t>
  </si>
  <si>
    <t>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</si>
  <si>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</si>
  <si>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</si>
  <si>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</si>
  <si>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</si>
  <si>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</si>
  <si>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</si>
  <si>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</si>
  <si>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530113200000000000500</t>
  </si>
  <si>
    <t>法治建设工作经费</t>
  </si>
  <si>
    <t>事业发展类</t>
  </si>
  <si>
    <t>530113221100001029697</t>
  </si>
  <si>
    <t>行政诉讼案件律师代理经费</t>
  </si>
  <si>
    <t>30226</t>
  </si>
  <si>
    <t>劳务费</t>
  </si>
  <si>
    <t>530113221100001525559</t>
  </si>
  <si>
    <t>人民调解“以奖代补”经费</t>
  </si>
  <si>
    <t>530113231100001645869</t>
  </si>
  <si>
    <t>案件补贴经费</t>
  </si>
  <si>
    <t>30227</t>
  </si>
  <si>
    <t>委托业务费</t>
  </si>
  <si>
    <t>530113241100002294523</t>
  </si>
  <si>
    <t>单位资金收支专户利息资金</t>
  </si>
  <si>
    <t>39999</t>
  </si>
  <si>
    <t>530113241100002941667</t>
  </si>
  <si>
    <t>专项资金</t>
  </si>
  <si>
    <t>31002</t>
  </si>
  <si>
    <t>办公设备购置</t>
  </si>
  <si>
    <t>31013</t>
  </si>
  <si>
    <t>公务用车购置</t>
  </si>
  <si>
    <t>530113241100002800471</t>
  </si>
  <si>
    <t>人民调解工作“以奖代补”考核专项资金</t>
  </si>
  <si>
    <t>530113251100003986508</t>
  </si>
  <si>
    <t>东川区刑满释放人员安置帮教工作经费</t>
  </si>
  <si>
    <t>事业人员支出工资</t>
  </si>
  <si>
    <t>530113231100001160190</t>
  </si>
  <si>
    <t>20%差额事业人员支出</t>
  </si>
  <si>
    <t>530113251100003730602</t>
  </si>
  <si>
    <t>20%差额事业人员绩效奖励资金</t>
  </si>
  <si>
    <t>530113231100001160947</t>
  </si>
  <si>
    <t>20%差额事业人员社会保障缴费支出</t>
  </si>
  <si>
    <t>530113231100001160962</t>
  </si>
  <si>
    <t>20%差额事业人员公积金支出</t>
  </si>
  <si>
    <t>其他公用支出</t>
  </si>
  <si>
    <t>530113231100001160225</t>
  </si>
  <si>
    <t>20%差额事业单位公用支出</t>
  </si>
  <si>
    <t>530113241100002297452</t>
  </si>
  <si>
    <t>530113231100001160532</t>
  </si>
  <si>
    <t>530113251100003730587</t>
  </si>
  <si>
    <t>530113231100001160544</t>
  </si>
  <si>
    <t>530113231100001160590</t>
  </si>
  <si>
    <t>530113231100001160631</t>
  </si>
  <si>
    <t>530113241100002297481</t>
  </si>
  <si>
    <t>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</si>
  <si>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</si>
  <si>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</si>
  <si>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</si>
  <si>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</si>
  <si>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</si>
  <si>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</si>
  <si>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</si>
  <si>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</si>
  <si>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</si>
  <si>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</si>
  <si>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</si>
  <si>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</si>
  <si>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工资福利发放事业人数</t>
  </si>
  <si>
    <t>=</t>
  </si>
  <si>
    <t>人</t>
  </si>
  <si>
    <t>定量指标</t>
  </si>
  <si>
    <t>反映部门（单位）实际发放事业编制人员数量。工资福利包括：事业人员工资、社会保险、住房公积金、职业年金等。</t>
  </si>
  <si>
    <t>效益指标</t>
  </si>
  <si>
    <t>社会效益</t>
  </si>
  <si>
    <t>部门运转</t>
  </si>
  <si>
    <t>&gt;=</t>
  </si>
  <si>
    <t>正常运转</t>
  </si>
  <si>
    <t>定性指标</t>
  </si>
  <si>
    <t>反映部门（单位）运转情况。</t>
  </si>
  <si>
    <t>满意度指标</t>
  </si>
  <si>
    <t>服务对象满意度</t>
  </si>
  <si>
    <t>社会公众满意度</t>
  </si>
  <si>
    <t>90</t>
  </si>
  <si>
    <t>%</t>
  </si>
  <si>
    <t>反映部门（单位）人员对工资福利发放的满意程度。</t>
  </si>
  <si>
    <t>单位人员满意度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</si>
  <si>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</si>
  <si>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</si>
  <si>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</si>
  <si>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</si>
  <si>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</si>
  <si>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</si>
  <si>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反映社会公众对部门（单位）履职情况的满意程度。</t>
  </si>
  <si>
    <t>反映部门（单位）人员对公用经费保障的满意程度。</t>
  </si>
  <si>
    <t>完成非税收入上缴工作，提高非税收入管理效率，资金使用效率。</t>
  </si>
  <si>
    <t>利息资金上缴国库次数</t>
  </si>
  <si>
    <t>次</t>
  </si>
  <si>
    <t>反映上缴利息的次数。</t>
  </si>
  <si>
    <t>质量指标</t>
  </si>
  <si>
    <t>利息资金上缴国库率</t>
  </si>
  <si>
    <t>足额上缴</t>
  </si>
  <si>
    <t>元</t>
  </si>
  <si>
    <t>反映足额上缴利息资金情况。</t>
  </si>
  <si>
    <t>时效指标</t>
  </si>
  <si>
    <t>完成及时率</t>
  </si>
  <si>
    <t>100</t>
  </si>
  <si>
    <t>反映任务完成时间。</t>
  </si>
  <si>
    <t>成本指标</t>
  </si>
  <si>
    <t>经济成本指标</t>
  </si>
  <si>
    <t>&lt;=</t>
  </si>
  <si>
    <t>年度预算批复数</t>
  </si>
  <si>
    <t>反映完成任务的成本。</t>
  </si>
  <si>
    <t>可持续影响</t>
  </si>
  <si>
    <t>提高资金使用效益</t>
  </si>
  <si>
    <t>有效提高</t>
  </si>
  <si>
    <t>反映上缴利息的资金使用效益。</t>
  </si>
  <si>
    <t>执收单位满意度</t>
  </si>
  <si>
    <t>反映执收部门的满意度。</t>
  </si>
  <si>
    <t>反映部门（单位）实际发放事业编制人员数量。工资福利包括：事业人员工资、社会保险、职业年金等。</t>
  </si>
  <si>
    <t>有效提升依法治理，维护社会和谐稳定水平。</t>
  </si>
  <si>
    <t>完成案件数</t>
  </si>
  <si>
    <t>200</t>
  </si>
  <si>
    <t>件</t>
  </si>
  <si>
    <t>反映应接尽接案件情况</t>
  </si>
  <si>
    <t>案件办结率</t>
  </si>
  <si>
    <t>反映法律援助案件办理情况</t>
  </si>
  <si>
    <t>案件补贴发放及时性</t>
  </si>
  <si>
    <t>及时完成序时进度</t>
  </si>
  <si>
    <t>反蚺发放案件补贴情况。</t>
  </si>
  <si>
    <t>预算批复数</t>
  </si>
  <si>
    <t>反映完成任务成本</t>
  </si>
  <si>
    <t>维护服务对象的正当合法权益，维护社会稳定。</t>
  </si>
  <si>
    <t>反映维护社会稳定情况</t>
  </si>
  <si>
    <t>提升司法行政业务工作影响力</t>
  </si>
  <si>
    <t>有效提升</t>
  </si>
  <si>
    <t>反映社会影响力</t>
  </si>
  <si>
    <t>受益对象满意度</t>
  </si>
  <si>
    <t>反映服务对象的满意程度</t>
  </si>
  <si>
    <t>依法解决行政诉讼、行政复议事宜，维护双方正当合法权益，维护社会稳定。</t>
  </si>
  <si>
    <t>完成代表区政府出庭参加行政诉讼案件数</t>
  </si>
  <si>
    <t>40</t>
  </si>
  <si>
    <t>反映应接尽接诉讼案件情况。</t>
  </si>
  <si>
    <t>反映案件办理情况</t>
  </si>
  <si>
    <t>案件办理及时性</t>
  </si>
  <si>
    <t xml:space="preserve">反映案件办理情况 </t>
  </si>
  <si>
    <t>反映完成任务成本。</t>
  </si>
  <si>
    <t>提高依法行政水平</t>
  </si>
  <si>
    <t>反映依法行政情况，有效预防和化解行政争议。</t>
  </si>
  <si>
    <t>维护双方正当合法权益，维护社会稳定。</t>
  </si>
  <si>
    <t>区级部门满意度</t>
  </si>
  <si>
    <t>反映服务对象的满意程度。</t>
  </si>
  <si>
    <t>为建设幸福美丽新东川，营造安全的政治环境、稳定的社会环境、公平的法治环境、优质的服务环境。</t>
  </si>
  <si>
    <t>政府法律顾问聘用</t>
  </si>
  <si>
    <t>家</t>
  </si>
  <si>
    <t>反映政府法律顾问聘用情况</t>
  </si>
  <si>
    <t>培训</t>
  </si>
  <si>
    <t>场</t>
  </si>
  <si>
    <t>反映全区执法人员、法律明白人培训情况</t>
  </si>
  <si>
    <t>法治阵地宣传栏维护</t>
  </si>
  <si>
    <t>1.00</t>
  </si>
  <si>
    <t>反映宣传情况。</t>
  </si>
  <si>
    <t>法律援助案件办结率</t>
  </si>
  <si>
    <t>工作任务完成及时率</t>
  </si>
  <si>
    <t xml:space="preserve">反映是否按时完成考核任务。
</t>
  </si>
  <si>
    <t>营造全区法治建设的良好社会氛围</t>
  </si>
  <si>
    <t>反映营造全区法治建设的良好社会氛围情况</t>
  </si>
  <si>
    <t>提升政府为人民服务形象</t>
  </si>
  <si>
    <t>反映影响力情况</t>
  </si>
  <si>
    <t>群众投诉率</t>
  </si>
  <si>
    <t>反映服务对象的满意度</t>
  </si>
  <si>
    <t>开展刑满释放人员安置帮教工作。</t>
  </si>
  <si>
    <t>刑满释放人员安置帮教对象</t>
  </si>
  <si>
    <t>1671</t>
  </si>
  <si>
    <t>反映安置帮教对象数。</t>
  </si>
  <si>
    <t>安置帮教率</t>
  </si>
  <si>
    <t>95</t>
  </si>
  <si>
    <t>反映安置帮教工作日常管理情况。</t>
  </si>
  <si>
    <t>遵法守法意识有效提升</t>
  </si>
  <si>
    <t>反映安置帮教对象整体情况</t>
  </si>
  <si>
    <t>维护社会稳定发展</t>
  </si>
  <si>
    <t>有效维护</t>
  </si>
  <si>
    <t>反映维护社会稳定程度</t>
  </si>
  <si>
    <t>群众满意度</t>
  </si>
  <si>
    <t>反映服务对象的满意度。</t>
  </si>
  <si>
    <t>通过实施人民调解“以奖代补”，创新工作机制，进一步调动和发挥广大人民调解员工作的积极性和主动性，增强责任心和荣誉感，不断提升调解质量和调解成功率，努力实现“三不出、四下降”的工作目标，有效维护社会稳定发展。“三不出”即：一般矛盾不出村（居、社区）和本单位，大的矛盾不出乡镇（街道）和部门，疑难复杂矛盾不出县；“四下降”即：群体性事件下降，民转刑案件下降，民事诉讼案件下降，涉法涉诉信访案件下降。</t>
  </si>
  <si>
    <t>人民调解员培训</t>
  </si>
  <si>
    <t>反映人民调解员培训次数</t>
  </si>
  <si>
    <t>人民调解“以奖代补”兑奖</t>
  </si>
  <si>
    <t>反映兑奖次数</t>
  </si>
  <si>
    <t>人民调解成功率</t>
  </si>
  <si>
    <t>反映人民调解工作量计算调解成功率</t>
  </si>
  <si>
    <t>人民调解有效化解矛盾纠纷降低率</t>
  </si>
  <si>
    <t>反映本年矛盾纠纷件数和已化解矛盾件数占比</t>
  </si>
  <si>
    <t>完成人民调解“以奖代补”工作。</t>
  </si>
  <si>
    <t>接受人民调解以奖代补工作考核次数</t>
  </si>
  <si>
    <t>反映人民调解以奖代补工作完成度。</t>
  </si>
  <si>
    <t>反映是否按时完成考核任务。</t>
  </si>
  <si>
    <t>人民调解化解矛盾纠纷降低率</t>
  </si>
  <si>
    <t>06表</t>
  </si>
  <si>
    <t>政府性基金预算支出预算表</t>
  </si>
  <si>
    <t>单位名称：昆明市发展和改革委员会</t>
  </si>
  <si>
    <t>政府性基金预算支出</t>
  </si>
  <si>
    <t>备注：昆明市东川区司法局2025年度无部门政府性基金预算支出预算表支出情况，此表无数据。</t>
  </si>
  <si>
    <t>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</si>
  <si>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</si>
  <si>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</si>
  <si>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</si>
  <si>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</si>
  <si>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</si>
  <si>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</si>
  <si>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</si>
  <si>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</si>
  <si>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</si>
  <si>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</si>
  <si>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</t>
  </si>
  <si>
    <t>车辆维修和保养服务</t>
  </si>
  <si>
    <t>辆</t>
  </si>
  <si>
    <t>车辆保险</t>
  </si>
  <si>
    <t>机动车保险服务</t>
  </si>
  <si>
    <t>版式软件</t>
  </si>
  <si>
    <t>基础软件</t>
  </si>
  <si>
    <t>流式软件</t>
  </si>
  <si>
    <t>杀毒软件</t>
  </si>
  <si>
    <t>档案柜</t>
  </si>
  <si>
    <t>其他柜类</t>
  </si>
  <si>
    <t>组</t>
  </si>
  <si>
    <t>扫描仪</t>
  </si>
  <si>
    <t>台</t>
  </si>
  <si>
    <t>保安</t>
  </si>
  <si>
    <t>物业管理服务</t>
  </si>
  <si>
    <t>年</t>
  </si>
  <si>
    <t>笔记本电脑</t>
  </si>
  <si>
    <t>便携式计算机</t>
  </si>
  <si>
    <t>复印机</t>
  </si>
  <si>
    <t>汇编宣传册</t>
  </si>
  <si>
    <t>公文用纸、资料汇编、信封印刷服务</t>
  </si>
  <si>
    <t>挂式空调</t>
  </si>
  <si>
    <t>空调机</t>
  </si>
  <si>
    <t>柜式空调</t>
  </si>
  <si>
    <t>文件柜</t>
  </si>
  <si>
    <t>办公椅</t>
  </si>
  <si>
    <t>把</t>
  </si>
  <si>
    <t>复印纸</t>
  </si>
  <si>
    <t>其他印刷服务</t>
  </si>
  <si>
    <t>批</t>
  </si>
  <si>
    <t>备注：当面向中小企业预留资金大于合计时，面向中小企业预留资金为三年预计数。</t>
  </si>
  <si>
    <t>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</si>
  <si>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</si>
  <si>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</si>
  <si>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</si>
  <si>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</si>
  <si>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</si>
  <si>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</si>
  <si>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法律顾问服务</t>
  </si>
  <si>
    <t>B0101 法律顾问服务</t>
  </si>
  <si>
    <t>B 政府履职辅助性服务</t>
  </si>
  <si>
    <t>法律顾问</t>
  </si>
  <si>
    <t>09-1表</t>
  </si>
  <si>
    <t>单位名称（项目）</t>
  </si>
  <si>
    <t>地区</t>
  </si>
  <si>
    <t>备注：昆明市东川区司法局2025年度无对下转移支付预算表支出情况，此表无数据。</t>
  </si>
  <si>
    <t>09-2表</t>
  </si>
  <si>
    <t xml:space="preserve">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</si>
  <si>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</si>
  <si>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</si>
  <si>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</si>
  <si>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</si>
  <si>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</si>
  <si>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</si>
  <si>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</si>
  <si>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备注：昆明市东川区司法局2025年度无新增资产配置表支出情况，此表无数据。</t>
  </si>
  <si>
    <t>11表</t>
  </si>
  <si>
    <t>上级补助</t>
  </si>
  <si>
    <t>备注：昆明市东川区司法局2025年度无上级转移支付补助项目支出预算表支出情况，此表无数据。</t>
  </si>
  <si>
    <t>12表</t>
  </si>
  <si>
    <t>项目级次</t>
  </si>
  <si>
    <t>311 专项业务类</t>
  </si>
  <si>
    <t>本级</t>
  </si>
  <si>
    <t>313 事业发展类</t>
  </si>
  <si>
    <t/>
  </si>
  <si>
    <t>13表</t>
  </si>
  <si>
    <t>2025年部门整体支出绩效目标表</t>
  </si>
  <si>
    <t>单位名称：昆明市东川区司法局</t>
  </si>
  <si>
    <t>部门编码</t>
  </si>
  <si>
    <t>部门名称</t>
  </si>
  <si>
    <t>内容</t>
  </si>
  <si>
    <t>说明</t>
  </si>
  <si>
    <t>部门总体目标</t>
  </si>
  <si>
    <t>部门职责</t>
  </si>
  <si>
    <t>昆明市东川区司法局是昆明市东川区人民政府工作部门，区委依法治区办设在区司法局，主要职责是：
1.承担全面依法治区重大问题的政策研究，协调有关方面提出全面依法治区中长期规划建议，负责有关重大决策部署督察工作。
2.负责有关部门和市人大常委会征求区政府意见的法律草案、法规草案、部门规章草案的办理工作。
3.指导、监督区政府各部门、各乡镇人民政府（街道办事处）依法行政工作。负责综合协调行政执法，承担推进行政执法体制改革有关工作，推进严格规范公正文明执法。监督、指导行政复议、行政应诉、行政赔偿、行政补偿工作。负责区政府的行政复议、行政应诉、行政赔偿、行政补偿案件的处理工作。
4.负责昆明市东川区人民政府法律顾问室的日常工作。负责区委、区政府涉法事务工作，为区委、区政府的重大决策提供意见。指导、监督区委、区政府各级各部门的法律顾问工作。
5.承担统筹规划法治社会建设的责任。负责拟订法治宣传教育规划，组织实施普法宣传工作，组织对外法治宣传。承担东川区普及法律常识办公室日常工作。推动人民参与和促进法治建设。指导依法治理和法治创建工作。负责调解工作和人民陪审员、人民监督员选拔管理工作，推进司法所建设。
6.指导、管理社区矫正工作。对社区戒毒和社区康复工作提供指导、支持和协助。指导刑满释放、解除社区矫正人员的安置帮教工作。
7.负责拟订全区公共法律服务体系建设规划并指导实施，统筹和布局城乡、区域法律服务资源。指导、管理律师、法律援助、司法鉴定、公证工作。指导、监督仲裁和基层法律服务工作。
8.负责本系统服装和警车管理工作，执导、监督本系统财务、装备、设施、场所等保障工作。负责本系统的内部审计工作。
9.承担本系统信息化建设和有关外事工作。
10.规划、协调、指导法治人才队伍建设相关工作，指导监督本系统队伍建设。负责本单位领导班子建设工作。负责本系统警务管理和警务督察工作。
11.指导所属社会组织抓好党的建设工作。
12.承办区委、区政府和上级部门交办的其他事项</t>
  </si>
  <si>
    <r>
      <rPr>
        <sz val="11"/>
        <color rgb="FF000000"/>
        <rFont val="宋体"/>
        <charset val="134"/>
      </rPr>
      <t xml:space="preserve">总体绩效目标
</t>
    </r>
    <r>
      <rPr>
        <sz val="10"/>
        <color rgb="FF000000"/>
        <rFont val="宋体"/>
        <charset val="134"/>
      </rPr>
      <t>（2025-2027年期间）</t>
    </r>
  </si>
  <si>
    <t>深入学习贯彻习近平法治思想，紧紧围绕“六个东川”建设和经济社会发展要求，积极履行司法行政职责，紧扣普法宣传、法律服务、执法监督、人民调解、安置帮教和社区矫正等工作重点，全力做好法治服务工作。</t>
  </si>
  <si>
    <t>部门年度目标</t>
  </si>
  <si>
    <t>预算年度（2025年）
绩效目标</t>
  </si>
  <si>
    <t>深入推进普法宣传、人民调解、法律服务等职责，推动司法行政工作高质量发展，为平安东川建设提供坚实有力的法治保障和优质高效的法律服务。</t>
  </si>
  <si>
    <t>部门年度重点工作任务</t>
  </si>
  <si>
    <t>一级项目管理</t>
  </si>
  <si>
    <t>主要内容</t>
  </si>
  <si>
    <t>预算申报金额（元）</t>
  </si>
  <si>
    <t>总额</t>
  </si>
  <si>
    <t>财政拨款</t>
  </si>
  <si>
    <t>其他资金</t>
  </si>
  <si>
    <t>昆明市东川区司法局是昆明市东川区人民政府工作部门，区委依法治区办设在区司法局。</t>
  </si>
  <si>
    <t>完成普法宣传、法律服务、执法监督、人民调解、安置帮教和社区矫正等工作重点，全力做好法治服务工作。</t>
  </si>
  <si>
    <t>拟定全区公共法律服务体系建设规划并指导实施，统筹和布局城乡、区域法律服务资源。</t>
  </si>
  <si>
    <t>充分发挥公证职能作用，不断增加公证服务能力和公证公信力，进一步实现公证工作的法制化、规范化，开拓新证源，更好的为人民群众服务。</t>
  </si>
  <si>
    <t>为全区经济社会发展提供有力的法律服务保障，较好地维护社会和谐稳定。</t>
  </si>
  <si>
    <t>承担统筹规划法治社会建设的责任。</t>
  </si>
  <si>
    <t>完成法治建设成效考核工作任务。</t>
  </si>
  <si>
    <t>完成人民调解考核工作任务。</t>
  </si>
  <si>
    <t>依法解决行政复议与诉讼事宜，维护双方正当合法权益，维护社会稳定。</t>
  </si>
  <si>
    <t>完成司法行政业务工作。</t>
  </si>
  <si>
    <t>完成刑安置帮教工作。</t>
  </si>
  <si>
    <t>完成非税收入上缴工作。</t>
  </si>
  <si>
    <t>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</si>
  <si>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</si>
  <si>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</si>
  <si>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</si>
  <si>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</si>
  <si>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法治建设成效考核</t>
  </si>
  <si>
    <t>项</t>
  </si>
  <si>
    <t>该指标权重10分，未完成权重扣分。</t>
  </si>
  <si>
    <t>反映全面推进依法治区工作，完成年度法治建设成效考核工作情况。</t>
  </si>
  <si>
    <t>依据：2025年主要工作目标</t>
  </si>
  <si>
    <t>普法宣传</t>
  </si>
  <si>
    <t>≧</t>
  </si>
  <si>
    <t>60</t>
  </si>
  <si>
    <t>场次</t>
  </si>
  <si>
    <t>反映开展法治宣传的数量。</t>
  </si>
  <si>
    <t>受理行政复议与诉讼案件数</t>
  </si>
  <si>
    <t>反映应接尽接案件情况。</t>
  </si>
  <si>
    <t>矛盾纠纷化解成功率</t>
  </si>
  <si>
    <t>该指标权重10分，考核完成率达90%得满分，未达到按权重进行扣分。</t>
  </si>
  <si>
    <t>反映矛盾纠纷化解的质量。
矛盾纠纷化解成功率=（成功化解按件数/受理案件数）*100%。</t>
  </si>
  <si>
    <t>该指标权重10分，考核完成率达40%得满分，未达到按权重进行扣分。</t>
  </si>
  <si>
    <t>反映法律援助案件办结的质量。
法律援助案件办结率=（办结案件数/受理案件数）*100%。</t>
  </si>
  <si>
    <t>该指标权重10分，根据成本节约率评分：
① 成本节约率=100%，得满分；
② 成本节约率介于60%（含）至100%（不含）之间，完成及时率×指标分值；
③ 成本节约率＜60%，不得分。</t>
  </si>
  <si>
    <t>依据：年度预算批复书</t>
  </si>
  <si>
    <t>为人民群众提供有效的法律服务</t>
  </si>
  <si>
    <t>是</t>
  </si>
  <si>
    <t>该指标权重15分，根据服务群众满意度评分：
①满意度≥90%的得满分；
②70%≤满意度≤90%的，得13分；
③60%≤满意度≤70%的，得10分；
④满意度≤60%的，得0分。</t>
  </si>
  <si>
    <t>反映法治建设整体情况。</t>
  </si>
  <si>
    <t>依据：法治建设群众满意度</t>
  </si>
  <si>
    <t>反映维护社会稳定程度。</t>
  </si>
  <si>
    <t>该指标权重10分，根据服务群众满意度评分：
①满意度≥90%的得满分；
②70%≤满意度≤90%的，得13分；
③60%≤满意度≤70%的，得10分；
④满意度≤60%的，得0分。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</si>
</sst>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9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33" applyNumberFormat="0" applyAlignment="0" applyProtection="0">
      <alignment vertical="center"/>
    </xf>
    <xf numFmtId="0" fontId="35" fillId="5" borderId="34" applyNumberFormat="0" applyAlignment="0" applyProtection="0">
      <alignment vertical="center"/>
    </xf>
    <xf numFmtId="0" fontId="36" fillId="5" borderId="33" applyNumberFormat="0" applyAlignment="0" applyProtection="0">
      <alignment vertical="center"/>
    </xf>
    <xf numFmtId="0" fontId="37" fillId="6" borderId="35" applyNumberFormat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13" fillId="0" borderId="15">
      <alignment horizontal="right" vertical="center"/>
    </xf>
    <xf numFmtId="177" fontId="13" fillId="0" borderId="15">
      <alignment horizontal="right" vertical="center"/>
    </xf>
    <xf numFmtId="10" fontId="13" fillId="0" borderId="15">
      <alignment horizontal="right" vertical="center"/>
    </xf>
    <xf numFmtId="178" fontId="13" fillId="0" borderId="15">
      <alignment horizontal="right" vertical="center"/>
    </xf>
    <xf numFmtId="49" fontId="13" fillId="0" borderId="15">
      <alignment horizontal="left" vertical="center" wrapText="1"/>
    </xf>
    <xf numFmtId="178" fontId="13" fillId="0" borderId="15">
      <alignment horizontal="right" vertical="center"/>
    </xf>
    <xf numFmtId="179" fontId="13" fillId="0" borderId="15">
      <alignment horizontal="right" vertical="center"/>
    </xf>
    <xf numFmtId="180" fontId="13" fillId="0" borderId="15">
      <alignment horizontal="right" vertical="center"/>
    </xf>
    <xf numFmtId="0" fontId="45" fillId="0" borderId="0"/>
    <xf numFmtId="0" fontId="45" fillId="0" borderId="0"/>
    <xf numFmtId="0" fontId="46" fillId="0" borderId="0">
      <alignment vertical="top"/>
      <protection locked="0"/>
    </xf>
  </cellStyleXfs>
  <cellXfs count="257">
    <xf numFmtId="0" fontId="0" fillId="0" borderId="0" xfId="0" applyFont="1" applyBorder="1"/>
    <xf numFmtId="0" fontId="1" fillId="0" borderId="0" xfId="0" applyFont="1" applyFill="1" applyBorder="1" applyAlignment="1"/>
    <xf numFmtId="0" fontId="0" fillId="0" borderId="0" xfId="0" applyFont="1" applyFill="1" applyBorder="1" applyAlignment="1" applyProtection="1">
      <alignment vertical="center"/>
    </xf>
    <xf numFmtId="0" fontId="2" fillId="0" borderId="0" xfId="58" applyFont="1" applyFill="1" applyAlignment="1">
      <alignment horizontal="center" vertical="center"/>
    </xf>
    <xf numFmtId="0" fontId="1" fillId="0" borderId="0" xfId="58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0" fontId="11" fillId="0" borderId="12" xfId="0" applyNumberFormat="1" applyFont="1" applyFill="1" applyBorder="1" applyAlignment="1"/>
    <xf numFmtId="49" fontId="11" fillId="0" borderId="13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0" fontId="11" fillId="0" borderId="16" xfId="0" applyNumberFormat="1" applyFont="1" applyFill="1" applyBorder="1" applyAlignment="1"/>
    <xf numFmtId="49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49" fontId="2" fillId="0" borderId="6" xfId="58" applyNumberFormat="1" applyFont="1" applyFill="1" applyBorder="1" applyAlignment="1">
      <alignment horizontal="center" vertical="center"/>
    </xf>
    <xf numFmtId="49" fontId="2" fillId="0" borderId="6" xfId="58" applyNumberFormat="1" applyFont="1" applyFill="1" applyBorder="1" applyAlignment="1">
      <alignment horizontal="center" vertical="center" wrapText="1"/>
    </xf>
    <xf numFmtId="49" fontId="11" fillId="0" borderId="15" xfId="58" applyNumberFormat="1" applyFont="1" applyFill="1" applyBorder="1" applyAlignment="1" applyProtection="1">
      <alignment horizontal="left" vertical="center" wrapText="1"/>
    </xf>
    <xf numFmtId="49" fontId="11" fillId="0" borderId="15" xfId="58" applyNumberFormat="1" applyFont="1" applyFill="1" applyBorder="1" applyAlignment="1" applyProtection="1">
      <alignment horizontal="center" vertical="center" wrapText="1"/>
    </xf>
    <xf numFmtId="49" fontId="12" fillId="0" borderId="15" xfId="58" applyNumberFormat="1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 applyProtection="1">
      <alignment horizontal="righ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" fontId="11" fillId="0" borderId="15" xfId="0" applyNumberFormat="1" applyFont="1" applyFill="1" applyBorder="1" applyAlignment="1" applyProtection="1">
      <alignment horizontal="right"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</xf>
    <xf numFmtId="49" fontId="2" fillId="0" borderId="6" xfId="58" applyNumberFormat="1" applyFont="1" applyFill="1" applyBorder="1" applyAlignment="1">
      <alignment vertical="center" wrapText="1"/>
    </xf>
    <xf numFmtId="49" fontId="11" fillId="0" borderId="15" xfId="58" applyNumberFormat="1" applyFont="1" applyFill="1" applyBorder="1" applyAlignment="1" applyProtection="1">
      <alignment vertical="center" wrapText="1"/>
    </xf>
    <xf numFmtId="0" fontId="13" fillId="0" borderId="6" xfId="59" applyFont="1" applyFill="1" applyBorder="1" applyAlignment="1" applyProtection="1">
      <alignment horizontal="center" vertical="center" wrapText="1"/>
      <protection locked="0"/>
    </xf>
    <xf numFmtId="0" fontId="14" fillId="0" borderId="0" xfId="57" applyNumberFormat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 wrapText="1"/>
    </xf>
    <xf numFmtId="49" fontId="1" fillId="0" borderId="6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>
      <alignment vertical="center" wrapText="1"/>
    </xf>
    <xf numFmtId="49" fontId="11" fillId="0" borderId="22" xfId="58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/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center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49" fontId="16" fillId="0" borderId="15" xfId="53" applyNumberFormat="1" applyFont="1" applyBorder="1">
      <alignment horizontal="left" vertical="center" wrapText="1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/>
    <xf numFmtId="0" fontId="4" fillId="0" borderId="0" xfId="0" applyFont="1" applyBorder="1" applyAlignment="1" applyProtection="1">
      <alignment horizontal="right"/>
      <protection locked="0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4" fillId="0" borderId="15" xfId="0" applyNumberFormat="1" applyFont="1" applyBorder="1" applyAlignment="1" applyProtection="1">
      <alignment horizontal="right" vertical="center" wrapText="1"/>
      <protection locked="0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>
      <alignment horizontal="left" vertical="center"/>
    </xf>
    <xf numFmtId="0" fontId="8" fillId="0" borderId="0" xfId="59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" fontId="4" fillId="0" borderId="15" xfId="0" applyNumberFormat="1" applyFont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4" fontId="16" fillId="0" borderId="15" xfId="54" applyNumberFormat="1" applyFont="1" applyBorder="1">
      <alignment horizontal="right" vertical="center"/>
    </xf>
    <xf numFmtId="0" fontId="4" fillId="2" borderId="0" xfId="0" applyFont="1" applyFill="1" applyBorder="1" applyAlignment="1" applyProtection="1">
      <alignment horizontal="right" vertical="top" wrapText="1"/>
      <protection locked="0"/>
    </xf>
    <xf numFmtId="0" fontId="17" fillId="0" borderId="0" xfId="0" applyFont="1" applyBorder="1" applyAlignment="1" applyProtection="1">
      <alignment vertical="top"/>
      <protection locked="0"/>
    </xf>
    <xf numFmtId="0" fontId="17" fillId="0" borderId="0" xfId="0" applyFont="1" applyBorder="1" applyAlignment="1">
      <alignment vertical="top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Protection="1">
      <protection locked="0"/>
    </xf>
    <xf numFmtId="0" fontId="17" fillId="0" borderId="0" xfId="0" applyFont="1" applyBorder="1"/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right" vertical="center"/>
      <protection locked="0"/>
    </xf>
    <xf numFmtId="0" fontId="6" fillId="2" borderId="15" xfId="0" applyFont="1" applyFill="1" applyBorder="1" applyAlignment="1" applyProtection="1">
      <alignment horizontal="right"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left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3" fontId="4" fillId="2" borderId="15" xfId="0" applyNumberFormat="1" applyFont="1" applyFill="1" applyBorder="1" applyAlignment="1" applyProtection="1">
      <alignment horizontal="right" vertical="center"/>
      <protection locked="0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9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78" fontId="16" fillId="0" borderId="15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wrapText="1"/>
    </xf>
    <xf numFmtId="0" fontId="9" fillId="0" borderId="2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9" fillId="0" borderId="26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/>
    </xf>
    <xf numFmtId="0" fontId="4" fillId="0" borderId="0" xfId="0" applyFont="1" applyBorder="1" applyAlignment="1" applyProtection="1">
      <alignment vertical="top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180" fontId="16" fillId="0" borderId="15" xfId="56" applyNumberFormat="1" applyFont="1" applyBorder="1" applyAlignment="1">
      <alignment horizontal="center" vertical="center"/>
    </xf>
    <xf numFmtId="180" fontId="16" fillId="0" borderId="15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178" fontId="16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49" fontId="20" fillId="0" borderId="0" xfId="0" applyNumberFormat="1" applyFont="1" applyBorder="1" applyProtection="1">
      <protection locked="0"/>
    </xf>
    <xf numFmtId="0" fontId="6" fillId="0" borderId="0" xfId="0" applyFont="1" applyBorder="1" applyAlignment="1">
      <alignment horizontal="right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49" fontId="9" fillId="0" borderId="24" xfId="0" applyNumberFormat="1" applyFont="1" applyBorder="1" applyAlignment="1" applyProtection="1">
      <alignment horizontal="center" vertical="center" wrapText="1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 vertical="center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2"/>
    </xf>
    <xf numFmtId="0" fontId="0" fillId="0" borderId="0" xfId="0" applyFont="1" applyFill="1" applyBorder="1" applyAlignment="1"/>
    <xf numFmtId="0" fontId="6" fillId="0" borderId="0" xfId="0" applyFont="1" applyBorder="1" applyAlignment="1">
      <alignment vertical="top"/>
    </xf>
    <xf numFmtId="0" fontId="4" fillId="0" borderId="15" xfId="0" applyFont="1" applyFill="1" applyBorder="1" applyAlignment="1">
      <alignment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/>
    </xf>
    <xf numFmtId="178" fontId="16" fillId="0" borderId="15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49" fontId="6" fillId="0" borderId="0" xfId="0" applyNumberFormat="1" applyFont="1" applyBorder="1" applyProtection="1"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17" fillId="2" borderId="15" xfId="0" applyFont="1" applyFill="1" applyBorder="1" applyAlignment="1" applyProtection="1">
      <alignment vertical="top" wrapText="1"/>
      <protection locked="0"/>
    </xf>
    <xf numFmtId="0" fontId="4" fillId="0" borderId="0" xfId="0" applyFont="1" applyBorder="1" applyAlignment="1">
      <alignment horizontal="right" vertical="center" wrapText="1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20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178" fontId="25" fillId="0" borderId="15" xfId="0" applyNumberFormat="1" applyFont="1" applyBorder="1" applyAlignment="1">
      <alignment horizontal="right" vertical="center"/>
    </xf>
    <xf numFmtId="0" fontId="23" fillId="2" borderId="23" xfId="0" applyFont="1" applyFill="1" applyBorder="1" applyAlignment="1">
      <alignment horizontal="center" vertical="center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2"/>
    </xf>
    <xf numFmtId="0" fontId="4" fillId="2" borderId="25" xfId="0" applyFont="1" applyFill="1" applyBorder="1" applyAlignment="1">
      <alignment horizontal="center" vertical="center" wrapText="1"/>
    </xf>
    <xf numFmtId="0" fontId="23" fillId="0" borderId="26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left" vertical="center" wrapText="1" indent="1"/>
      <protection locked="0"/>
    </xf>
    <xf numFmtId="0" fontId="17" fillId="0" borderId="15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 quotePrefix="1">
      <alignment horizontal="righ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常规 3" xfId="58"/>
    <cellStyle name="Normal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opLeftCell="A24" workbookViewId="0">
      <selection activeCell="B36" sqref="B36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104"/>
      <c r="B1" s="104"/>
      <c r="C1" s="104"/>
      <c r="D1" s="121" t="s">
        <v>0</v>
      </c>
    </row>
    <row r="2" ht="41.25" customHeight="1" spans="1:1">
      <c r="A2" s="99" t="str">
        <f>"2025"&amp;"年部门财务收支预算总表"</f>
        <v>2025年部门财务收支预算总表</v>
      </c>
    </row>
    <row r="3" ht="17.25" customHeight="1" spans="1:4">
      <c r="A3" s="102" t="str">
        <f>"单位名称："&amp;"昆明市东川区司法局"</f>
        <v>单位名称：昆明市东川区司法局</v>
      </c>
      <c r="B3" s="221"/>
      <c r="D3" s="200" t="s">
        <v>1</v>
      </c>
    </row>
    <row r="4" ht="23.25" customHeight="1" spans="1:4">
      <c r="A4" s="222" t="s">
        <v>2</v>
      </c>
      <c r="B4" s="223"/>
      <c r="C4" s="222" t="s">
        <v>3</v>
      </c>
      <c r="D4" s="223"/>
    </row>
    <row r="5" ht="24" customHeight="1" spans="1:4">
      <c r="A5" s="222" t="s">
        <v>4</v>
      </c>
      <c r="B5" s="222" t="s">
        <v>5</v>
      </c>
      <c r="C5" s="222" t="s">
        <v>6</v>
      </c>
      <c r="D5" s="222" t="s">
        <v>5</v>
      </c>
    </row>
    <row r="6" ht="17.25" customHeight="1" spans="1:4">
      <c r="A6" s="224" t="s">
        <v>7</v>
      </c>
      <c r="B6" s="135">
        <v>19268502.92</v>
      </c>
      <c r="C6" s="224" t="s">
        <v>8</v>
      </c>
      <c r="D6" s="135"/>
    </row>
    <row r="7" ht="17.25" customHeight="1" spans="1:4">
      <c r="A7" s="224" t="s">
        <v>9</v>
      </c>
      <c r="B7" s="135"/>
      <c r="C7" s="224" t="s">
        <v>10</v>
      </c>
      <c r="D7" s="135"/>
    </row>
    <row r="8" ht="17.25" customHeight="1" spans="1:4">
      <c r="A8" s="224" t="s">
        <v>11</v>
      </c>
      <c r="B8" s="135"/>
      <c r="C8" s="256" t="s">
        <v>12</v>
      </c>
      <c r="D8" s="135"/>
    </row>
    <row r="9" ht="17.25" customHeight="1" spans="1:4">
      <c r="A9" s="224" t="s">
        <v>13</v>
      </c>
      <c r="B9" s="135"/>
      <c r="C9" s="256" t="s">
        <v>14</v>
      </c>
      <c r="D9" s="135">
        <v>15913554.08</v>
      </c>
    </row>
    <row r="10" ht="17.25" customHeight="1" spans="1:4">
      <c r="A10" s="224" t="s">
        <v>15</v>
      </c>
      <c r="B10" s="135">
        <v>655000</v>
      </c>
      <c r="C10" s="256" t="s">
        <v>16</v>
      </c>
      <c r="D10" s="135"/>
    </row>
    <row r="11" ht="17.25" customHeight="1" spans="1:4">
      <c r="A11" s="224" t="s">
        <v>17</v>
      </c>
      <c r="B11" s="135">
        <v>633500</v>
      </c>
      <c r="C11" s="256" t="s">
        <v>18</v>
      </c>
      <c r="D11" s="135"/>
    </row>
    <row r="12" ht="17.25" customHeight="1" spans="1:4">
      <c r="A12" s="224" t="s">
        <v>19</v>
      </c>
      <c r="B12" s="135"/>
      <c r="C12" s="86" t="s">
        <v>20</v>
      </c>
      <c r="D12" s="135"/>
    </row>
    <row r="13" ht="17.25" customHeight="1" spans="1:4">
      <c r="A13" s="224" t="s">
        <v>21</v>
      </c>
      <c r="B13" s="135"/>
      <c r="C13" s="86" t="s">
        <v>22</v>
      </c>
      <c r="D13" s="135">
        <v>1735584.86</v>
      </c>
    </row>
    <row r="14" ht="17.25" customHeight="1" spans="1:4">
      <c r="A14" s="224" t="s">
        <v>23</v>
      </c>
      <c r="B14" s="135"/>
      <c r="C14" s="86" t="s">
        <v>24</v>
      </c>
      <c r="D14" s="135">
        <v>1227750.98</v>
      </c>
    </row>
    <row r="15" ht="17.25" customHeight="1" spans="1:4">
      <c r="A15" s="224" t="s">
        <v>25</v>
      </c>
      <c r="B15" s="135">
        <v>21500</v>
      </c>
      <c r="C15" s="86" t="s">
        <v>26</v>
      </c>
      <c r="D15" s="135"/>
    </row>
    <row r="16" ht="17.25" customHeight="1" spans="1:4">
      <c r="A16" s="204"/>
      <c r="B16" s="135"/>
      <c r="C16" s="86" t="s">
        <v>27</v>
      </c>
      <c r="D16" s="135"/>
    </row>
    <row r="17" ht="17.25" customHeight="1" spans="1:4">
      <c r="A17" s="225"/>
      <c r="B17" s="135"/>
      <c r="C17" s="86" t="s">
        <v>28</v>
      </c>
      <c r="D17" s="135"/>
    </row>
    <row r="18" ht="17.25" customHeight="1" spans="1:4">
      <c r="A18" s="225"/>
      <c r="B18" s="135"/>
      <c r="C18" s="86" t="s">
        <v>29</v>
      </c>
      <c r="D18" s="135"/>
    </row>
    <row r="19" ht="17.25" customHeight="1" spans="1:4">
      <c r="A19" s="225"/>
      <c r="B19" s="135"/>
      <c r="C19" s="86" t="s">
        <v>30</v>
      </c>
      <c r="D19" s="135"/>
    </row>
    <row r="20" ht="17.25" customHeight="1" spans="1:4">
      <c r="A20" s="225"/>
      <c r="B20" s="135"/>
      <c r="C20" s="86" t="s">
        <v>31</v>
      </c>
      <c r="D20" s="135"/>
    </row>
    <row r="21" ht="17.25" customHeight="1" spans="1:4">
      <c r="A21" s="225"/>
      <c r="B21" s="135"/>
      <c r="C21" s="86" t="s">
        <v>32</v>
      </c>
      <c r="D21" s="135">
        <v>1500</v>
      </c>
    </row>
    <row r="22" ht="17.25" customHeight="1" spans="1:4">
      <c r="A22" s="225"/>
      <c r="B22" s="135"/>
      <c r="C22" s="86" t="s">
        <v>33</v>
      </c>
      <c r="D22" s="135"/>
    </row>
    <row r="23" ht="17.25" customHeight="1" spans="1:4">
      <c r="A23" s="225"/>
      <c r="B23" s="135"/>
      <c r="C23" s="86" t="s">
        <v>34</v>
      </c>
      <c r="D23" s="135"/>
    </row>
    <row r="24" ht="17.25" customHeight="1" spans="1:4">
      <c r="A24" s="225"/>
      <c r="B24" s="135"/>
      <c r="C24" s="86" t="s">
        <v>35</v>
      </c>
      <c r="D24" s="135">
        <v>1045113</v>
      </c>
    </row>
    <row r="25" ht="17.25" customHeight="1" spans="1:4">
      <c r="A25" s="225"/>
      <c r="B25" s="135"/>
      <c r="C25" s="86" t="s">
        <v>36</v>
      </c>
      <c r="D25" s="135"/>
    </row>
    <row r="26" ht="17.25" customHeight="1" spans="1:4">
      <c r="A26" s="225"/>
      <c r="B26" s="135"/>
      <c r="C26" s="204" t="s">
        <v>37</v>
      </c>
      <c r="D26" s="135"/>
    </row>
    <row r="27" ht="17.25" customHeight="1" spans="1:4">
      <c r="A27" s="225"/>
      <c r="B27" s="135"/>
      <c r="C27" s="86" t="s">
        <v>38</v>
      </c>
      <c r="D27" s="135"/>
    </row>
    <row r="28" ht="16.5" customHeight="1" spans="1:4">
      <c r="A28" s="225"/>
      <c r="B28" s="135"/>
      <c r="C28" s="86" t="s">
        <v>39</v>
      </c>
      <c r="D28" s="135"/>
    </row>
    <row r="29" ht="16.5" customHeight="1" spans="1:4">
      <c r="A29" s="225"/>
      <c r="B29" s="135"/>
      <c r="C29" s="204" t="s">
        <v>40</v>
      </c>
      <c r="D29" s="135"/>
    </row>
    <row r="30" ht="17.25" customHeight="1" spans="1:4">
      <c r="A30" s="225"/>
      <c r="B30" s="135"/>
      <c r="C30" s="204" t="s">
        <v>41</v>
      </c>
      <c r="D30" s="135"/>
    </row>
    <row r="31" ht="17.25" customHeight="1" spans="1:4">
      <c r="A31" s="225"/>
      <c r="B31" s="135"/>
      <c r="C31" s="86" t="s">
        <v>42</v>
      </c>
      <c r="D31" s="135"/>
    </row>
    <row r="32" ht="16.5" customHeight="1" spans="1:4">
      <c r="A32" s="225" t="s">
        <v>43</v>
      </c>
      <c r="B32" s="135">
        <v>19923502.92</v>
      </c>
      <c r="C32" s="225" t="s">
        <v>44</v>
      </c>
      <c r="D32" s="135">
        <v>19923502.92</v>
      </c>
    </row>
    <row r="33" ht="16.5" customHeight="1" spans="1:4">
      <c r="A33" s="204" t="s">
        <v>45</v>
      </c>
      <c r="B33" s="135"/>
      <c r="C33" s="204" t="s">
        <v>46</v>
      </c>
      <c r="D33" s="135"/>
    </row>
    <row r="34" ht="16.5" customHeight="1" spans="1:4">
      <c r="A34" s="86" t="s">
        <v>47</v>
      </c>
      <c r="B34" s="135"/>
      <c r="C34" s="86" t="s">
        <v>47</v>
      </c>
      <c r="D34" s="135"/>
    </row>
    <row r="35" ht="16.5" customHeight="1" spans="1:4">
      <c r="A35" s="86" t="s">
        <v>48</v>
      </c>
      <c r="B35" s="135"/>
      <c r="C35" s="86" t="s">
        <v>49</v>
      </c>
      <c r="D35" s="135"/>
    </row>
    <row r="36" ht="16.5" customHeight="1" spans="1:4">
      <c r="A36" s="226" t="s">
        <v>50</v>
      </c>
      <c r="B36" s="135">
        <v>19923502.92</v>
      </c>
      <c r="C36" s="226" t="s">
        <v>51</v>
      </c>
      <c r="D36" s="135">
        <v>19923502.92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ht="12" customHeight="1" spans="1:6">
      <c r="A1" s="175">
        <v>1</v>
      </c>
      <c r="B1" s="176">
        <v>0</v>
      </c>
      <c r="C1" s="175">
        <v>1</v>
      </c>
      <c r="D1" s="177"/>
      <c r="E1" s="177"/>
      <c r="F1" s="174" t="s">
        <v>509</v>
      </c>
    </row>
    <row r="2" ht="42" customHeight="1" spans="1:6">
      <c r="A2" s="178" t="str">
        <f>"2025"&amp;"年部门政府性基金预算支出预算表"</f>
        <v>2025年部门政府性基金预算支出预算表</v>
      </c>
      <c r="B2" s="178" t="s">
        <v>510</v>
      </c>
      <c r="C2" s="179"/>
      <c r="D2" s="180"/>
      <c r="E2" s="180"/>
      <c r="F2" s="180"/>
    </row>
    <row r="3" ht="13.5" customHeight="1" spans="1:6">
      <c r="A3" s="61" t="str">
        <f>"单位名称："&amp;"昆明市东川区司法局"</f>
        <v>单位名称：昆明市东川区司法局</v>
      </c>
      <c r="B3" s="61" t="s">
        <v>511</v>
      </c>
      <c r="C3" s="175"/>
      <c r="D3" s="177"/>
      <c r="E3" s="177"/>
      <c r="F3" s="174" t="s">
        <v>1</v>
      </c>
    </row>
    <row r="4" ht="19.5" customHeight="1" spans="1:6">
      <c r="A4" s="181" t="s">
        <v>207</v>
      </c>
      <c r="B4" s="182" t="s">
        <v>77</v>
      </c>
      <c r="C4" s="181" t="s">
        <v>78</v>
      </c>
      <c r="D4" s="79" t="s">
        <v>512</v>
      </c>
      <c r="E4" s="80"/>
      <c r="F4" s="81"/>
    </row>
    <row r="5" ht="18.75" customHeight="1" spans="1:6">
      <c r="A5" s="183"/>
      <c r="B5" s="184"/>
      <c r="C5" s="183"/>
      <c r="D5" s="82" t="s">
        <v>55</v>
      </c>
      <c r="E5" s="79" t="s">
        <v>80</v>
      </c>
      <c r="F5" s="82" t="s">
        <v>81</v>
      </c>
    </row>
    <row r="6" ht="18.75" customHeight="1" spans="1:6">
      <c r="A6" s="126">
        <v>1</v>
      </c>
      <c r="B6" s="185" t="s">
        <v>88</v>
      </c>
      <c r="C6" s="126">
        <v>3</v>
      </c>
      <c r="D6" s="186">
        <v>4</v>
      </c>
      <c r="E6" s="186">
        <v>5</v>
      </c>
      <c r="F6" s="186">
        <v>6</v>
      </c>
    </row>
    <row r="7" ht="21" customHeight="1" spans="1:6">
      <c r="A7" s="70"/>
      <c r="B7" s="70"/>
      <c r="C7" s="70"/>
      <c r="D7" s="135"/>
      <c r="E7" s="135"/>
      <c r="F7" s="135"/>
    </row>
    <row r="8" ht="21" customHeight="1" spans="1:6">
      <c r="A8" s="70"/>
      <c r="B8" s="70"/>
      <c r="C8" s="70"/>
      <c r="D8" s="135"/>
      <c r="E8" s="135"/>
      <c r="F8" s="135"/>
    </row>
    <row r="9" ht="18.75" customHeight="1" spans="1:6">
      <c r="A9" s="187" t="s">
        <v>197</v>
      </c>
      <c r="B9" s="187" t="s">
        <v>197</v>
      </c>
      <c r="C9" s="188" t="s">
        <v>197</v>
      </c>
      <c r="D9" s="135"/>
      <c r="E9" s="135"/>
      <c r="F9" s="135"/>
    </row>
    <row r="10" customHeight="1" spans="1:1">
      <c r="A10" t="s">
        <v>513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8"/>
  <sheetViews>
    <sheetView showZeros="0" topLeftCell="A10" workbookViewId="0">
      <selection activeCell="E20" sqref="E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139"/>
      <c r="C1" s="139"/>
      <c r="R1" s="76"/>
      <c r="S1" s="76" t="s">
        <v>514</v>
      </c>
    </row>
    <row r="2" ht="41.25" customHeight="1" spans="1:19">
      <c r="A2" s="129" t="str">
        <f>"2025"&amp;"年部门政府采购预算表"</f>
        <v>2025年部门政府采购预算表</v>
      </c>
      <c r="B2" s="125"/>
      <c r="C2" s="125"/>
      <c r="D2" s="60"/>
      <c r="E2" s="60"/>
      <c r="F2" s="60"/>
      <c r="G2" s="60"/>
      <c r="H2" s="60"/>
      <c r="I2" s="60"/>
      <c r="J2" s="60"/>
      <c r="K2" s="60"/>
      <c r="L2" s="60"/>
      <c r="M2" s="125"/>
      <c r="N2" s="60"/>
      <c r="O2" s="60"/>
      <c r="P2" s="125"/>
      <c r="Q2" s="60"/>
      <c r="R2" s="125"/>
      <c r="S2" s="125"/>
    </row>
    <row r="3" ht="18.75" customHeight="1" spans="1:19">
      <c r="A3" s="167" t="str">
        <f>"单位名称："&amp;"昆明市东川区司法局"</f>
        <v>单位名称：昆明市东川区司法局</v>
      </c>
      <c r="B3" s="140"/>
      <c r="C3" s="140"/>
      <c r="D3" s="77"/>
      <c r="E3" s="77"/>
      <c r="F3" s="77"/>
      <c r="G3" s="77"/>
      <c r="H3" s="77"/>
      <c r="I3" s="77"/>
      <c r="J3" s="77"/>
      <c r="K3" s="77"/>
      <c r="L3" s="77"/>
      <c r="R3" s="78"/>
      <c r="S3" s="174" t="s">
        <v>1</v>
      </c>
    </row>
    <row r="4" ht="15.75" customHeight="1" spans="1:19">
      <c r="A4" s="64" t="s">
        <v>206</v>
      </c>
      <c r="B4" s="141" t="s">
        <v>207</v>
      </c>
      <c r="C4" s="141" t="s">
        <v>515</v>
      </c>
      <c r="D4" s="149" t="s">
        <v>516</v>
      </c>
      <c r="E4" s="149" t="s">
        <v>517</v>
      </c>
      <c r="F4" s="149" t="s">
        <v>518</v>
      </c>
      <c r="G4" s="149" t="s">
        <v>519</v>
      </c>
      <c r="H4" s="149" t="s">
        <v>520</v>
      </c>
      <c r="I4" s="154" t="s">
        <v>214</v>
      </c>
      <c r="J4" s="154"/>
      <c r="K4" s="154"/>
      <c r="L4" s="154"/>
      <c r="M4" s="158"/>
      <c r="N4" s="154"/>
      <c r="O4" s="154"/>
      <c r="P4" s="164"/>
      <c r="Q4" s="154"/>
      <c r="R4" s="158"/>
      <c r="S4" s="137"/>
    </row>
    <row r="5" ht="17.25" customHeight="1" spans="1:19">
      <c r="A5" s="66"/>
      <c r="B5" s="142"/>
      <c r="C5" s="142"/>
      <c r="D5" s="150"/>
      <c r="E5" s="150"/>
      <c r="F5" s="150"/>
      <c r="G5" s="150"/>
      <c r="H5" s="150"/>
      <c r="I5" s="150" t="s">
        <v>55</v>
      </c>
      <c r="J5" s="150" t="s">
        <v>58</v>
      </c>
      <c r="K5" s="150" t="s">
        <v>521</v>
      </c>
      <c r="L5" s="150" t="s">
        <v>522</v>
      </c>
      <c r="M5" s="159" t="s">
        <v>523</v>
      </c>
      <c r="N5" s="160" t="s">
        <v>524</v>
      </c>
      <c r="O5" s="160"/>
      <c r="P5" s="165"/>
      <c r="Q5" s="160"/>
      <c r="R5" s="166"/>
      <c r="S5" s="143"/>
    </row>
    <row r="6" ht="54" customHeight="1" spans="1:19">
      <c r="A6" s="68"/>
      <c r="B6" s="143"/>
      <c r="C6" s="143"/>
      <c r="D6" s="151"/>
      <c r="E6" s="151"/>
      <c r="F6" s="151"/>
      <c r="G6" s="151"/>
      <c r="H6" s="151"/>
      <c r="I6" s="151"/>
      <c r="J6" s="151" t="s">
        <v>57</v>
      </c>
      <c r="K6" s="151"/>
      <c r="L6" s="151"/>
      <c r="M6" s="161"/>
      <c r="N6" s="151" t="s">
        <v>57</v>
      </c>
      <c r="O6" s="151" t="s">
        <v>64</v>
      </c>
      <c r="P6" s="143" t="s">
        <v>65</v>
      </c>
      <c r="Q6" s="151" t="s">
        <v>66</v>
      </c>
      <c r="R6" s="161" t="s">
        <v>67</v>
      </c>
      <c r="S6" s="143" t="s">
        <v>68</v>
      </c>
    </row>
    <row r="7" ht="18" customHeight="1" spans="1:19">
      <c r="A7" s="168">
        <v>1</v>
      </c>
      <c r="B7" s="168" t="s">
        <v>88</v>
      </c>
      <c r="C7" s="169">
        <v>3</v>
      </c>
      <c r="D7" s="169">
        <v>4</v>
      </c>
      <c r="E7" s="168">
        <v>5</v>
      </c>
      <c r="F7" s="168">
        <v>6</v>
      </c>
      <c r="G7" s="168">
        <v>7</v>
      </c>
      <c r="H7" s="168">
        <v>8</v>
      </c>
      <c r="I7" s="168">
        <v>9</v>
      </c>
      <c r="J7" s="168">
        <v>10</v>
      </c>
      <c r="K7" s="168">
        <v>11</v>
      </c>
      <c r="L7" s="168">
        <v>12</v>
      </c>
      <c r="M7" s="168">
        <v>13</v>
      </c>
      <c r="N7" s="168">
        <v>14</v>
      </c>
      <c r="O7" s="168">
        <v>15</v>
      </c>
      <c r="P7" s="168">
        <v>16</v>
      </c>
      <c r="Q7" s="168">
        <v>17</v>
      </c>
      <c r="R7" s="168">
        <v>18</v>
      </c>
      <c r="S7" s="168">
        <v>19</v>
      </c>
    </row>
    <row r="8" ht="21" customHeight="1" spans="1:19">
      <c r="A8" s="144" t="s">
        <v>70</v>
      </c>
      <c r="B8" s="145" t="s">
        <v>70</v>
      </c>
      <c r="C8" s="145" t="s">
        <v>256</v>
      </c>
      <c r="D8" s="152" t="s">
        <v>525</v>
      </c>
      <c r="E8" s="152" t="s">
        <v>526</v>
      </c>
      <c r="F8" s="152" t="s">
        <v>527</v>
      </c>
      <c r="G8" s="170">
        <v>3</v>
      </c>
      <c r="H8" s="135">
        <v>60000</v>
      </c>
      <c r="I8" s="135">
        <v>60000</v>
      </c>
      <c r="J8" s="135">
        <v>60000</v>
      </c>
      <c r="K8" s="135"/>
      <c r="L8" s="135"/>
      <c r="M8" s="135"/>
      <c r="N8" s="135"/>
      <c r="O8" s="135"/>
      <c r="P8" s="135"/>
      <c r="Q8" s="135"/>
      <c r="R8" s="135"/>
      <c r="S8" s="135"/>
    </row>
    <row r="9" ht="21" customHeight="1" spans="1:19">
      <c r="A9" s="144" t="s">
        <v>70</v>
      </c>
      <c r="B9" s="145" t="s">
        <v>70</v>
      </c>
      <c r="C9" s="145" t="s">
        <v>256</v>
      </c>
      <c r="D9" s="152" t="s">
        <v>526</v>
      </c>
      <c r="E9" s="152" t="s">
        <v>526</v>
      </c>
      <c r="F9" s="152" t="s">
        <v>407</v>
      </c>
      <c r="G9" s="170">
        <v>5</v>
      </c>
      <c r="H9" s="135">
        <v>50000</v>
      </c>
      <c r="I9" s="135">
        <v>50000</v>
      </c>
      <c r="J9" s="135">
        <v>50000</v>
      </c>
      <c r="K9" s="135"/>
      <c r="L9" s="135"/>
      <c r="M9" s="135"/>
      <c r="N9" s="135"/>
      <c r="O9" s="135"/>
      <c r="P9" s="135"/>
      <c r="Q9" s="135"/>
      <c r="R9" s="135"/>
      <c r="S9" s="135"/>
    </row>
    <row r="10" ht="21" customHeight="1" spans="1:19">
      <c r="A10" s="144" t="s">
        <v>70</v>
      </c>
      <c r="B10" s="145" t="s">
        <v>70</v>
      </c>
      <c r="C10" s="145" t="s">
        <v>256</v>
      </c>
      <c r="D10" s="152" t="s">
        <v>528</v>
      </c>
      <c r="E10" s="152" t="s">
        <v>529</v>
      </c>
      <c r="F10" s="152" t="s">
        <v>527</v>
      </c>
      <c r="G10" s="170">
        <v>3</v>
      </c>
      <c r="H10" s="135">
        <v>12000</v>
      </c>
      <c r="I10" s="135">
        <v>12000</v>
      </c>
      <c r="J10" s="135">
        <v>12000</v>
      </c>
      <c r="K10" s="135"/>
      <c r="L10" s="135"/>
      <c r="M10" s="135"/>
      <c r="N10" s="135"/>
      <c r="O10" s="135"/>
      <c r="P10" s="135"/>
      <c r="Q10" s="135"/>
      <c r="R10" s="135"/>
      <c r="S10" s="135"/>
    </row>
    <row r="11" ht="21" customHeight="1" spans="1:19">
      <c r="A11" s="144" t="s">
        <v>70</v>
      </c>
      <c r="B11" s="145" t="s">
        <v>70</v>
      </c>
      <c r="C11" s="145" t="s">
        <v>269</v>
      </c>
      <c r="D11" s="152" t="s">
        <v>530</v>
      </c>
      <c r="E11" s="152" t="s">
        <v>531</v>
      </c>
      <c r="F11" s="152" t="s">
        <v>433</v>
      </c>
      <c r="G11" s="170">
        <v>3</v>
      </c>
      <c r="H11" s="135">
        <v>1560</v>
      </c>
      <c r="I11" s="135">
        <v>1560</v>
      </c>
      <c r="J11" s="135">
        <v>1560</v>
      </c>
      <c r="K11" s="135"/>
      <c r="L11" s="135"/>
      <c r="M11" s="135"/>
      <c r="N11" s="135"/>
      <c r="O11" s="135"/>
      <c r="P11" s="135"/>
      <c r="Q11" s="135"/>
      <c r="R11" s="135"/>
      <c r="S11" s="135"/>
    </row>
    <row r="12" ht="21" customHeight="1" spans="1:19">
      <c r="A12" s="144" t="s">
        <v>70</v>
      </c>
      <c r="B12" s="145" t="s">
        <v>70</v>
      </c>
      <c r="C12" s="145" t="s">
        <v>269</v>
      </c>
      <c r="D12" s="152" t="s">
        <v>532</v>
      </c>
      <c r="E12" s="152" t="s">
        <v>531</v>
      </c>
      <c r="F12" s="152" t="s">
        <v>433</v>
      </c>
      <c r="G12" s="170">
        <v>3</v>
      </c>
      <c r="H12" s="135">
        <v>1740</v>
      </c>
      <c r="I12" s="135">
        <v>1740</v>
      </c>
      <c r="J12" s="135">
        <v>1740</v>
      </c>
      <c r="K12" s="135"/>
      <c r="L12" s="135"/>
      <c r="M12" s="135"/>
      <c r="N12" s="135"/>
      <c r="O12" s="135"/>
      <c r="P12" s="135"/>
      <c r="Q12" s="135"/>
      <c r="R12" s="135"/>
      <c r="S12" s="135"/>
    </row>
    <row r="13" ht="21" customHeight="1" spans="1:19">
      <c r="A13" s="144" t="s">
        <v>70</v>
      </c>
      <c r="B13" s="145" t="s">
        <v>70</v>
      </c>
      <c r="C13" s="145" t="s">
        <v>269</v>
      </c>
      <c r="D13" s="152" t="s">
        <v>533</v>
      </c>
      <c r="E13" s="152" t="s">
        <v>531</v>
      </c>
      <c r="F13" s="152" t="s">
        <v>433</v>
      </c>
      <c r="G13" s="170">
        <v>3</v>
      </c>
      <c r="H13" s="135">
        <v>1800</v>
      </c>
      <c r="I13" s="135">
        <v>1800</v>
      </c>
      <c r="J13" s="135">
        <v>1800</v>
      </c>
      <c r="K13" s="135"/>
      <c r="L13" s="135"/>
      <c r="M13" s="135"/>
      <c r="N13" s="135"/>
      <c r="O13" s="135"/>
      <c r="P13" s="135"/>
      <c r="Q13" s="135"/>
      <c r="R13" s="135"/>
      <c r="S13" s="135"/>
    </row>
    <row r="14" ht="21" customHeight="1" spans="1:19">
      <c r="A14" s="144" t="s">
        <v>70</v>
      </c>
      <c r="B14" s="145" t="s">
        <v>70</v>
      </c>
      <c r="C14" s="145" t="s">
        <v>269</v>
      </c>
      <c r="D14" s="152" t="s">
        <v>534</v>
      </c>
      <c r="E14" s="152" t="s">
        <v>535</v>
      </c>
      <c r="F14" s="152" t="s">
        <v>536</v>
      </c>
      <c r="G14" s="170">
        <v>9</v>
      </c>
      <c r="H14" s="135">
        <v>7200</v>
      </c>
      <c r="I14" s="135">
        <v>7200</v>
      </c>
      <c r="J14" s="135">
        <v>7200</v>
      </c>
      <c r="K14" s="135"/>
      <c r="L14" s="135"/>
      <c r="M14" s="135"/>
      <c r="N14" s="135"/>
      <c r="O14" s="135"/>
      <c r="P14" s="135"/>
      <c r="Q14" s="135"/>
      <c r="R14" s="135"/>
      <c r="S14" s="135"/>
    </row>
    <row r="15" ht="21" customHeight="1" spans="1:19">
      <c r="A15" s="144" t="s">
        <v>70</v>
      </c>
      <c r="B15" s="145" t="s">
        <v>70</v>
      </c>
      <c r="C15" s="145" t="s">
        <v>269</v>
      </c>
      <c r="D15" s="152" t="s">
        <v>537</v>
      </c>
      <c r="E15" s="152" t="s">
        <v>537</v>
      </c>
      <c r="F15" s="152" t="s">
        <v>538</v>
      </c>
      <c r="G15" s="170">
        <v>2</v>
      </c>
      <c r="H15" s="135">
        <v>5500</v>
      </c>
      <c r="I15" s="135">
        <v>5500</v>
      </c>
      <c r="J15" s="135">
        <v>5500</v>
      </c>
      <c r="K15" s="135"/>
      <c r="L15" s="135"/>
      <c r="M15" s="135"/>
      <c r="N15" s="135"/>
      <c r="O15" s="135"/>
      <c r="P15" s="135"/>
      <c r="Q15" s="135"/>
      <c r="R15" s="135"/>
      <c r="S15" s="135"/>
    </row>
    <row r="16" ht="21" customHeight="1" spans="1:19">
      <c r="A16" s="144" t="s">
        <v>70</v>
      </c>
      <c r="B16" s="145" t="s">
        <v>70</v>
      </c>
      <c r="C16" s="145" t="s">
        <v>269</v>
      </c>
      <c r="D16" s="152" t="s">
        <v>539</v>
      </c>
      <c r="E16" s="152" t="s">
        <v>540</v>
      </c>
      <c r="F16" s="152" t="s">
        <v>541</v>
      </c>
      <c r="G16" s="170">
        <v>1</v>
      </c>
      <c r="H16" s="135">
        <v>58000</v>
      </c>
      <c r="I16" s="135">
        <v>58000</v>
      </c>
      <c r="J16" s="135">
        <v>58000</v>
      </c>
      <c r="K16" s="135"/>
      <c r="L16" s="135"/>
      <c r="M16" s="135"/>
      <c r="N16" s="135"/>
      <c r="O16" s="135"/>
      <c r="P16" s="135"/>
      <c r="Q16" s="135"/>
      <c r="R16" s="135"/>
      <c r="S16" s="135"/>
    </row>
    <row r="17" ht="21" customHeight="1" spans="1:19">
      <c r="A17" s="144" t="s">
        <v>70</v>
      </c>
      <c r="B17" s="145" t="s">
        <v>70</v>
      </c>
      <c r="C17" s="145" t="s">
        <v>337</v>
      </c>
      <c r="D17" s="152" t="s">
        <v>542</v>
      </c>
      <c r="E17" s="152" t="s">
        <v>543</v>
      </c>
      <c r="F17" s="152" t="s">
        <v>538</v>
      </c>
      <c r="G17" s="170">
        <v>1</v>
      </c>
      <c r="H17" s="135">
        <v>5800</v>
      </c>
      <c r="I17" s="135">
        <v>5800</v>
      </c>
      <c r="J17" s="135">
        <v>5800</v>
      </c>
      <c r="K17" s="135"/>
      <c r="L17" s="135"/>
      <c r="M17" s="135"/>
      <c r="N17" s="135"/>
      <c r="O17" s="135"/>
      <c r="P17" s="135"/>
      <c r="Q17" s="135"/>
      <c r="R17" s="135"/>
      <c r="S17" s="135"/>
    </row>
    <row r="18" ht="21" customHeight="1" spans="1:19">
      <c r="A18" s="144" t="s">
        <v>70</v>
      </c>
      <c r="B18" s="145" t="s">
        <v>70</v>
      </c>
      <c r="C18" s="145" t="s">
        <v>337</v>
      </c>
      <c r="D18" s="152" t="s">
        <v>544</v>
      </c>
      <c r="E18" s="152" t="s">
        <v>544</v>
      </c>
      <c r="F18" s="152" t="s">
        <v>538</v>
      </c>
      <c r="G18" s="170">
        <v>1</v>
      </c>
      <c r="H18" s="135">
        <v>9700</v>
      </c>
      <c r="I18" s="135">
        <v>9700</v>
      </c>
      <c r="J18" s="135">
        <v>9700</v>
      </c>
      <c r="K18" s="135"/>
      <c r="L18" s="135"/>
      <c r="M18" s="135"/>
      <c r="N18" s="135"/>
      <c r="O18" s="135"/>
      <c r="P18" s="135"/>
      <c r="Q18" s="135"/>
      <c r="R18" s="135"/>
      <c r="S18" s="135"/>
    </row>
    <row r="19" ht="21" customHeight="1" spans="1:19">
      <c r="A19" s="144" t="s">
        <v>70</v>
      </c>
      <c r="B19" s="145" t="s">
        <v>70</v>
      </c>
      <c r="C19" s="145" t="s">
        <v>337</v>
      </c>
      <c r="D19" s="152" t="s">
        <v>545</v>
      </c>
      <c r="E19" s="152" t="s">
        <v>546</v>
      </c>
      <c r="F19" s="152" t="s">
        <v>412</v>
      </c>
      <c r="G19" s="170">
        <v>30000</v>
      </c>
      <c r="H19" s="135">
        <v>60000</v>
      </c>
      <c r="I19" s="135">
        <v>60000</v>
      </c>
      <c r="J19" s="135">
        <v>60000</v>
      </c>
      <c r="K19" s="135"/>
      <c r="L19" s="135"/>
      <c r="M19" s="135"/>
      <c r="N19" s="135"/>
      <c r="O19" s="135"/>
      <c r="P19" s="135"/>
      <c r="Q19" s="135"/>
      <c r="R19" s="135"/>
      <c r="S19" s="135"/>
    </row>
    <row r="20" ht="21" customHeight="1" spans="1:19">
      <c r="A20" s="144" t="s">
        <v>70</v>
      </c>
      <c r="B20" s="145" t="s">
        <v>70</v>
      </c>
      <c r="C20" s="145" t="s">
        <v>337</v>
      </c>
      <c r="D20" s="152" t="s">
        <v>547</v>
      </c>
      <c r="E20" s="152" t="s">
        <v>548</v>
      </c>
      <c r="F20" s="152" t="s">
        <v>538</v>
      </c>
      <c r="G20" s="170">
        <v>10</v>
      </c>
      <c r="H20" s="135">
        <v>33500</v>
      </c>
      <c r="I20" s="135">
        <v>33500</v>
      </c>
      <c r="J20" s="135">
        <v>33500</v>
      </c>
      <c r="K20" s="135"/>
      <c r="L20" s="135"/>
      <c r="M20" s="135"/>
      <c r="N20" s="135"/>
      <c r="O20" s="135"/>
      <c r="P20" s="135"/>
      <c r="Q20" s="135"/>
      <c r="R20" s="135"/>
      <c r="S20" s="135"/>
    </row>
    <row r="21" ht="21" customHeight="1" spans="1:19">
      <c r="A21" s="144" t="s">
        <v>70</v>
      </c>
      <c r="B21" s="145" t="s">
        <v>70</v>
      </c>
      <c r="C21" s="145" t="s">
        <v>337</v>
      </c>
      <c r="D21" s="152" t="s">
        <v>549</v>
      </c>
      <c r="E21" s="152" t="s">
        <v>548</v>
      </c>
      <c r="F21" s="152" t="s">
        <v>538</v>
      </c>
      <c r="G21" s="170">
        <v>1</v>
      </c>
      <c r="H21" s="135">
        <v>6900</v>
      </c>
      <c r="I21" s="135">
        <v>6900</v>
      </c>
      <c r="J21" s="135">
        <v>6900</v>
      </c>
      <c r="K21" s="135"/>
      <c r="L21" s="135"/>
      <c r="M21" s="135"/>
      <c r="N21" s="135"/>
      <c r="O21" s="135"/>
      <c r="P21" s="135"/>
      <c r="Q21" s="135"/>
      <c r="R21" s="135"/>
      <c r="S21" s="135"/>
    </row>
    <row r="22" ht="21" customHeight="1" spans="1:19">
      <c r="A22" s="144" t="s">
        <v>70</v>
      </c>
      <c r="B22" s="145" t="s">
        <v>70</v>
      </c>
      <c r="C22" s="145" t="s">
        <v>337</v>
      </c>
      <c r="D22" s="152" t="s">
        <v>549</v>
      </c>
      <c r="E22" s="152" t="s">
        <v>548</v>
      </c>
      <c r="F22" s="152" t="s">
        <v>538</v>
      </c>
      <c r="G22" s="170">
        <v>3</v>
      </c>
      <c r="H22" s="135">
        <v>20700</v>
      </c>
      <c r="I22" s="135">
        <v>20700</v>
      </c>
      <c r="J22" s="135">
        <v>20700</v>
      </c>
      <c r="K22" s="135"/>
      <c r="L22" s="135"/>
      <c r="M22" s="135"/>
      <c r="N22" s="135"/>
      <c r="O22" s="135"/>
      <c r="P22" s="135"/>
      <c r="Q22" s="135"/>
      <c r="R22" s="135"/>
      <c r="S22" s="135"/>
    </row>
    <row r="23" ht="21" customHeight="1" spans="1:19">
      <c r="A23" s="144" t="s">
        <v>70</v>
      </c>
      <c r="B23" s="145" t="s">
        <v>70</v>
      </c>
      <c r="C23" s="145" t="s">
        <v>337</v>
      </c>
      <c r="D23" s="152" t="s">
        <v>550</v>
      </c>
      <c r="E23" s="152" t="s">
        <v>550</v>
      </c>
      <c r="F23" s="152" t="s">
        <v>536</v>
      </c>
      <c r="G23" s="170">
        <v>2</v>
      </c>
      <c r="H23" s="135">
        <v>1020</v>
      </c>
      <c r="I23" s="135">
        <v>1020</v>
      </c>
      <c r="J23" s="135">
        <v>1020</v>
      </c>
      <c r="K23" s="135"/>
      <c r="L23" s="135"/>
      <c r="M23" s="135"/>
      <c r="N23" s="135"/>
      <c r="O23" s="135"/>
      <c r="P23" s="135"/>
      <c r="Q23" s="135"/>
      <c r="R23" s="135"/>
      <c r="S23" s="135"/>
    </row>
    <row r="24" ht="21" customHeight="1" spans="1:19">
      <c r="A24" s="144" t="s">
        <v>70</v>
      </c>
      <c r="B24" s="145" t="s">
        <v>73</v>
      </c>
      <c r="C24" s="145" t="s">
        <v>357</v>
      </c>
      <c r="D24" s="152" t="s">
        <v>551</v>
      </c>
      <c r="E24" s="152" t="s">
        <v>551</v>
      </c>
      <c r="F24" s="152" t="s">
        <v>552</v>
      </c>
      <c r="G24" s="170">
        <v>6</v>
      </c>
      <c r="H24" s="135">
        <v>3000</v>
      </c>
      <c r="I24" s="135">
        <v>3000</v>
      </c>
      <c r="J24" s="135"/>
      <c r="K24" s="135"/>
      <c r="L24" s="135"/>
      <c r="M24" s="135"/>
      <c r="N24" s="135">
        <v>3000</v>
      </c>
      <c r="O24" s="135">
        <v>3000</v>
      </c>
      <c r="P24" s="135"/>
      <c r="Q24" s="135"/>
      <c r="R24" s="135"/>
      <c r="S24" s="135"/>
    </row>
    <row r="25" ht="21" customHeight="1" spans="1:19">
      <c r="A25" s="144" t="s">
        <v>70</v>
      </c>
      <c r="B25" s="145" t="s">
        <v>73</v>
      </c>
      <c r="C25" s="145" t="s">
        <v>357</v>
      </c>
      <c r="D25" s="152" t="s">
        <v>544</v>
      </c>
      <c r="E25" s="152" t="s">
        <v>544</v>
      </c>
      <c r="F25" s="152" t="s">
        <v>538</v>
      </c>
      <c r="G25" s="170">
        <v>1</v>
      </c>
      <c r="H25" s="135">
        <v>20000</v>
      </c>
      <c r="I25" s="135">
        <v>20000</v>
      </c>
      <c r="J25" s="135"/>
      <c r="K25" s="135"/>
      <c r="L25" s="135"/>
      <c r="M25" s="135"/>
      <c r="N25" s="135">
        <v>20000</v>
      </c>
      <c r="O25" s="135">
        <v>20000</v>
      </c>
      <c r="P25" s="135"/>
      <c r="Q25" s="135"/>
      <c r="R25" s="135"/>
      <c r="S25" s="135"/>
    </row>
    <row r="26" ht="21" customHeight="1" spans="1:19">
      <c r="A26" s="144" t="s">
        <v>70</v>
      </c>
      <c r="B26" s="145" t="s">
        <v>73</v>
      </c>
      <c r="C26" s="145" t="s">
        <v>357</v>
      </c>
      <c r="D26" s="152" t="s">
        <v>553</v>
      </c>
      <c r="E26" s="152" t="s">
        <v>554</v>
      </c>
      <c r="F26" s="152" t="s">
        <v>555</v>
      </c>
      <c r="G26" s="170">
        <v>2</v>
      </c>
      <c r="H26" s="135">
        <v>20000</v>
      </c>
      <c r="I26" s="135">
        <v>20000</v>
      </c>
      <c r="J26" s="135"/>
      <c r="K26" s="135"/>
      <c r="L26" s="135"/>
      <c r="M26" s="135"/>
      <c r="N26" s="135">
        <v>20000</v>
      </c>
      <c r="O26" s="135">
        <v>20000</v>
      </c>
      <c r="P26" s="135"/>
      <c r="Q26" s="135"/>
      <c r="R26" s="135"/>
      <c r="S26" s="135"/>
    </row>
    <row r="27" ht="21" customHeight="1" spans="1:19">
      <c r="A27" s="146" t="s">
        <v>197</v>
      </c>
      <c r="B27" s="147"/>
      <c r="C27" s="147"/>
      <c r="D27" s="153"/>
      <c r="E27" s="153"/>
      <c r="F27" s="153"/>
      <c r="G27" s="171"/>
      <c r="H27" s="135">
        <v>378420</v>
      </c>
      <c r="I27" s="135">
        <v>378420</v>
      </c>
      <c r="J27" s="135">
        <v>335420</v>
      </c>
      <c r="K27" s="135"/>
      <c r="L27" s="135"/>
      <c r="M27" s="135"/>
      <c r="N27" s="135">
        <v>43000</v>
      </c>
      <c r="O27" s="135">
        <v>43000</v>
      </c>
      <c r="P27" s="135"/>
      <c r="Q27" s="135"/>
      <c r="R27" s="135"/>
      <c r="S27" s="135"/>
    </row>
    <row r="28" ht="21" customHeight="1" spans="1:19">
      <c r="A28" s="167" t="s">
        <v>556</v>
      </c>
      <c r="B28" s="61"/>
      <c r="C28" s="61"/>
      <c r="D28" s="167"/>
      <c r="E28" s="167"/>
      <c r="F28" s="167"/>
      <c r="G28" s="172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</row>
  </sheetData>
  <mergeCells count="19">
    <mergeCell ref="A2:S2"/>
    <mergeCell ref="A3:H3"/>
    <mergeCell ref="I4:S4"/>
    <mergeCell ref="N5:S5"/>
    <mergeCell ref="A27:G27"/>
    <mergeCell ref="A28:S2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T1" sqref="T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136"/>
      <c r="B1" s="139"/>
      <c r="C1" s="139"/>
      <c r="D1" s="139"/>
      <c r="E1" s="139"/>
      <c r="F1" s="139"/>
      <c r="G1" s="139"/>
      <c r="H1" s="136"/>
      <c r="I1" s="136"/>
      <c r="J1" s="136"/>
      <c r="K1" s="136"/>
      <c r="L1" s="136"/>
      <c r="M1" s="136"/>
      <c r="N1" s="156"/>
      <c r="O1" s="136"/>
      <c r="P1" s="136"/>
      <c r="Q1" s="139"/>
      <c r="R1" s="136"/>
      <c r="S1" s="162"/>
      <c r="T1" s="162" t="s">
        <v>557</v>
      </c>
    </row>
    <row r="2" ht="41.25" customHeight="1" spans="1:20">
      <c r="A2" s="129" t="str">
        <f>"2025"&amp;"年部门政府购买服务预算表"</f>
        <v>2025年部门政府购买服务预算表</v>
      </c>
      <c r="B2" s="125"/>
      <c r="C2" s="125"/>
      <c r="D2" s="125"/>
      <c r="E2" s="125"/>
      <c r="F2" s="125"/>
      <c r="G2" s="125"/>
      <c r="H2" s="148"/>
      <c r="I2" s="148"/>
      <c r="J2" s="148"/>
      <c r="K2" s="148"/>
      <c r="L2" s="148"/>
      <c r="M2" s="148"/>
      <c r="N2" s="157"/>
      <c r="O2" s="148"/>
      <c r="P2" s="148"/>
      <c r="Q2" s="125"/>
      <c r="R2" s="148"/>
      <c r="S2" s="157"/>
      <c r="T2" s="125"/>
    </row>
    <row r="3" ht="22.5" customHeight="1" spans="1:20">
      <c r="A3" s="130" t="str">
        <f>"单位名称："&amp;"昆明市东川区司法局"</f>
        <v>单位名称：昆明市东川区司法局</v>
      </c>
      <c r="B3" s="140"/>
      <c r="C3" s="140"/>
      <c r="D3" s="140"/>
      <c r="E3" s="140"/>
      <c r="F3" s="140"/>
      <c r="G3" s="140"/>
      <c r="H3" s="131"/>
      <c r="I3" s="131"/>
      <c r="J3" s="131"/>
      <c r="K3" s="131"/>
      <c r="L3" s="131"/>
      <c r="M3" s="131"/>
      <c r="N3" s="156"/>
      <c r="O3" s="136"/>
      <c r="P3" s="136"/>
      <c r="Q3" s="139"/>
      <c r="R3" s="136"/>
      <c r="S3" s="163"/>
      <c r="T3" s="162" t="s">
        <v>1</v>
      </c>
    </row>
    <row r="4" ht="24" customHeight="1" spans="1:20">
      <c r="A4" s="64" t="s">
        <v>206</v>
      </c>
      <c r="B4" s="141" t="s">
        <v>207</v>
      </c>
      <c r="C4" s="141" t="s">
        <v>515</v>
      </c>
      <c r="D4" s="141" t="s">
        <v>558</v>
      </c>
      <c r="E4" s="141" t="s">
        <v>559</v>
      </c>
      <c r="F4" s="141" t="s">
        <v>560</v>
      </c>
      <c r="G4" s="141" t="s">
        <v>561</v>
      </c>
      <c r="H4" s="149" t="s">
        <v>562</v>
      </c>
      <c r="I4" s="149" t="s">
        <v>563</v>
      </c>
      <c r="J4" s="154" t="s">
        <v>214</v>
      </c>
      <c r="K4" s="154"/>
      <c r="L4" s="154"/>
      <c r="M4" s="154"/>
      <c r="N4" s="158"/>
      <c r="O4" s="154"/>
      <c r="P4" s="154"/>
      <c r="Q4" s="164"/>
      <c r="R4" s="154"/>
      <c r="S4" s="158"/>
      <c r="T4" s="137"/>
    </row>
    <row r="5" ht="24" customHeight="1" spans="1:20">
      <c r="A5" s="66"/>
      <c r="B5" s="142"/>
      <c r="C5" s="142"/>
      <c r="D5" s="142"/>
      <c r="E5" s="142"/>
      <c r="F5" s="142"/>
      <c r="G5" s="142"/>
      <c r="H5" s="150"/>
      <c r="I5" s="150"/>
      <c r="J5" s="150" t="s">
        <v>55</v>
      </c>
      <c r="K5" s="150" t="s">
        <v>58</v>
      </c>
      <c r="L5" s="150" t="s">
        <v>521</v>
      </c>
      <c r="M5" s="150" t="s">
        <v>522</v>
      </c>
      <c r="N5" s="159" t="s">
        <v>523</v>
      </c>
      <c r="O5" s="160" t="s">
        <v>524</v>
      </c>
      <c r="P5" s="160"/>
      <c r="Q5" s="165"/>
      <c r="R5" s="160"/>
      <c r="S5" s="166"/>
      <c r="T5" s="143"/>
    </row>
    <row r="6" ht="54" customHeight="1" spans="1:20">
      <c r="A6" s="68"/>
      <c r="B6" s="143"/>
      <c r="C6" s="143"/>
      <c r="D6" s="143"/>
      <c r="E6" s="143"/>
      <c r="F6" s="143"/>
      <c r="G6" s="143"/>
      <c r="H6" s="151"/>
      <c r="I6" s="151"/>
      <c r="J6" s="151"/>
      <c r="K6" s="151" t="s">
        <v>57</v>
      </c>
      <c r="L6" s="151"/>
      <c r="M6" s="151"/>
      <c r="N6" s="161"/>
      <c r="O6" s="151" t="s">
        <v>57</v>
      </c>
      <c r="P6" s="151" t="s">
        <v>64</v>
      </c>
      <c r="Q6" s="143" t="s">
        <v>65</v>
      </c>
      <c r="R6" s="151" t="s">
        <v>66</v>
      </c>
      <c r="S6" s="161" t="s">
        <v>67</v>
      </c>
      <c r="T6" s="143" t="s">
        <v>68</v>
      </c>
    </row>
    <row r="7" ht="17.25" customHeight="1" spans="1:20">
      <c r="A7" s="83">
        <v>1</v>
      </c>
      <c r="B7" s="143">
        <v>2</v>
      </c>
      <c r="C7" s="83">
        <v>3</v>
      </c>
      <c r="D7" s="83">
        <v>4</v>
      </c>
      <c r="E7" s="143">
        <v>5</v>
      </c>
      <c r="F7" s="83">
        <v>6</v>
      </c>
      <c r="G7" s="83">
        <v>7</v>
      </c>
      <c r="H7" s="143">
        <v>8</v>
      </c>
      <c r="I7" s="83">
        <v>9</v>
      </c>
      <c r="J7" s="83">
        <v>10</v>
      </c>
      <c r="K7" s="143">
        <v>11</v>
      </c>
      <c r="L7" s="83">
        <v>12</v>
      </c>
      <c r="M7" s="83">
        <v>13</v>
      </c>
      <c r="N7" s="143">
        <v>14</v>
      </c>
      <c r="O7" s="83">
        <v>15</v>
      </c>
      <c r="P7" s="83">
        <v>16</v>
      </c>
      <c r="Q7" s="143">
        <v>17</v>
      </c>
      <c r="R7" s="83">
        <v>18</v>
      </c>
      <c r="S7" s="83">
        <v>19</v>
      </c>
      <c r="T7" s="83">
        <v>20</v>
      </c>
    </row>
    <row r="8" ht="21" customHeight="1" spans="1:20">
      <c r="A8" s="144" t="s">
        <v>70</v>
      </c>
      <c r="B8" s="145" t="s">
        <v>70</v>
      </c>
      <c r="C8" s="145" t="s">
        <v>321</v>
      </c>
      <c r="D8" s="145" t="s">
        <v>564</v>
      </c>
      <c r="E8" s="145" t="s">
        <v>565</v>
      </c>
      <c r="F8" s="145" t="s">
        <v>81</v>
      </c>
      <c r="G8" s="145" t="s">
        <v>566</v>
      </c>
      <c r="H8" s="152" t="s">
        <v>103</v>
      </c>
      <c r="I8" s="152" t="s">
        <v>567</v>
      </c>
      <c r="J8" s="135">
        <v>60000</v>
      </c>
      <c r="K8" s="135">
        <v>60000</v>
      </c>
      <c r="L8" s="135"/>
      <c r="M8" s="135"/>
      <c r="N8" s="135"/>
      <c r="O8" s="135"/>
      <c r="P8" s="135"/>
      <c r="Q8" s="135"/>
      <c r="R8" s="135"/>
      <c r="S8" s="135"/>
      <c r="T8" s="135"/>
    </row>
    <row r="9" ht="21" customHeight="1" spans="1:20">
      <c r="A9" s="146" t="s">
        <v>197</v>
      </c>
      <c r="B9" s="147"/>
      <c r="C9" s="147"/>
      <c r="D9" s="147"/>
      <c r="E9" s="147"/>
      <c r="F9" s="147"/>
      <c r="G9" s="147"/>
      <c r="H9" s="153"/>
      <c r="I9" s="155"/>
      <c r="J9" s="135">
        <v>60000</v>
      </c>
      <c r="K9" s="135">
        <v>60000</v>
      </c>
      <c r="L9" s="135"/>
      <c r="M9" s="135"/>
      <c r="N9" s="135"/>
      <c r="O9" s="135"/>
      <c r="P9" s="135"/>
      <c r="Q9" s="135"/>
      <c r="R9" s="135"/>
      <c r="S9" s="135"/>
      <c r="T9" s="135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M9"/>
  <sheetViews>
    <sheetView showZeros="0" workbookViewId="0">
      <selection activeCell="E13" sqref="E13"/>
    </sheetView>
  </sheetViews>
  <sheetFormatPr defaultColWidth="9.14166666666667" defaultRowHeight="14.25" customHeight="1"/>
  <cols>
    <col min="1" max="1" width="37.7" customWidth="1"/>
    <col min="2" max="13" width="20" customWidth="1"/>
  </cols>
  <sheetData>
    <row r="1" ht="17.25" customHeight="1" spans="4:13">
      <c r="D1" s="128"/>
      <c r="M1" s="76" t="s">
        <v>568</v>
      </c>
    </row>
    <row r="2" ht="41.25" customHeight="1" spans="1:13">
      <c r="A2" s="129" t="str">
        <f>"2025"&amp;"年对下转移支付预算表"</f>
        <v>2025年对下转移支付预算表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25"/>
    </row>
    <row r="3" ht="18" customHeight="1" spans="1:13">
      <c r="A3" s="130" t="str">
        <f>"单位名称："&amp;"昆明市东川区司法局"</f>
        <v>单位名称：昆明市东川区司法局</v>
      </c>
      <c r="B3" s="131"/>
      <c r="C3" s="131"/>
      <c r="D3" s="132"/>
      <c r="E3" s="136"/>
      <c r="F3" s="136"/>
      <c r="G3" s="136"/>
      <c r="H3" s="136"/>
      <c r="I3" s="136"/>
      <c r="M3" s="78" t="s">
        <v>1</v>
      </c>
    </row>
    <row r="4" ht="19.5" customHeight="1" spans="1:13">
      <c r="A4" s="90" t="s">
        <v>569</v>
      </c>
      <c r="B4" s="79" t="s">
        <v>214</v>
      </c>
      <c r="C4" s="80"/>
      <c r="D4" s="80"/>
      <c r="E4" s="79" t="s">
        <v>570</v>
      </c>
      <c r="F4" s="80"/>
      <c r="G4" s="80"/>
      <c r="H4" s="80"/>
      <c r="I4" s="80"/>
      <c r="J4" s="80"/>
      <c r="K4" s="80"/>
      <c r="L4" s="80"/>
      <c r="M4" s="137"/>
    </row>
    <row r="5" ht="40.5" customHeight="1" spans="1:13">
      <c r="A5" s="83"/>
      <c r="B5" s="91" t="s">
        <v>55</v>
      </c>
      <c r="C5" s="64" t="s">
        <v>58</v>
      </c>
      <c r="D5" s="133" t="s">
        <v>521</v>
      </c>
      <c r="E5" s="106"/>
      <c r="F5" s="106"/>
      <c r="G5" s="106"/>
      <c r="H5" s="106"/>
      <c r="I5" s="106"/>
      <c r="J5" s="106"/>
      <c r="K5" s="106"/>
      <c r="L5" s="106"/>
      <c r="M5" s="138"/>
    </row>
    <row r="6" ht="19.5" customHeight="1" spans="1:13">
      <c r="A6" s="69">
        <v>1</v>
      </c>
      <c r="B6" s="69">
        <v>2</v>
      </c>
      <c r="C6" s="69">
        <v>3</v>
      </c>
      <c r="D6" s="134">
        <v>4</v>
      </c>
      <c r="E6" s="94">
        <v>5</v>
      </c>
      <c r="F6" s="69">
        <v>6</v>
      </c>
      <c r="G6" s="69">
        <v>7</v>
      </c>
      <c r="H6" s="134">
        <v>8</v>
      </c>
      <c r="I6" s="69">
        <v>9</v>
      </c>
      <c r="J6" s="69">
        <v>10</v>
      </c>
      <c r="K6" s="69">
        <v>11</v>
      </c>
      <c r="L6" s="69">
        <v>13</v>
      </c>
      <c r="M6" s="94">
        <v>24</v>
      </c>
    </row>
    <row r="7" ht="19.5" customHeight="1" spans="1:13">
      <c r="A7" s="8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</row>
    <row r="8" ht="19.5" customHeight="1" spans="1:13">
      <c r="A8" s="124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</row>
    <row r="9" customHeight="1" spans="1:1">
      <c r="A9" s="89" t="s">
        <v>571</v>
      </c>
    </row>
  </sheetData>
  <mergeCells count="5">
    <mergeCell ref="A2:M2"/>
    <mergeCell ref="A3:I3"/>
    <mergeCell ref="B4:D4"/>
    <mergeCell ref="E4:M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C7" sqref="C7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76" t="s">
        <v>572</v>
      </c>
    </row>
    <row r="2" ht="41.25" customHeight="1" spans="1:10">
      <c r="A2" s="122" t="str">
        <f>"2025"&amp;"年对下转移支付绩效目标表"</f>
        <v>2025年对下转移支付绩效目标表</v>
      </c>
      <c r="B2" s="60"/>
      <c r="C2" s="60"/>
      <c r="D2" s="60"/>
      <c r="E2" s="60"/>
      <c r="F2" s="125"/>
      <c r="G2" s="60"/>
      <c r="H2" s="125"/>
      <c r="I2" s="125"/>
      <c r="J2" s="60"/>
    </row>
    <row r="3" ht="17.25" customHeight="1" spans="1:1">
      <c r="A3" s="61" t="str">
        <f>"单位名称："&amp;"昆明市东川区司法局"</f>
        <v>单位名称：昆明市东川区司法局</v>
      </c>
    </row>
    <row r="4" ht="44.25" customHeight="1" spans="1:10">
      <c r="A4" s="123" t="s">
        <v>569</v>
      </c>
      <c r="B4" s="123" t="s">
        <v>366</v>
      </c>
      <c r="C4" s="123" t="s">
        <v>367</v>
      </c>
      <c r="D4" s="123" t="s">
        <v>368</v>
      </c>
      <c r="E4" s="123" t="s">
        <v>369</v>
      </c>
      <c r="F4" s="126" t="s">
        <v>370</v>
      </c>
      <c r="G4" s="123" t="s">
        <v>371</v>
      </c>
      <c r="H4" s="126" t="s">
        <v>372</v>
      </c>
      <c r="I4" s="126" t="s">
        <v>373</v>
      </c>
      <c r="J4" s="123" t="s">
        <v>374</v>
      </c>
    </row>
    <row r="5" ht="14.25" customHeight="1" spans="1:10">
      <c r="A5" s="123">
        <v>1</v>
      </c>
      <c r="B5" s="123">
        <v>2</v>
      </c>
      <c r="C5" s="123">
        <v>3</v>
      </c>
      <c r="D5" s="123">
        <v>4</v>
      </c>
      <c r="E5" s="123">
        <v>5</v>
      </c>
      <c r="F5" s="126">
        <v>6</v>
      </c>
      <c r="G5" s="123">
        <v>7</v>
      </c>
      <c r="H5" s="126">
        <v>8</v>
      </c>
      <c r="I5" s="126">
        <v>9</v>
      </c>
      <c r="J5" s="123">
        <v>10</v>
      </c>
    </row>
    <row r="6" ht="42" customHeight="1" spans="1:10">
      <c r="A6" s="85"/>
      <c r="B6" s="124"/>
      <c r="C6" s="124"/>
      <c r="D6" s="124"/>
      <c r="E6" s="112"/>
      <c r="F6" s="127"/>
      <c r="G6" s="112"/>
      <c r="H6" s="127"/>
      <c r="I6" s="127"/>
      <c r="J6" s="112"/>
    </row>
    <row r="7" ht="42" customHeight="1" spans="1:10">
      <c r="A7" s="85"/>
      <c r="B7" s="70"/>
      <c r="C7" s="70"/>
      <c r="D7" s="70"/>
      <c r="E7" s="85"/>
      <c r="F7" s="70"/>
      <c r="G7" s="85"/>
      <c r="H7" s="70"/>
      <c r="I7" s="70"/>
      <c r="J7" s="85"/>
    </row>
    <row r="8" ht="28" customHeight="1" spans="1:1">
      <c r="A8" t="s">
        <v>571</v>
      </c>
    </row>
  </sheetData>
  <mergeCells count="2">
    <mergeCell ref="A2:J2"/>
    <mergeCell ref="A3:H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selection activeCell="A9" sqref="A9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96" t="s">
        <v>573</v>
      </c>
      <c r="B1" s="97"/>
      <c r="C1" s="97"/>
      <c r="D1" s="98"/>
      <c r="E1" s="98"/>
      <c r="F1" s="98"/>
      <c r="G1" s="97"/>
      <c r="H1" s="97"/>
      <c r="I1" s="98"/>
    </row>
    <row r="2" ht="41.25" customHeight="1" spans="1:9">
      <c r="A2" s="99" t="str">
        <f>"2025"&amp;"年新增资产配置预算表"</f>
        <v>2025年新增资产配置预算表</v>
      </c>
      <c r="B2" s="100"/>
      <c r="C2" s="100"/>
      <c r="D2" s="101"/>
      <c r="E2" s="101"/>
      <c r="F2" s="101"/>
      <c r="G2" s="100"/>
      <c r="H2" s="100"/>
      <c r="I2" s="101"/>
    </row>
    <row r="3" customHeight="1" spans="1:9">
      <c r="A3" s="102" t="str">
        <f>"单位名称："&amp;"昆明市东川区司法局"</f>
        <v>单位名称：昆明市东川区司法局</v>
      </c>
      <c r="B3" s="103"/>
      <c r="C3" s="103"/>
      <c r="D3" s="104"/>
      <c r="F3" s="101"/>
      <c r="G3" s="100"/>
      <c r="H3" s="100"/>
      <c r="I3" s="121" t="s">
        <v>1</v>
      </c>
    </row>
    <row r="4" ht="28.5" customHeight="1" spans="1:9">
      <c r="A4" s="105" t="s">
        <v>206</v>
      </c>
      <c r="B4" s="106" t="s">
        <v>207</v>
      </c>
      <c r="C4" s="107" t="s">
        <v>574</v>
      </c>
      <c r="D4" s="105" t="s">
        <v>575</v>
      </c>
      <c r="E4" s="105" t="s">
        <v>576</v>
      </c>
      <c r="F4" s="105" t="s">
        <v>577</v>
      </c>
      <c r="G4" s="106" t="s">
        <v>578</v>
      </c>
      <c r="H4" s="94"/>
      <c r="I4" s="105"/>
    </row>
    <row r="5" ht="21" customHeight="1" spans="1:9">
      <c r="A5" s="107"/>
      <c r="B5" s="108"/>
      <c r="C5" s="108"/>
      <c r="D5" s="109"/>
      <c r="E5" s="108"/>
      <c r="F5" s="108"/>
      <c r="G5" s="106" t="s">
        <v>519</v>
      </c>
      <c r="H5" s="106" t="s">
        <v>579</v>
      </c>
      <c r="I5" s="106" t="s">
        <v>580</v>
      </c>
    </row>
    <row r="6" ht="17.25" customHeight="1" spans="1:9">
      <c r="A6" s="110" t="s">
        <v>87</v>
      </c>
      <c r="B6" s="111" t="s">
        <v>88</v>
      </c>
      <c r="C6" s="110" t="s">
        <v>89</v>
      </c>
      <c r="D6" s="112" t="s">
        <v>90</v>
      </c>
      <c r="E6" s="110" t="s">
        <v>91</v>
      </c>
      <c r="F6" s="111" t="s">
        <v>92</v>
      </c>
      <c r="G6" s="117" t="s">
        <v>93</v>
      </c>
      <c r="H6" s="112" t="s">
        <v>94</v>
      </c>
      <c r="I6" s="112">
        <v>9</v>
      </c>
    </row>
    <row r="7" ht="19.5" customHeight="1" spans="1:9">
      <c r="A7" s="113"/>
      <c r="B7" s="86"/>
      <c r="C7" s="86"/>
      <c r="D7" s="85"/>
      <c r="E7" s="70"/>
      <c r="F7" s="117"/>
      <c r="G7" s="118"/>
      <c r="H7" s="119"/>
      <c r="I7" s="119"/>
    </row>
    <row r="8" ht="19.5" customHeight="1" spans="1:9">
      <c r="A8" s="114" t="s">
        <v>55</v>
      </c>
      <c r="B8" s="115"/>
      <c r="C8" s="115"/>
      <c r="D8" s="116"/>
      <c r="E8" s="120"/>
      <c r="F8" s="120"/>
      <c r="G8" s="118"/>
      <c r="H8" s="119"/>
      <c r="I8" s="119"/>
    </row>
    <row r="9" customHeight="1" spans="1:4">
      <c r="A9" s="89" t="s">
        <v>581</v>
      </c>
      <c r="D9" s="89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A11" sqref="A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4:11">
      <c r="D1" s="59"/>
      <c r="E1" s="59"/>
      <c r="F1" s="59"/>
      <c r="G1" s="59"/>
      <c r="K1" s="76" t="s">
        <v>582</v>
      </c>
    </row>
    <row r="2" ht="41.25" customHeight="1" spans="1:11">
      <c r="A2" s="60" t="str">
        <f>"2025"&amp;"年上级转移支付补助项目支出预算表"</f>
        <v>2025年上级转移支付补助项目支出预算表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ht="13.5" customHeight="1" spans="1:11">
      <c r="A3" s="61" t="str">
        <f>"单位名称："&amp;"昆明市东川区司法局"</f>
        <v>单位名称：昆明市东川区司法局</v>
      </c>
      <c r="B3" s="62"/>
      <c r="C3" s="62"/>
      <c r="D3" s="62"/>
      <c r="E3" s="62"/>
      <c r="F3" s="62"/>
      <c r="G3" s="62"/>
      <c r="H3" s="77"/>
      <c r="I3" s="77"/>
      <c r="J3" s="77"/>
      <c r="K3" s="78" t="s">
        <v>1</v>
      </c>
    </row>
    <row r="4" ht="21.75" customHeight="1" spans="1:11">
      <c r="A4" s="63" t="s">
        <v>313</v>
      </c>
      <c r="B4" s="63" t="s">
        <v>209</v>
      </c>
      <c r="C4" s="63" t="s">
        <v>314</v>
      </c>
      <c r="D4" s="64" t="s">
        <v>210</v>
      </c>
      <c r="E4" s="64" t="s">
        <v>211</v>
      </c>
      <c r="F4" s="64" t="s">
        <v>315</v>
      </c>
      <c r="G4" s="64" t="s">
        <v>316</v>
      </c>
      <c r="H4" s="90" t="s">
        <v>55</v>
      </c>
      <c r="I4" s="79" t="s">
        <v>583</v>
      </c>
      <c r="J4" s="80"/>
      <c r="K4" s="81"/>
    </row>
    <row r="5" ht="21.75" customHeight="1" spans="1:11">
      <c r="A5" s="65"/>
      <c r="B5" s="65"/>
      <c r="C5" s="65"/>
      <c r="D5" s="66"/>
      <c r="E5" s="66"/>
      <c r="F5" s="66"/>
      <c r="G5" s="66"/>
      <c r="H5" s="91"/>
      <c r="I5" s="64" t="s">
        <v>58</v>
      </c>
      <c r="J5" s="64" t="s">
        <v>59</v>
      </c>
      <c r="K5" s="64" t="s">
        <v>60</v>
      </c>
    </row>
    <row r="6" ht="40.5" customHeight="1" spans="1:11">
      <c r="A6" s="67"/>
      <c r="B6" s="67"/>
      <c r="C6" s="67"/>
      <c r="D6" s="68"/>
      <c r="E6" s="68"/>
      <c r="F6" s="68"/>
      <c r="G6" s="68"/>
      <c r="H6" s="83"/>
      <c r="I6" s="68" t="s">
        <v>57</v>
      </c>
      <c r="J6" s="68"/>
      <c r="K6" s="68"/>
    </row>
    <row r="7" ht="15" customHeight="1" spans="1:11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94">
        <v>10</v>
      </c>
      <c r="K7" s="94">
        <v>11</v>
      </c>
    </row>
    <row r="8" ht="18.75" customHeight="1" spans="1:11">
      <c r="A8" s="85"/>
      <c r="B8" s="70"/>
      <c r="C8" s="85"/>
      <c r="D8" s="85"/>
      <c r="E8" s="85"/>
      <c r="F8" s="85"/>
      <c r="G8" s="85"/>
      <c r="H8" s="92"/>
      <c r="I8" s="95"/>
      <c r="J8" s="95"/>
      <c r="K8" s="92"/>
    </row>
    <row r="9" ht="18.75" customHeight="1" spans="1:11">
      <c r="A9" s="86"/>
      <c r="B9" s="70"/>
      <c r="C9" s="70"/>
      <c r="D9" s="70"/>
      <c r="E9" s="70"/>
      <c r="F9" s="70"/>
      <c r="G9" s="70"/>
      <c r="H9" s="84"/>
      <c r="I9" s="84"/>
      <c r="J9" s="84"/>
      <c r="K9" s="92"/>
    </row>
    <row r="10" ht="18.75" customHeight="1" spans="1:11">
      <c r="A10" s="87" t="s">
        <v>197</v>
      </c>
      <c r="B10" s="88"/>
      <c r="C10" s="88"/>
      <c r="D10" s="88"/>
      <c r="E10" s="88"/>
      <c r="F10" s="88"/>
      <c r="G10" s="93"/>
      <c r="H10" s="84"/>
      <c r="I10" s="84"/>
      <c r="J10" s="84"/>
      <c r="K10" s="92"/>
    </row>
    <row r="11" ht="24" customHeight="1" spans="1:1">
      <c r="A11" s="89" t="s">
        <v>584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selection activeCell="A15" sqref="A15:D15"/>
    </sheetView>
  </sheetViews>
  <sheetFormatPr defaultColWidth="9.14166666666667" defaultRowHeight="14.25" customHeight="1" outlineLevelCol="6"/>
  <cols>
    <col min="1" max="1" width="35.2833333333333" customWidth="1"/>
    <col min="2" max="2" width="28" customWidth="1"/>
    <col min="3" max="3" width="35" customWidth="1"/>
    <col min="4" max="4" width="28" customWidth="1"/>
    <col min="5" max="7" width="23.85" customWidth="1"/>
  </cols>
  <sheetData>
    <row r="1" ht="13.5" customHeight="1" spans="4:7">
      <c r="D1" s="59"/>
      <c r="G1" s="76" t="s">
        <v>585</v>
      </c>
    </row>
    <row r="2" ht="41.25" customHeight="1" spans="1:7">
      <c r="A2" s="60" t="str">
        <f>"2025"&amp;"年部门项目中期规划预算表"</f>
        <v>2025年部门项目中期规划预算表</v>
      </c>
      <c r="B2" s="60"/>
      <c r="C2" s="60"/>
      <c r="D2" s="60"/>
      <c r="E2" s="60"/>
      <c r="F2" s="60"/>
      <c r="G2" s="60"/>
    </row>
    <row r="3" ht="13.5" customHeight="1" spans="1:7">
      <c r="A3" s="61" t="str">
        <f>"单位名称："&amp;"昆明市东川区司法局"</f>
        <v>单位名称：昆明市东川区司法局</v>
      </c>
      <c r="B3" s="62"/>
      <c r="C3" s="62"/>
      <c r="D3" s="62"/>
      <c r="E3" s="77"/>
      <c r="F3" s="77"/>
      <c r="G3" s="78" t="s">
        <v>1</v>
      </c>
    </row>
    <row r="4" ht="21.75" customHeight="1" spans="1:7">
      <c r="A4" s="63" t="s">
        <v>314</v>
      </c>
      <c r="B4" s="63" t="s">
        <v>313</v>
      </c>
      <c r="C4" s="63" t="s">
        <v>209</v>
      </c>
      <c r="D4" s="64" t="s">
        <v>586</v>
      </c>
      <c r="E4" s="79" t="s">
        <v>58</v>
      </c>
      <c r="F4" s="80"/>
      <c r="G4" s="81"/>
    </row>
    <row r="5" ht="21.75" customHeight="1" spans="1:7">
      <c r="A5" s="65"/>
      <c r="B5" s="65"/>
      <c r="C5" s="65"/>
      <c r="D5" s="66"/>
      <c r="E5" s="82" t="str">
        <f>"2025"&amp;"年"</f>
        <v>2025年</v>
      </c>
      <c r="F5" s="64" t="str">
        <f>("2025"+1)&amp;"年"</f>
        <v>2026年</v>
      </c>
      <c r="G5" s="64" t="str">
        <f>("2025"+2)&amp;"年"</f>
        <v>2027年</v>
      </c>
    </row>
    <row r="6" ht="40.5" customHeight="1" spans="1:7">
      <c r="A6" s="67"/>
      <c r="B6" s="67"/>
      <c r="C6" s="67"/>
      <c r="D6" s="68"/>
      <c r="E6" s="83"/>
      <c r="F6" s="68" t="s">
        <v>57</v>
      </c>
      <c r="G6" s="68"/>
    </row>
    <row r="7" ht="15" customHeight="1" spans="1:7">
      <c r="A7" s="69">
        <v>1</v>
      </c>
      <c r="B7" s="69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</row>
    <row r="8" ht="17.25" customHeight="1" spans="1:7">
      <c r="A8" s="70" t="s">
        <v>70</v>
      </c>
      <c r="B8" s="71"/>
      <c r="C8" s="71"/>
      <c r="D8" s="70"/>
      <c r="E8" s="84">
        <v>3942397.84</v>
      </c>
      <c r="F8" s="84">
        <v>3942397.84</v>
      </c>
      <c r="G8" s="84">
        <v>3942397.84</v>
      </c>
    </row>
    <row r="9" ht="18.75" customHeight="1" spans="1:7">
      <c r="A9" s="70"/>
      <c r="B9" s="70" t="s">
        <v>587</v>
      </c>
      <c r="C9" s="70" t="s">
        <v>321</v>
      </c>
      <c r="D9" s="70" t="s">
        <v>588</v>
      </c>
      <c r="E9" s="84">
        <v>205200</v>
      </c>
      <c r="F9" s="84">
        <v>205200</v>
      </c>
      <c r="G9" s="84">
        <v>205200</v>
      </c>
    </row>
    <row r="10" ht="18.75" customHeight="1" spans="1:7">
      <c r="A10" s="72"/>
      <c r="B10" s="70" t="s">
        <v>589</v>
      </c>
      <c r="C10" s="70" t="s">
        <v>324</v>
      </c>
      <c r="D10" s="70" t="s">
        <v>588</v>
      </c>
      <c r="E10" s="84">
        <v>400000</v>
      </c>
      <c r="F10" s="84">
        <v>400000</v>
      </c>
      <c r="G10" s="84">
        <v>400000</v>
      </c>
    </row>
    <row r="11" ht="18.75" customHeight="1" spans="1:7">
      <c r="A11" s="72"/>
      <c r="B11" s="70" t="s">
        <v>589</v>
      </c>
      <c r="C11" s="70" t="s">
        <v>328</v>
      </c>
      <c r="D11" s="70" t="s">
        <v>588</v>
      </c>
      <c r="E11" s="84">
        <v>307800</v>
      </c>
      <c r="F11" s="84">
        <v>307800</v>
      </c>
      <c r="G11" s="84">
        <v>307800</v>
      </c>
    </row>
    <row r="12" ht="18.75" customHeight="1" spans="1:7">
      <c r="A12" s="72"/>
      <c r="B12" s="70" t="s">
        <v>589</v>
      </c>
      <c r="C12" s="70" t="s">
        <v>343</v>
      </c>
      <c r="D12" s="70" t="s">
        <v>588</v>
      </c>
      <c r="E12" s="84">
        <v>158750</v>
      </c>
      <c r="F12" s="84">
        <v>158750</v>
      </c>
      <c r="G12" s="84">
        <v>158750</v>
      </c>
    </row>
    <row r="13" ht="18.75" customHeight="1" spans="1:7">
      <c r="A13" s="72"/>
      <c r="B13" s="70" t="s">
        <v>589</v>
      </c>
      <c r="C13" s="70" t="s">
        <v>337</v>
      </c>
      <c r="D13" s="70" t="s">
        <v>588</v>
      </c>
      <c r="E13" s="84">
        <v>2536447.84</v>
      </c>
      <c r="F13" s="84">
        <v>2536447.84</v>
      </c>
      <c r="G13" s="84">
        <v>2536447.84</v>
      </c>
    </row>
    <row r="14" ht="18.75" customHeight="1" spans="1:7">
      <c r="A14" s="72"/>
      <c r="B14" s="70" t="s">
        <v>589</v>
      </c>
      <c r="C14" s="70" t="s">
        <v>345</v>
      </c>
      <c r="D14" s="70" t="s">
        <v>588</v>
      </c>
      <c r="E14" s="84">
        <v>334200</v>
      </c>
      <c r="F14" s="84">
        <v>334200</v>
      </c>
      <c r="G14" s="84">
        <v>334200</v>
      </c>
    </row>
    <row r="15" ht="18.75" customHeight="1" spans="1:7">
      <c r="A15" s="73" t="s">
        <v>55</v>
      </c>
      <c r="B15" s="74" t="s">
        <v>590</v>
      </c>
      <c r="C15" s="74"/>
      <c r="D15" s="75"/>
      <c r="E15" s="84">
        <v>3942397.84</v>
      </c>
      <c r="F15" s="84">
        <v>3942397.84</v>
      </c>
      <c r="G15" s="84">
        <v>3942397.84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C6" sqref="C6:I6"/>
    </sheetView>
  </sheetViews>
  <sheetFormatPr defaultColWidth="8.86666666666667" defaultRowHeight="14.25"/>
  <cols>
    <col min="1" max="1" width="15.1333333333333" style="1" customWidth="1"/>
    <col min="2" max="2" width="25.9" style="1" customWidth="1"/>
    <col min="3" max="3" width="15.25" style="1" customWidth="1"/>
    <col min="4" max="4" width="14.3833333333333" style="1" customWidth="1"/>
    <col min="5" max="5" width="15.8666666666667" style="1" customWidth="1"/>
    <col min="6" max="6" width="9.13333333333333" style="1" customWidth="1"/>
    <col min="7" max="7" width="12.6333333333333" style="1" customWidth="1"/>
    <col min="8" max="8" width="25" style="1" customWidth="1"/>
    <col min="9" max="9" width="26.5" style="1" customWidth="1"/>
    <col min="10" max="10" width="23.9833333333333" style="1" customWidth="1"/>
    <col min="11" max="16381" width="8.86666666666667" style="1"/>
  </cols>
  <sheetData>
    <row r="1" s="1" customFormat="1" spans="10:10">
      <c r="J1" s="54" t="s">
        <v>591</v>
      </c>
    </row>
    <row r="2" s="1" customFormat="1" ht="35" customHeight="1" spans="1:10">
      <c r="A2" s="5" t="s">
        <v>592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17.25" customHeight="1" spans="1:10">
      <c r="A3" s="6" t="s">
        <v>593</v>
      </c>
      <c r="B3" s="6"/>
      <c r="C3" s="7"/>
      <c r="D3" s="8"/>
      <c r="E3" s="8"/>
      <c r="F3" s="8"/>
      <c r="G3" s="8"/>
      <c r="H3" s="8"/>
      <c r="I3" s="8"/>
      <c r="J3" s="257" t="s">
        <v>1</v>
      </c>
    </row>
    <row r="4" s="2" customFormat="1" ht="30" customHeight="1" spans="1:10">
      <c r="A4" s="9" t="s">
        <v>594</v>
      </c>
      <c r="B4" s="10">
        <v>113</v>
      </c>
      <c r="C4" s="11"/>
      <c r="D4" s="11"/>
      <c r="E4" s="42"/>
      <c r="F4" s="43" t="s">
        <v>595</v>
      </c>
      <c r="G4" s="42"/>
      <c r="H4" s="44" t="s">
        <v>70</v>
      </c>
      <c r="I4" s="11"/>
      <c r="J4" s="42"/>
    </row>
    <row r="5" s="1" customFormat="1" ht="32.1" customHeight="1" spans="1:10">
      <c r="A5" s="12" t="s">
        <v>596</v>
      </c>
      <c r="B5" s="12"/>
      <c r="C5" s="12"/>
      <c r="D5" s="12"/>
      <c r="E5" s="12"/>
      <c r="F5" s="12"/>
      <c r="G5" s="12"/>
      <c r="H5" s="12"/>
      <c r="I5" s="12"/>
      <c r="J5" s="12" t="s">
        <v>597</v>
      </c>
    </row>
    <row r="6" s="1" customFormat="1" ht="250" customHeight="1" spans="1:10">
      <c r="A6" s="12" t="s">
        <v>598</v>
      </c>
      <c r="B6" s="13" t="s">
        <v>599</v>
      </c>
      <c r="C6" s="14" t="s">
        <v>600</v>
      </c>
      <c r="D6" s="14"/>
      <c r="E6" s="14"/>
      <c r="F6" s="14"/>
      <c r="G6" s="14"/>
      <c r="H6" s="14"/>
      <c r="I6" s="14"/>
      <c r="J6" s="56"/>
    </row>
    <row r="7" s="1" customFormat="1" ht="46" customHeight="1" spans="1:10">
      <c r="A7" s="12"/>
      <c r="B7" s="15" t="s">
        <v>601</v>
      </c>
      <c r="C7" s="14" t="s">
        <v>602</v>
      </c>
      <c r="D7" s="14"/>
      <c r="E7" s="14"/>
      <c r="F7" s="14"/>
      <c r="G7" s="14"/>
      <c r="H7" s="14"/>
      <c r="I7" s="14"/>
      <c r="J7" s="56"/>
    </row>
    <row r="8" s="1" customFormat="1" ht="76" customHeight="1" spans="1:10">
      <c r="A8" s="13" t="s">
        <v>603</v>
      </c>
      <c r="B8" s="16" t="s">
        <v>604</v>
      </c>
      <c r="C8" s="17" t="s">
        <v>605</v>
      </c>
      <c r="D8" s="17"/>
      <c r="E8" s="17"/>
      <c r="F8" s="17"/>
      <c r="G8" s="17"/>
      <c r="H8" s="17"/>
      <c r="I8" s="17"/>
      <c r="J8" s="57"/>
    </row>
    <row r="9" s="1" customFormat="1" ht="24" customHeight="1" spans="1:10">
      <c r="A9" s="18" t="s">
        <v>606</v>
      </c>
      <c r="B9" s="18"/>
      <c r="C9" s="18"/>
      <c r="D9" s="18"/>
      <c r="E9" s="18"/>
      <c r="F9" s="18"/>
      <c r="G9" s="18"/>
      <c r="H9" s="18"/>
      <c r="I9" s="18"/>
      <c r="J9" s="18"/>
    </row>
    <row r="10" s="1" customFormat="1" ht="32.1" customHeight="1" spans="1:10">
      <c r="A10" s="19" t="s">
        <v>607</v>
      </c>
      <c r="B10" s="20"/>
      <c r="C10" s="21" t="s">
        <v>608</v>
      </c>
      <c r="D10" s="22"/>
      <c r="E10" s="22"/>
      <c r="F10" s="22"/>
      <c r="G10" s="45"/>
      <c r="H10" s="12" t="s">
        <v>609</v>
      </c>
      <c r="I10" s="12"/>
      <c r="J10" s="12"/>
    </row>
    <row r="11" s="1" customFormat="1" ht="23" customHeight="1" spans="1:10">
      <c r="A11" s="23"/>
      <c r="B11" s="24"/>
      <c r="C11" s="25"/>
      <c r="D11" s="26"/>
      <c r="E11" s="26"/>
      <c r="F11" s="26"/>
      <c r="G11" s="46"/>
      <c r="H11" s="13" t="s">
        <v>610</v>
      </c>
      <c r="I11" s="13" t="s">
        <v>611</v>
      </c>
      <c r="J11" s="13" t="s">
        <v>612</v>
      </c>
    </row>
    <row r="12" s="1" customFormat="1" ht="23" customHeight="1" spans="1:10">
      <c r="A12" s="13" t="s">
        <v>55</v>
      </c>
      <c r="B12" s="13"/>
      <c r="C12" s="13"/>
      <c r="D12" s="13"/>
      <c r="E12" s="13"/>
      <c r="F12" s="13"/>
      <c r="G12" s="13"/>
      <c r="H12" s="47">
        <v>19923502.92</v>
      </c>
      <c r="I12" s="49">
        <v>19268502.92</v>
      </c>
      <c r="J12" s="49">
        <v>655000</v>
      </c>
    </row>
    <row r="13" s="1" customFormat="1" ht="70" customHeight="1" spans="1:10">
      <c r="A13" s="27" t="s">
        <v>613</v>
      </c>
      <c r="B13" s="28"/>
      <c r="C13" s="29" t="s">
        <v>614</v>
      </c>
      <c r="D13" s="30"/>
      <c r="E13" s="30"/>
      <c r="F13" s="30"/>
      <c r="G13" s="48"/>
      <c r="H13" s="49">
        <v>14229171.54</v>
      </c>
      <c r="I13" s="49">
        <v>14229171.54</v>
      </c>
      <c r="J13" s="49">
        <v>0</v>
      </c>
    </row>
    <row r="14" s="1" customFormat="1" ht="66" customHeight="1" spans="1:10">
      <c r="A14" s="31" t="s">
        <v>615</v>
      </c>
      <c r="B14" s="32"/>
      <c r="C14" s="33" t="s">
        <v>616</v>
      </c>
      <c r="D14" s="34"/>
      <c r="E14" s="34"/>
      <c r="F14" s="34"/>
      <c r="G14" s="50"/>
      <c r="H14" s="49">
        <v>1283424.86</v>
      </c>
      <c r="I14" s="49">
        <v>786924.86</v>
      </c>
      <c r="J14" s="49">
        <v>496500</v>
      </c>
    </row>
    <row r="15" s="1" customFormat="1" ht="34" customHeight="1" spans="1:10">
      <c r="A15" s="31" t="s">
        <v>615</v>
      </c>
      <c r="B15" s="32"/>
      <c r="C15" s="33" t="s">
        <v>617</v>
      </c>
      <c r="D15" s="34"/>
      <c r="E15" s="34"/>
      <c r="F15" s="34"/>
      <c r="G15" s="50"/>
      <c r="H15" s="49">
        <v>447008.68</v>
      </c>
      <c r="I15" s="49">
        <v>310008.68</v>
      </c>
      <c r="J15" s="49">
        <v>137000</v>
      </c>
    </row>
    <row r="16" s="1" customFormat="1" ht="34" customHeight="1" spans="1:10">
      <c r="A16" s="31" t="s">
        <v>618</v>
      </c>
      <c r="B16" s="32"/>
      <c r="C16" s="33" t="s">
        <v>619</v>
      </c>
      <c r="D16" s="34"/>
      <c r="E16" s="34"/>
      <c r="F16" s="34"/>
      <c r="G16" s="50"/>
      <c r="H16" s="49">
        <v>205200</v>
      </c>
      <c r="I16" s="49">
        <v>205200</v>
      </c>
      <c r="J16" s="49">
        <v>0</v>
      </c>
    </row>
    <row r="17" s="1" customFormat="1" ht="34" customHeight="1" spans="1:10">
      <c r="A17" s="31" t="s">
        <v>618</v>
      </c>
      <c r="B17" s="32"/>
      <c r="C17" s="33" t="s">
        <v>620</v>
      </c>
      <c r="D17" s="34"/>
      <c r="E17" s="34"/>
      <c r="F17" s="34"/>
      <c r="G17" s="50"/>
      <c r="H17" s="49">
        <v>466550</v>
      </c>
      <c r="I17" s="49">
        <v>466550</v>
      </c>
      <c r="J17" s="49">
        <v>0</v>
      </c>
    </row>
    <row r="18" s="1" customFormat="1" ht="34" customHeight="1" spans="1:10">
      <c r="A18" s="31" t="s">
        <v>613</v>
      </c>
      <c r="B18" s="32"/>
      <c r="C18" s="33" t="s">
        <v>621</v>
      </c>
      <c r="D18" s="34"/>
      <c r="E18" s="34"/>
      <c r="F18" s="34"/>
      <c r="G18" s="50"/>
      <c r="H18" s="49">
        <v>400000</v>
      </c>
      <c r="I18" s="49">
        <v>400000</v>
      </c>
      <c r="J18" s="49">
        <v>0</v>
      </c>
    </row>
    <row r="19" s="1" customFormat="1" ht="34" customHeight="1" spans="1:10">
      <c r="A19" s="31" t="s">
        <v>613</v>
      </c>
      <c r="B19" s="32"/>
      <c r="C19" s="33" t="s">
        <v>622</v>
      </c>
      <c r="D19" s="34"/>
      <c r="E19" s="34"/>
      <c r="F19" s="34"/>
      <c r="G19" s="50"/>
      <c r="H19" s="49">
        <v>2556447.84</v>
      </c>
      <c r="I19" s="49">
        <v>2536447.84</v>
      </c>
      <c r="J19" s="49">
        <v>20000</v>
      </c>
    </row>
    <row r="20" s="1" customFormat="1" ht="34" customHeight="1" spans="1:10">
      <c r="A20" s="31" t="s">
        <v>613</v>
      </c>
      <c r="B20" s="32"/>
      <c r="C20" s="33" t="s">
        <v>623</v>
      </c>
      <c r="D20" s="34"/>
      <c r="E20" s="34"/>
      <c r="F20" s="34"/>
      <c r="G20" s="50"/>
      <c r="H20" s="49">
        <v>334200</v>
      </c>
      <c r="I20" s="49">
        <v>334200</v>
      </c>
      <c r="J20" s="49">
        <v>0</v>
      </c>
    </row>
    <row r="21" s="1" customFormat="1" ht="34" customHeight="1" spans="1:10">
      <c r="A21" s="31" t="s">
        <v>613</v>
      </c>
      <c r="B21" s="32"/>
      <c r="C21" s="33" t="s">
        <v>624</v>
      </c>
      <c r="D21" s="34"/>
      <c r="E21" s="34"/>
      <c r="F21" s="34"/>
      <c r="G21" s="50"/>
      <c r="H21" s="49">
        <v>1500</v>
      </c>
      <c r="I21" s="49">
        <v>0</v>
      </c>
      <c r="J21" s="49">
        <v>1500</v>
      </c>
    </row>
    <row r="22" s="1" customFormat="1" ht="27" customHeight="1" spans="1:10">
      <c r="A22" s="35" t="s">
        <v>625</v>
      </c>
      <c r="B22" s="35"/>
      <c r="C22" s="35"/>
      <c r="D22" s="35"/>
      <c r="E22" s="35"/>
      <c r="F22" s="35"/>
      <c r="G22" s="35"/>
      <c r="H22" s="35"/>
      <c r="I22" s="35"/>
      <c r="J22" s="35"/>
    </row>
    <row r="23" s="1" customFormat="1" ht="32.1" customHeight="1" spans="1:10">
      <c r="A23" s="36" t="s">
        <v>626</v>
      </c>
      <c r="B23" s="36"/>
      <c r="C23" s="36"/>
      <c r="D23" s="36"/>
      <c r="E23" s="36"/>
      <c r="F23" s="36"/>
      <c r="G23" s="36"/>
      <c r="H23" s="38" t="s">
        <v>627</v>
      </c>
      <c r="I23" s="37" t="s">
        <v>374</v>
      </c>
      <c r="J23" s="38" t="s">
        <v>628</v>
      </c>
    </row>
    <row r="24" s="3" customFormat="1" ht="32.1" customHeight="1" spans="1:10">
      <c r="A24" s="37" t="s">
        <v>367</v>
      </c>
      <c r="B24" s="37" t="s">
        <v>629</v>
      </c>
      <c r="C24" s="38" t="s">
        <v>369</v>
      </c>
      <c r="D24" s="38" t="s">
        <v>370</v>
      </c>
      <c r="E24" s="38" t="s">
        <v>371</v>
      </c>
      <c r="F24" s="51" t="s">
        <v>372</v>
      </c>
      <c r="G24" s="51" t="s">
        <v>373</v>
      </c>
      <c r="H24" s="38"/>
      <c r="I24" s="37"/>
      <c r="J24" s="38"/>
    </row>
    <row r="25" s="4" customFormat="1" ht="32.1" customHeight="1" spans="1:10">
      <c r="A25" s="39" t="s">
        <v>376</v>
      </c>
      <c r="B25" s="39" t="s">
        <v>590</v>
      </c>
      <c r="C25" s="39" t="s">
        <v>590</v>
      </c>
      <c r="D25" s="39" t="s">
        <v>590</v>
      </c>
      <c r="E25" s="39" t="s">
        <v>590</v>
      </c>
      <c r="F25" s="52" t="s">
        <v>590</v>
      </c>
      <c r="G25" s="52" t="s">
        <v>590</v>
      </c>
      <c r="H25" s="52" t="s">
        <v>590</v>
      </c>
      <c r="I25" s="52" t="s">
        <v>590</v>
      </c>
      <c r="J25" s="52" t="s">
        <v>590</v>
      </c>
    </row>
    <row r="26" spans="1:10">
      <c r="A26" s="39" t="s">
        <v>590</v>
      </c>
      <c r="B26" s="39" t="s">
        <v>377</v>
      </c>
      <c r="C26" s="39" t="s">
        <v>590</v>
      </c>
      <c r="D26" s="39" t="s">
        <v>590</v>
      </c>
      <c r="E26" s="39" t="s">
        <v>590</v>
      </c>
      <c r="F26" s="52" t="s">
        <v>590</v>
      </c>
      <c r="G26" s="52" t="s">
        <v>590</v>
      </c>
      <c r="H26" s="52" t="s">
        <v>590</v>
      </c>
      <c r="I26" s="52" t="s">
        <v>590</v>
      </c>
      <c r="J26" s="58" t="s">
        <v>590</v>
      </c>
    </row>
    <row r="27" ht="42.75" spans="1:10">
      <c r="A27" s="39" t="s">
        <v>590</v>
      </c>
      <c r="B27" s="39" t="s">
        <v>590</v>
      </c>
      <c r="C27" s="39" t="s">
        <v>630</v>
      </c>
      <c r="D27" s="40" t="s">
        <v>379</v>
      </c>
      <c r="E27" s="39" t="s">
        <v>87</v>
      </c>
      <c r="F27" s="52" t="s">
        <v>631</v>
      </c>
      <c r="G27" s="53" t="s">
        <v>381</v>
      </c>
      <c r="H27" s="52" t="s">
        <v>632</v>
      </c>
      <c r="I27" s="52" t="s">
        <v>633</v>
      </c>
      <c r="J27" s="58" t="s">
        <v>634</v>
      </c>
    </row>
    <row r="28" ht="28.5" spans="1:10">
      <c r="A28" s="39" t="s">
        <v>590</v>
      </c>
      <c r="B28" s="39" t="s">
        <v>590</v>
      </c>
      <c r="C28" s="39" t="s">
        <v>635</v>
      </c>
      <c r="D28" s="41" t="s">
        <v>636</v>
      </c>
      <c r="E28" s="39" t="s">
        <v>637</v>
      </c>
      <c r="F28" s="52" t="s">
        <v>638</v>
      </c>
      <c r="G28" s="53" t="s">
        <v>381</v>
      </c>
      <c r="H28" s="52" t="s">
        <v>632</v>
      </c>
      <c r="I28" s="52" t="s">
        <v>639</v>
      </c>
      <c r="J28" s="58" t="s">
        <v>634</v>
      </c>
    </row>
    <row r="29" ht="39" customHeight="1" spans="1:10">
      <c r="A29" s="39" t="s">
        <v>590</v>
      </c>
      <c r="B29" s="39" t="s">
        <v>590</v>
      </c>
      <c r="C29" s="39" t="s">
        <v>640</v>
      </c>
      <c r="D29" s="41" t="s">
        <v>636</v>
      </c>
      <c r="E29" s="39" t="s">
        <v>451</v>
      </c>
      <c r="F29" s="52" t="s">
        <v>433</v>
      </c>
      <c r="G29" s="53" t="s">
        <v>381</v>
      </c>
      <c r="H29" s="52" t="s">
        <v>632</v>
      </c>
      <c r="I29" s="52" t="s">
        <v>641</v>
      </c>
      <c r="J29" s="58" t="s">
        <v>634</v>
      </c>
    </row>
    <row r="30" ht="26" customHeight="1" spans="1:10">
      <c r="A30" s="39" t="s">
        <v>590</v>
      </c>
      <c r="B30" s="39" t="s">
        <v>409</v>
      </c>
      <c r="C30" s="39" t="s">
        <v>590</v>
      </c>
      <c r="D30" s="40" t="s">
        <v>590</v>
      </c>
      <c r="E30" s="39" t="s">
        <v>590</v>
      </c>
      <c r="F30" s="52" t="s">
        <v>590</v>
      </c>
      <c r="G30" s="52" t="s">
        <v>590</v>
      </c>
      <c r="H30" s="52" t="s">
        <v>590</v>
      </c>
      <c r="I30" s="52" t="s">
        <v>590</v>
      </c>
      <c r="J30" s="58" t="s">
        <v>590</v>
      </c>
    </row>
    <row r="31" ht="57" spans="1:10">
      <c r="A31" s="39" t="s">
        <v>590</v>
      </c>
      <c r="B31" s="39" t="s">
        <v>590</v>
      </c>
      <c r="C31" s="39" t="s">
        <v>642</v>
      </c>
      <c r="D31" s="41" t="s">
        <v>636</v>
      </c>
      <c r="E31" s="39" t="s">
        <v>393</v>
      </c>
      <c r="F31" s="52" t="s">
        <v>394</v>
      </c>
      <c r="G31" s="53" t="s">
        <v>381</v>
      </c>
      <c r="H31" s="52" t="s">
        <v>643</v>
      </c>
      <c r="I31" s="52" t="s">
        <v>644</v>
      </c>
      <c r="J31" s="58" t="s">
        <v>634</v>
      </c>
    </row>
    <row r="32" ht="57" spans="1:10">
      <c r="A32" s="39" t="s">
        <v>590</v>
      </c>
      <c r="B32" s="39" t="s">
        <v>590</v>
      </c>
      <c r="C32" s="39" t="s">
        <v>472</v>
      </c>
      <c r="D32" s="41" t="s">
        <v>636</v>
      </c>
      <c r="E32" s="39" t="s">
        <v>451</v>
      </c>
      <c r="F32" s="52" t="s">
        <v>394</v>
      </c>
      <c r="G32" s="53" t="s">
        <v>381</v>
      </c>
      <c r="H32" s="52" t="s">
        <v>645</v>
      </c>
      <c r="I32" s="52" t="s">
        <v>646</v>
      </c>
      <c r="J32" s="58" t="s">
        <v>634</v>
      </c>
    </row>
    <row r="33" spans="1:10">
      <c r="A33" s="39" t="s">
        <v>590</v>
      </c>
      <c r="B33" s="39" t="s">
        <v>418</v>
      </c>
      <c r="C33" s="39" t="s">
        <v>590</v>
      </c>
      <c r="D33" s="40" t="s">
        <v>590</v>
      </c>
      <c r="E33" s="39" t="s">
        <v>590</v>
      </c>
      <c r="F33" s="52" t="s">
        <v>590</v>
      </c>
      <c r="G33" s="52" t="s">
        <v>590</v>
      </c>
      <c r="H33" s="52" t="s">
        <v>590</v>
      </c>
      <c r="I33" s="52" t="s">
        <v>590</v>
      </c>
      <c r="J33" s="58" t="s">
        <v>590</v>
      </c>
    </row>
    <row r="34" ht="128.25" spans="1:10">
      <c r="A34" s="39" t="s">
        <v>590</v>
      </c>
      <c r="B34" s="39" t="s">
        <v>590</v>
      </c>
      <c r="C34" s="39" t="s">
        <v>419</v>
      </c>
      <c r="D34" s="40" t="s">
        <v>379</v>
      </c>
      <c r="E34" s="39" t="s">
        <v>440</v>
      </c>
      <c r="F34" s="52" t="s">
        <v>394</v>
      </c>
      <c r="G34" s="53" t="s">
        <v>381</v>
      </c>
      <c r="H34" s="52" t="s">
        <v>647</v>
      </c>
      <c r="I34" s="52" t="s">
        <v>456</v>
      </c>
      <c r="J34" s="58" t="s">
        <v>648</v>
      </c>
    </row>
    <row r="35" spans="1:10">
      <c r="A35" s="39" t="s">
        <v>383</v>
      </c>
      <c r="B35" s="39" t="s">
        <v>590</v>
      </c>
      <c r="C35" s="39" t="s">
        <v>590</v>
      </c>
      <c r="D35" s="40" t="s">
        <v>590</v>
      </c>
      <c r="E35" s="39" t="s">
        <v>590</v>
      </c>
      <c r="F35" s="52" t="s">
        <v>590</v>
      </c>
      <c r="G35" s="52" t="s">
        <v>590</v>
      </c>
      <c r="H35" s="52" t="s">
        <v>590</v>
      </c>
      <c r="I35" s="52" t="s">
        <v>590</v>
      </c>
      <c r="J35" s="58" t="s">
        <v>590</v>
      </c>
    </row>
    <row r="36" spans="1:10">
      <c r="A36" s="39" t="s">
        <v>590</v>
      </c>
      <c r="B36" s="39" t="s">
        <v>384</v>
      </c>
      <c r="C36" s="39" t="s">
        <v>590</v>
      </c>
      <c r="D36" s="40" t="s">
        <v>590</v>
      </c>
      <c r="E36" s="39" t="s">
        <v>590</v>
      </c>
      <c r="F36" s="52" t="s">
        <v>590</v>
      </c>
      <c r="G36" s="52" t="s">
        <v>590</v>
      </c>
      <c r="H36" s="52" t="s">
        <v>590</v>
      </c>
      <c r="I36" s="52" t="s">
        <v>590</v>
      </c>
      <c r="J36" s="58" t="s">
        <v>590</v>
      </c>
    </row>
    <row r="37" ht="114" spans="1:10">
      <c r="A37" s="39" t="s">
        <v>590</v>
      </c>
      <c r="B37" s="39" t="s">
        <v>590</v>
      </c>
      <c r="C37" s="39" t="s">
        <v>649</v>
      </c>
      <c r="D37" s="40" t="s">
        <v>379</v>
      </c>
      <c r="E37" s="39" t="s">
        <v>650</v>
      </c>
      <c r="F37" s="52" t="s">
        <v>394</v>
      </c>
      <c r="G37" s="53" t="s">
        <v>388</v>
      </c>
      <c r="H37" s="52" t="s">
        <v>651</v>
      </c>
      <c r="I37" s="52" t="s">
        <v>652</v>
      </c>
      <c r="J37" s="58" t="s">
        <v>653</v>
      </c>
    </row>
    <row r="38" spans="1:10">
      <c r="A38" s="39" t="s">
        <v>590</v>
      </c>
      <c r="B38" s="39" t="s">
        <v>423</v>
      </c>
      <c r="C38" s="39" t="s">
        <v>590</v>
      </c>
      <c r="D38" s="40" t="s">
        <v>590</v>
      </c>
      <c r="E38" s="39" t="s">
        <v>590</v>
      </c>
      <c r="F38" s="52" t="s">
        <v>590</v>
      </c>
      <c r="G38" s="52" t="s">
        <v>590</v>
      </c>
      <c r="H38" s="52" t="s">
        <v>590</v>
      </c>
      <c r="I38" s="52" t="s">
        <v>590</v>
      </c>
      <c r="J38" s="58" t="s">
        <v>590</v>
      </c>
    </row>
    <row r="39" ht="114" spans="1:10">
      <c r="A39" s="39" t="s">
        <v>590</v>
      </c>
      <c r="B39" s="39" t="s">
        <v>590</v>
      </c>
      <c r="C39" s="39" t="s">
        <v>490</v>
      </c>
      <c r="D39" s="40" t="s">
        <v>379</v>
      </c>
      <c r="E39" s="39" t="s">
        <v>491</v>
      </c>
      <c r="F39" s="52" t="s">
        <v>394</v>
      </c>
      <c r="G39" s="53" t="s">
        <v>388</v>
      </c>
      <c r="H39" s="52" t="s">
        <v>651</v>
      </c>
      <c r="I39" s="52" t="s">
        <v>654</v>
      </c>
      <c r="J39" s="58" t="s">
        <v>653</v>
      </c>
    </row>
    <row r="40" spans="1:10">
      <c r="A40" s="39" t="s">
        <v>390</v>
      </c>
      <c r="B40" s="39" t="s">
        <v>590</v>
      </c>
      <c r="C40" s="39" t="s">
        <v>590</v>
      </c>
      <c r="D40" s="40" t="s">
        <v>590</v>
      </c>
      <c r="E40" s="39" t="s">
        <v>590</v>
      </c>
      <c r="F40" s="52" t="s">
        <v>590</v>
      </c>
      <c r="G40" s="52" t="s">
        <v>590</v>
      </c>
      <c r="H40" s="52" t="s">
        <v>590</v>
      </c>
      <c r="I40" s="52" t="s">
        <v>590</v>
      </c>
      <c r="J40" s="58" t="s">
        <v>590</v>
      </c>
    </row>
    <row r="41" spans="1:10">
      <c r="A41" s="39" t="s">
        <v>590</v>
      </c>
      <c r="B41" s="39" t="s">
        <v>391</v>
      </c>
      <c r="C41" s="39" t="s">
        <v>590</v>
      </c>
      <c r="D41" s="40" t="s">
        <v>590</v>
      </c>
      <c r="E41" s="39" t="s">
        <v>590</v>
      </c>
      <c r="F41" s="52" t="s">
        <v>590</v>
      </c>
      <c r="G41" s="52" t="s">
        <v>590</v>
      </c>
      <c r="H41" s="52" t="s">
        <v>590</v>
      </c>
      <c r="I41" s="52" t="s">
        <v>590</v>
      </c>
      <c r="J41" s="58" t="s">
        <v>590</v>
      </c>
    </row>
    <row r="42" ht="114" spans="1:10">
      <c r="A42" s="39" t="s">
        <v>590</v>
      </c>
      <c r="B42" s="39" t="s">
        <v>590</v>
      </c>
      <c r="C42" s="39" t="s">
        <v>493</v>
      </c>
      <c r="D42" s="41" t="s">
        <v>636</v>
      </c>
      <c r="E42" s="39" t="s">
        <v>393</v>
      </c>
      <c r="F42" s="52" t="s">
        <v>394</v>
      </c>
      <c r="G42" s="53" t="s">
        <v>388</v>
      </c>
      <c r="H42" s="52" t="s">
        <v>655</v>
      </c>
      <c r="I42" s="52" t="s">
        <v>494</v>
      </c>
      <c r="J42" s="58" t="s">
        <v>653</v>
      </c>
    </row>
  </sheetData>
  <mergeCells count="38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A13:B13"/>
    <mergeCell ref="C13:G13"/>
    <mergeCell ref="A14:B14"/>
    <mergeCell ref="C14:G14"/>
    <mergeCell ref="A15:B15"/>
    <mergeCell ref="C15:G15"/>
    <mergeCell ref="A16:B16"/>
    <mergeCell ref="C16:G16"/>
    <mergeCell ref="A17:B17"/>
    <mergeCell ref="C17:G17"/>
    <mergeCell ref="A18:B18"/>
    <mergeCell ref="C18:G18"/>
    <mergeCell ref="A19:B19"/>
    <mergeCell ref="C19:G19"/>
    <mergeCell ref="A20:B20"/>
    <mergeCell ref="C20:G20"/>
    <mergeCell ref="A21:B21"/>
    <mergeCell ref="C21:G21"/>
    <mergeCell ref="A22:J22"/>
    <mergeCell ref="A23:G23"/>
    <mergeCell ref="A6:A7"/>
    <mergeCell ref="H23:H24"/>
    <mergeCell ref="I23:I24"/>
    <mergeCell ref="J23:J24"/>
    <mergeCell ref="A10:B11"/>
    <mergeCell ref="C10:G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GridLines="0" showZeros="0" topLeftCell="E15" workbookViewId="0">
      <selection activeCell="S13" sqref="S1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121" t="s">
        <v>52</v>
      </c>
    </row>
    <row r="2" ht="41.25" customHeight="1" spans="1:1">
      <c r="A2" s="99" t="str">
        <f>"2025"&amp;"年部门收入预算表"</f>
        <v>2025年部门收入预算表</v>
      </c>
    </row>
    <row r="3" ht="17.25" customHeight="1" spans="1:19">
      <c r="A3" s="102" t="str">
        <f>"单位名称："&amp;"昆明市东川区司法局"</f>
        <v>单位名称：昆明市东川区司法局</v>
      </c>
      <c r="S3" s="104" t="s">
        <v>1</v>
      </c>
    </row>
    <row r="4" ht="21.75" customHeight="1" spans="1:19">
      <c r="A4" s="242" t="s">
        <v>53</v>
      </c>
      <c r="B4" s="243" t="s">
        <v>54</v>
      </c>
      <c r="C4" s="243" t="s">
        <v>55</v>
      </c>
      <c r="D4" s="244" t="s">
        <v>56</v>
      </c>
      <c r="E4" s="244"/>
      <c r="F4" s="244"/>
      <c r="G4" s="244"/>
      <c r="H4" s="244"/>
      <c r="I4" s="187"/>
      <c r="J4" s="244"/>
      <c r="K4" s="244"/>
      <c r="L4" s="244"/>
      <c r="M4" s="244"/>
      <c r="N4" s="254"/>
      <c r="O4" s="244" t="s">
        <v>45</v>
      </c>
      <c r="P4" s="244"/>
      <c r="Q4" s="244"/>
      <c r="R4" s="244"/>
      <c r="S4" s="254"/>
    </row>
    <row r="5" ht="27" customHeight="1" spans="1:19">
      <c r="A5" s="245"/>
      <c r="B5" s="246"/>
      <c r="C5" s="246"/>
      <c r="D5" s="246" t="s">
        <v>57</v>
      </c>
      <c r="E5" s="246" t="s">
        <v>58</v>
      </c>
      <c r="F5" s="246" t="s">
        <v>59</v>
      </c>
      <c r="G5" s="246" t="s">
        <v>60</v>
      </c>
      <c r="H5" s="246" t="s">
        <v>61</v>
      </c>
      <c r="I5" s="251" t="s">
        <v>62</v>
      </c>
      <c r="J5" s="252"/>
      <c r="K5" s="252"/>
      <c r="L5" s="252"/>
      <c r="M5" s="252"/>
      <c r="N5" s="253"/>
      <c r="O5" s="246" t="s">
        <v>57</v>
      </c>
      <c r="P5" s="246" t="s">
        <v>58</v>
      </c>
      <c r="Q5" s="246" t="s">
        <v>59</v>
      </c>
      <c r="R5" s="246" t="s">
        <v>60</v>
      </c>
      <c r="S5" s="246" t="s">
        <v>63</v>
      </c>
    </row>
    <row r="6" ht="30" customHeight="1" spans="1:19">
      <c r="A6" s="247"/>
      <c r="B6" s="155"/>
      <c r="C6" s="171"/>
      <c r="D6" s="171"/>
      <c r="E6" s="171"/>
      <c r="F6" s="171"/>
      <c r="G6" s="171"/>
      <c r="H6" s="171"/>
      <c r="I6" s="127" t="s">
        <v>57</v>
      </c>
      <c r="J6" s="253" t="s">
        <v>64</v>
      </c>
      <c r="K6" s="253" t="s">
        <v>65</v>
      </c>
      <c r="L6" s="253" t="s">
        <v>66</v>
      </c>
      <c r="M6" s="253" t="s">
        <v>67</v>
      </c>
      <c r="N6" s="253" t="s">
        <v>68</v>
      </c>
      <c r="O6" s="255"/>
      <c r="P6" s="255"/>
      <c r="Q6" s="255"/>
      <c r="R6" s="255"/>
      <c r="S6" s="171"/>
    </row>
    <row r="7" ht="15" customHeight="1" spans="1:19">
      <c r="A7" s="248">
        <v>1</v>
      </c>
      <c r="B7" s="248">
        <v>2</v>
      </c>
      <c r="C7" s="248">
        <v>3</v>
      </c>
      <c r="D7" s="248">
        <v>4</v>
      </c>
      <c r="E7" s="248">
        <v>5</v>
      </c>
      <c r="F7" s="248">
        <v>6</v>
      </c>
      <c r="G7" s="248">
        <v>7</v>
      </c>
      <c r="H7" s="248">
        <v>8</v>
      </c>
      <c r="I7" s="127">
        <v>9</v>
      </c>
      <c r="J7" s="248">
        <v>10</v>
      </c>
      <c r="K7" s="248">
        <v>11</v>
      </c>
      <c r="L7" s="248">
        <v>12</v>
      </c>
      <c r="M7" s="248">
        <v>13</v>
      </c>
      <c r="N7" s="248">
        <v>14</v>
      </c>
      <c r="O7" s="248">
        <v>15</v>
      </c>
      <c r="P7" s="248">
        <v>16</v>
      </c>
      <c r="Q7" s="248">
        <v>17</v>
      </c>
      <c r="R7" s="248">
        <v>18</v>
      </c>
      <c r="S7" s="248">
        <v>19</v>
      </c>
    </row>
    <row r="8" ht="18" customHeight="1" spans="1:19">
      <c r="A8" s="70" t="s">
        <v>69</v>
      </c>
      <c r="B8" s="70" t="s">
        <v>70</v>
      </c>
      <c r="C8" s="135">
        <v>19923502.92</v>
      </c>
      <c r="D8" s="135">
        <v>19923502.92</v>
      </c>
      <c r="E8" s="135">
        <v>19268502.92</v>
      </c>
      <c r="F8" s="135"/>
      <c r="G8" s="135"/>
      <c r="H8" s="135"/>
      <c r="I8" s="135">
        <v>655000</v>
      </c>
      <c r="J8" s="135">
        <v>633500</v>
      </c>
      <c r="K8" s="135"/>
      <c r="L8" s="135"/>
      <c r="M8" s="135"/>
      <c r="N8" s="135">
        <v>21500</v>
      </c>
      <c r="O8" s="135"/>
      <c r="P8" s="135"/>
      <c r="Q8" s="135"/>
      <c r="R8" s="135"/>
      <c r="S8" s="135"/>
    </row>
    <row r="9" ht="18" customHeight="1" spans="1:19">
      <c r="A9" s="249" t="s">
        <v>71</v>
      </c>
      <c r="B9" s="249" t="s">
        <v>70</v>
      </c>
      <c r="C9" s="135">
        <v>18192569.38</v>
      </c>
      <c r="D9" s="135">
        <v>18192569.38</v>
      </c>
      <c r="E9" s="135">
        <v>18171569.38</v>
      </c>
      <c r="F9" s="135"/>
      <c r="G9" s="135"/>
      <c r="H9" s="135"/>
      <c r="I9" s="135">
        <v>21000</v>
      </c>
      <c r="J9" s="135"/>
      <c r="K9" s="135"/>
      <c r="L9" s="135"/>
      <c r="M9" s="135"/>
      <c r="N9" s="135">
        <v>21000</v>
      </c>
      <c r="O9" s="135"/>
      <c r="P9" s="135"/>
      <c r="Q9" s="135"/>
      <c r="R9" s="135"/>
      <c r="S9" s="135"/>
    </row>
    <row r="10" ht="18" customHeight="1" spans="1:19">
      <c r="A10" s="249" t="s">
        <v>72</v>
      </c>
      <c r="B10" s="249" t="s">
        <v>73</v>
      </c>
      <c r="C10" s="135">
        <v>1283724.86</v>
      </c>
      <c r="D10" s="135">
        <v>1283724.86</v>
      </c>
      <c r="E10" s="135">
        <v>786924.86</v>
      </c>
      <c r="F10" s="135"/>
      <c r="G10" s="135"/>
      <c r="H10" s="135"/>
      <c r="I10" s="135">
        <v>496800</v>
      </c>
      <c r="J10" s="135">
        <v>496500</v>
      </c>
      <c r="K10" s="135"/>
      <c r="L10" s="135"/>
      <c r="M10" s="135"/>
      <c r="N10" s="135">
        <v>300</v>
      </c>
      <c r="O10" s="135"/>
      <c r="P10" s="135"/>
      <c r="Q10" s="135"/>
      <c r="R10" s="135"/>
      <c r="S10" s="135"/>
    </row>
    <row r="11" ht="18" customHeight="1" spans="1:19">
      <c r="A11" s="249" t="s">
        <v>74</v>
      </c>
      <c r="B11" s="249" t="s">
        <v>75</v>
      </c>
      <c r="C11" s="135">
        <v>447208.68</v>
      </c>
      <c r="D11" s="135">
        <v>447208.68</v>
      </c>
      <c r="E11" s="135">
        <v>310008.68</v>
      </c>
      <c r="F11" s="135"/>
      <c r="G11" s="135"/>
      <c r="H11" s="135"/>
      <c r="I11" s="135">
        <v>137200</v>
      </c>
      <c r="J11" s="135">
        <v>137000</v>
      </c>
      <c r="K11" s="135"/>
      <c r="L11" s="135"/>
      <c r="M11" s="135"/>
      <c r="N11" s="135">
        <v>200</v>
      </c>
      <c r="O11" s="135"/>
      <c r="P11" s="135"/>
      <c r="Q11" s="135"/>
      <c r="R11" s="135"/>
      <c r="S11" s="135"/>
    </row>
    <row r="12" ht="18" customHeight="1" spans="1:19">
      <c r="A12" s="107" t="s">
        <v>55</v>
      </c>
      <c r="B12" s="250"/>
      <c r="C12" s="135">
        <v>19923502.92</v>
      </c>
      <c r="D12" s="135">
        <v>19923502.92</v>
      </c>
      <c r="E12" s="135">
        <v>19268502.92</v>
      </c>
      <c r="F12" s="135"/>
      <c r="G12" s="135"/>
      <c r="H12" s="135"/>
      <c r="I12" s="135">
        <v>655000</v>
      </c>
      <c r="J12" s="135">
        <v>633500</v>
      </c>
      <c r="K12" s="135"/>
      <c r="L12" s="135"/>
      <c r="M12" s="135"/>
      <c r="N12" s="135">
        <v>21500</v>
      </c>
      <c r="O12" s="135"/>
      <c r="P12" s="135"/>
      <c r="Q12" s="135"/>
      <c r="R12" s="135"/>
      <c r="S12" s="135"/>
    </row>
  </sheetData>
  <mergeCells count="20">
    <mergeCell ref="A1:S1"/>
    <mergeCell ref="A2:S2"/>
    <mergeCell ref="A3:B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6"/>
  <sheetViews>
    <sheetView showGridLines="0" showZeros="0" topLeftCell="H31" workbookViewId="0">
      <selection activeCell="O8" sqref="O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ht="17.25" customHeight="1" spans="1:1">
      <c r="A1" s="104" t="s">
        <v>76</v>
      </c>
    </row>
    <row r="2" ht="41.25" customHeight="1" spans="1:1">
      <c r="A2" s="99" t="str">
        <f>"2025"&amp;"年部门支出预算表"</f>
        <v>2025年部门支出预算表</v>
      </c>
    </row>
    <row r="3" ht="17.25" customHeight="1" spans="1:15">
      <c r="A3" s="102" t="str">
        <f>"单位名称："&amp;"昆明市东川区司法局"</f>
        <v>单位名称：昆明市东川区司法局</v>
      </c>
      <c r="O3" s="104" t="s">
        <v>1</v>
      </c>
    </row>
    <row r="4" ht="27" customHeight="1" spans="1:15">
      <c r="A4" s="228" t="s">
        <v>77</v>
      </c>
      <c r="B4" s="228" t="s">
        <v>78</v>
      </c>
      <c r="C4" s="228" t="s">
        <v>55</v>
      </c>
      <c r="D4" s="229" t="s">
        <v>58</v>
      </c>
      <c r="E4" s="236"/>
      <c r="F4" s="237"/>
      <c r="G4" s="238" t="s">
        <v>59</v>
      </c>
      <c r="H4" s="238" t="s">
        <v>60</v>
      </c>
      <c r="I4" s="238" t="s">
        <v>79</v>
      </c>
      <c r="J4" s="229" t="s">
        <v>62</v>
      </c>
      <c r="K4" s="236"/>
      <c r="L4" s="236"/>
      <c r="M4" s="236"/>
      <c r="N4" s="240"/>
      <c r="O4" s="241"/>
    </row>
    <row r="5" ht="42" customHeight="1" spans="1:15">
      <c r="A5" s="230"/>
      <c r="B5" s="230"/>
      <c r="C5" s="231"/>
      <c r="D5" s="232" t="s">
        <v>57</v>
      </c>
      <c r="E5" s="232" t="s">
        <v>80</v>
      </c>
      <c r="F5" s="232" t="s">
        <v>81</v>
      </c>
      <c r="G5" s="231"/>
      <c r="H5" s="231"/>
      <c r="I5" s="239"/>
      <c r="J5" s="232" t="s">
        <v>57</v>
      </c>
      <c r="K5" s="222" t="s">
        <v>82</v>
      </c>
      <c r="L5" s="222" t="s">
        <v>83</v>
      </c>
      <c r="M5" s="222" t="s">
        <v>84</v>
      </c>
      <c r="N5" s="222" t="s">
        <v>85</v>
      </c>
      <c r="O5" s="222" t="s">
        <v>86</v>
      </c>
    </row>
    <row r="6" ht="18" customHeight="1" spans="1:15">
      <c r="A6" s="110" t="s">
        <v>87</v>
      </c>
      <c r="B6" s="110" t="s">
        <v>88</v>
      </c>
      <c r="C6" s="110" t="s">
        <v>89</v>
      </c>
      <c r="D6" s="117" t="s">
        <v>90</v>
      </c>
      <c r="E6" s="117" t="s">
        <v>91</v>
      </c>
      <c r="F6" s="117" t="s">
        <v>92</v>
      </c>
      <c r="G6" s="117" t="s">
        <v>93</v>
      </c>
      <c r="H6" s="117" t="s">
        <v>94</v>
      </c>
      <c r="I6" s="117" t="s">
        <v>95</v>
      </c>
      <c r="J6" s="117" t="s">
        <v>96</v>
      </c>
      <c r="K6" s="117" t="s">
        <v>97</v>
      </c>
      <c r="L6" s="117" t="s">
        <v>98</v>
      </c>
      <c r="M6" s="117" t="s">
        <v>99</v>
      </c>
      <c r="N6" s="110" t="s">
        <v>100</v>
      </c>
      <c r="O6" s="117" t="s">
        <v>101</v>
      </c>
    </row>
    <row r="7" ht="21" customHeight="1" spans="1:15">
      <c r="A7" s="113" t="s">
        <v>102</v>
      </c>
      <c r="B7" s="113" t="s">
        <v>103</v>
      </c>
      <c r="C7" s="135">
        <v>15913554.08</v>
      </c>
      <c r="D7" s="135">
        <v>15346076.08</v>
      </c>
      <c r="E7" s="135">
        <v>11403678.24</v>
      </c>
      <c r="F7" s="135">
        <v>3942397.84</v>
      </c>
      <c r="G7" s="135"/>
      <c r="H7" s="135"/>
      <c r="I7" s="135"/>
      <c r="J7" s="135">
        <v>567478</v>
      </c>
      <c r="K7" s="135">
        <v>547478</v>
      </c>
      <c r="L7" s="135"/>
      <c r="M7" s="135"/>
      <c r="N7" s="135"/>
      <c r="O7" s="135">
        <v>20000</v>
      </c>
    </row>
    <row r="8" ht="21" customHeight="1" spans="1:15">
      <c r="A8" s="233" t="s">
        <v>104</v>
      </c>
      <c r="B8" s="233" t="s">
        <v>105</v>
      </c>
      <c r="C8" s="135">
        <v>15913554.08</v>
      </c>
      <c r="D8" s="135">
        <v>15346076.08</v>
      </c>
      <c r="E8" s="135">
        <v>11403678.24</v>
      </c>
      <c r="F8" s="135">
        <v>3942397.84</v>
      </c>
      <c r="G8" s="135"/>
      <c r="H8" s="135"/>
      <c r="I8" s="135"/>
      <c r="J8" s="135">
        <v>567478</v>
      </c>
      <c r="K8" s="135">
        <v>547478</v>
      </c>
      <c r="L8" s="135"/>
      <c r="M8" s="135"/>
      <c r="N8" s="135"/>
      <c r="O8" s="135">
        <v>20000</v>
      </c>
    </row>
    <row r="9" ht="21" customHeight="1" spans="1:15">
      <c r="A9" s="234" t="s">
        <v>106</v>
      </c>
      <c r="B9" s="234" t="s">
        <v>107</v>
      </c>
      <c r="C9" s="135">
        <v>9419322.18</v>
      </c>
      <c r="D9" s="135">
        <v>9419322.18</v>
      </c>
      <c r="E9" s="135">
        <v>9419322.18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</row>
    <row r="10" ht="21" customHeight="1" spans="1:15">
      <c r="A10" s="234" t="s">
        <v>108</v>
      </c>
      <c r="B10" s="234" t="s">
        <v>109</v>
      </c>
      <c r="C10" s="135">
        <v>800750</v>
      </c>
      <c r="D10" s="135">
        <v>800750</v>
      </c>
      <c r="E10" s="135"/>
      <c r="F10" s="135">
        <v>800750</v>
      </c>
      <c r="G10" s="135"/>
      <c r="H10" s="135"/>
      <c r="I10" s="135"/>
      <c r="J10" s="135"/>
      <c r="K10" s="135"/>
      <c r="L10" s="135"/>
      <c r="M10" s="135"/>
      <c r="N10" s="135"/>
      <c r="O10" s="135"/>
    </row>
    <row r="11" ht="21" customHeight="1" spans="1:15">
      <c r="A11" s="234" t="s">
        <v>110</v>
      </c>
      <c r="B11" s="234" t="s">
        <v>111</v>
      </c>
      <c r="C11" s="135">
        <v>289798.67</v>
      </c>
      <c r="D11" s="135">
        <v>176345.67</v>
      </c>
      <c r="E11" s="135">
        <v>176345.67</v>
      </c>
      <c r="F11" s="135"/>
      <c r="G11" s="135"/>
      <c r="H11" s="135"/>
      <c r="I11" s="135"/>
      <c r="J11" s="135">
        <v>113453</v>
      </c>
      <c r="K11" s="135">
        <v>113453</v>
      </c>
      <c r="L11" s="135"/>
      <c r="M11" s="135"/>
      <c r="N11" s="135"/>
      <c r="O11" s="135"/>
    </row>
    <row r="12" ht="21" customHeight="1" spans="1:15">
      <c r="A12" s="234" t="s">
        <v>112</v>
      </c>
      <c r="B12" s="234" t="s">
        <v>113</v>
      </c>
      <c r="C12" s="135">
        <v>1248834.11</v>
      </c>
      <c r="D12" s="135">
        <v>794809.11</v>
      </c>
      <c r="E12" s="135">
        <v>794809.11</v>
      </c>
      <c r="F12" s="135"/>
      <c r="G12" s="135"/>
      <c r="H12" s="135"/>
      <c r="I12" s="135"/>
      <c r="J12" s="135">
        <v>454025</v>
      </c>
      <c r="K12" s="135">
        <v>434025</v>
      </c>
      <c r="L12" s="135"/>
      <c r="M12" s="135"/>
      <c r="N12" s="135"/>
      <c r="O12" s="135">
        <v>20000</v>
      </c>
    </row>
    <row r="13" ht="21" customHeight="1" spans="1:15">
      <c r="A13" s="234" t="s">
        <v>114</v>
      </c>
      <c r="B13" s="234" t="s">
        <v>115</v>
      </c>
      <c r="C13" s="135">
        <v>1013201.28</v>
      </c>
      <c r="D13" s="135">
        <v>1013201.28</v>
      </c>
      <c r="E13" s="135">
        <v>1013201.28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</row>
    <row r="14" ht="21" customHeight="1" spans="1:15">
      <c r="A14" s="234" t="s">
        <v>116</v>
      </c>
      <c r="B14" s="234" t="s">
        <v>117</v>
      </c>
      <c r="C14" s="135">
        <v>205200</v>
      </c>
      <c r="D14" s="135">
        <v>205200</v>
      </c>
      <c r="E14" s="135"/>
      <c r="F14" s="135">
        <v>205200</v>
      </c>
      <c r="G14" s="135"/>
      <c r="H14" s="135"/>
      <c r="I14" s="135"/>
      <c r="J14" s="135"/>
      <c r="K14" s="135"/>
      <c r="L14" s="135"/>
      <c r="M14" s="135"/>
      <c r="N14" s="135"/>
      <c r="O14" s="135"/>
    </row>
    <row r="15" ht="21" customHeight="1" spans="1:15">
      <c r="A15" s="234" t="s">
        <v>118</v>
      </c>
      <c r="B15" s="234" t="s">
        <v>119</v>
      </c>
      <c r="C15" s="135">
        <v>2936447.84</v>
      </c>
      <c r="D15" s="135">
        <v>2936447.84</v>
      </c>
      <c r="E15" s="135"/>
      <c r="F15" s="135">
        <v>2936447.84</v>
      </c>
      <c r="G15" s="135"/>
      <c r="H15" s="135"/>
      <c r="I15" s="135"/>
      <c r="J15" s="135"/>
      <c r="K15" s="135"/>
      <c r="L15" s="135"/>
      <c r="M15" s="135"/>
      <c r="N15" s="135"/>
      <c r="O15" s="135"/>
    </row>
    <row r="16" ht="21" customHeight="1" spans="1:15">
      <c r="A16" s="113" t="s">
        <v>120</v>
      </c>
      <c r="B16" s="113" t="s">
        <v>121</v>
      </c>
      <c r="C16" s="135">
        <v>1735584.86</v>
      </c>
      <c r="D16" s="135">
        <v>1695532.86</v>
      </c>
      <c r="E16" s="135">
        <v>1695532.86</v>
      </c>
      <c r="F16" s="135"/>
      <c r="G16" s="135"/>
      <c r="H16" s="135"/>
      <c r="I16" s="135"/>
      <c r="J16" s="135">
        <v>40052</v>
      </c>
      <c r="K16" s="135">
        <v>40052</v>
      </c>
      <c r="L16" s="135"/>
      <c r="M16" s="135"/>
      <c r="N16" s="135"/>
      <c r="O16" s="135"/>
    </row>
    <row r="17" ht="21" customHeight="1" spans="1:15">
      <c r="A17" s="233" t="s">
        <v>122</v>
      </c>
      <c r="B17" s="233" t="s">
        <v>123</v>
      </c>
      <c r="C17" s="135">
        <v>1728274.46</v>
      </c>
      <c r="D17" s="135">
        <v>1688222.46</v>
      </c>
      <c r="E17" s="135">
        <v>1688222.46</v>
      </c>
      <c r="F17" s="135"/>
      <c r="G17" s="135"/>
      <c r="H17" s="135"/>
      <c r="I17" s="135"/>
      <c r="J17" s="135">
        <v>40052</v>
      </c>
      <c r="K17" s="135">
        <v>40052</v>
      </c>
      <c r="L17" s="135"/>
      <c r="M17" s="135"/>
      <c r="N17" s="135"/>
      <c r="O17" s="135"/>
    </row>
    <row r="18" ht="21" customHeight="1" spans="1:15">
      <c r="A18" s="234" t="s">
        <v>124</v>
      </c>
      <c r="B18" s="234" t="s">
        <v>125</v>
      </c>
      <c r="C18" s="135">
        <v>317400</v>
      </c>
      <c r="D18" s="135">
        <v>317400</v>
      </c>
      <c r="E18" s="135">
        <v>317400</v>
      </c>
      <c r="F18" s="135"/>
      <c r="G18" s="135"/>
      <c r="H18" s="135"/>
      <c r="I18" s="135"/>
      <c r="J18" s="135"/>
      <c r="K18" s="135"/>
      <c r="L18" s="135"/>
      <c r="M18" s="135"/>
      <c r="N18" s="135"/>
      <c r="O18" s="135"/>
    </row>
    <row r="19" ht="21" customHeight="1" spans="1:15">
      <c r="A19" s="234" t="s">
        <v>126</v>
      </c>
      <c r="B19" s="234" t="s">
        <v>127</v>
      </c>
      <c r="C19" s="135">
        <v>57600</v>
      </c>
      <c r="D19" s="135">
        <v>57600</v>
      </c>
      <c r="E19" s="135">
        <v>57600</v>
      </c>
      <c r="F19" s="135"/>
      <c r="G19" s="135"/>
      <c r="H19" s="135"/>
      <c r="I19" s="135"/>
      <c r="J19" s="135"/>
      <c r="K19" s="135"/>
      <c r="L19" s="135"/>
      <c r="M19" s="135"/>
      <c r="N19" s="135"/>
      <c r="O19" s="135"/>
    </row>
    <row r="20" ht="21" customHeight="1" spans="1:15">
      <c r="A20" s="234" t="s">
        <v>128</v>
      </c>
      <c r="B20" s="234" t="s">
        <v>129</v>
      </c>
      <c r="C20" s="135">
        <v>1178850</v>
      </c>
      <c r="D20" s="135">
        <v>1152149</v>
      </c>
      <c r="E20" s="135">
        <v>1152149</v>
      </c>
      <c r="F20" s="135"/>
      <c r="G20" s="135"/>
      <c r="H20" s="135"/>
      <c r="I20" s="135"/>
      <c r="J20" s="135">
        <v>26701</v>
      </c>
      <c r="K20" s="135">
        <v>26701</v>
      </c>
      <c r="L20" s="135"/>
      <c r="M20" s="135"/>
      <c r="N20" s="135"/>
      <c r="O20" s="135"/>
    </row>
    <row r="21" ht="21" customHeight="1" spans="1:15">
      <c r="A21" s="234" t="s">
        <v>130</v>
      </c>
      <c r="B21" s="234" t="s">
        <v>131</v>
      </c>
      <c r="C21" s="135">
        <v>174424.46</v>
      </c>
      <c r="D21" s="135">
        <v>161073.46</v>
      </c>
      <c r="E21" s="135">
        <v>161073.46</v>
      </c>
      <c r="F21" s="135"/>
      <c r="G21" s="135"/>
      <c r="H21" s="135"/>
      <c r="I21" s="135"/>
      <c r="J21" s="135">
        <v>13351</v>
      </c>
      <c r="K21" s="135">
        <v>13351</v>
      </c>
      <c r="L21" s="135"/>
      <c r="M21" s="135"/>
      <c r="N21" s="135"/>
      <c r="O21" s="135"/>
    </row>
    <row r="22" ht="21" customHeight="1" spans="1:15">
      <c r="A22" s="233" t="s">
        <v>132</v>
      </c>
      <c r="B22" s="233" t="s">
        <v>133</v>
      </c>
      <c r="C22" s="135">
        <v>7310.4</v>
      </c>
      <c r="D22" s="135">
        <v>7310.4</v>
      </c>
      <c r="E22" s="135">
        <v>7310.4</v>
      </c>
      <c r="F22" s="135"/>
      <c r="G22" s="135"/>
      <c r="H22" s="135"/>
      <c r="I22" s="135"/>
      <c r="J22" s="135"/>
      <c r="K22" s="135"/>
      <c r="L22" s="135"/>
      <c r="M22" s="135"/>
      <c r="N22" s="135"/>
      <c r="O22" s="135"/>
    </row>
    <row r="23" ht="21" customHeight="1" spans="1:15">
      <c r="A23" s="234" t="s">
        <v>134</v>
      </c>
      <c r="B23" s="234" t="s">
        <v>135</v>
      </c>
      <c r="C23" s="135">
        <v>7310.4</v>
      </c>
      <c r="D23" s="135">
        <v>7310.4</v>
      </c>
      <c r="E23" s="135">
        <v>7310.4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135"/>
    </row>
    <row r="24" ht="21" customHeight="1" spans="1:15">
      <c r="A24" s="113" t="s">
        <v>136</v>
      </c>
      <c r="B24" s="113" t="s">
        <v>137</v>
      </c>
      <c r="C24" s="135">
        <v>1227750.98</v>
      </c>
      <c r="D24" s="135">
        <v>1202061.98</v>
      </c>
      <c r="E24" s="135">
        <v>1202061.98</v>
      </c>
      <c r="F24" s="135"/>
      <c r="G24" s="135"/>
      <c r="H24" s="135"/>
      <c r="I24" s="135"/>
      <c r="J24" s="135">
        <v>25689</v>
      </c>
      <c r="K24" s="135">
        <v>25689</v>
      </c>
      <c r="L24" s="135"/>
      <c r="M24" s="135"/>
      <c r="N24" s="135"/>
      <c r="O24" s="135"/>
    </row>
    <row r="25" ht="21" customHeight="1" spans="1:15">
      <c r="A25" s="233" t="s">
        <v>138</v>
      </c>
      <c r="B25" s="233" t="s">
        <v>139</v>
      </c>
      <c r="C25" s="135">
        <v>1227750.98</v>
      </c>
      <c r="D25" s="135">
        <v>1202061.98</v>
      </c>
      <c r="E25" s="135">
        <v>1202061.98</v>
      </c>
      <c r="F25" s="135"/>
      <c r="G25" s="135"/>
      <c r="H25" s="135"/>
      <c r="I25" s="135"/>
      <c r="J25" s="135">
        <v>25689</v>
      </c>
      <c r="K25" s="135">
        <v>25689</v>
      </c>
      <c r="L25" s="135"/>
      <c r="M25" s="135"/>
      <c r="N25" s="135"/>
      <c r="O25" s="135"/>
    </row>
    <row r="26" ht="21" customHeight="1" spans="1:15">
      <c r="A26" s="234" t="s">
        <v>140</v>
      </c>
      <c r="B26" s="234" t="s">
        <v>141</v>
      </c>
      <c r="C26" s="135">
        <v>604689.62</v>
      </c>
      <c r="D26" s="135">
        <v>604689.62</v>
      </c>
      <c r="E26" s="135">
        <v>604689.62</v>
      </c>
      <c r="F26" s="135"/>
      <c r="G26" s="135"/>
      <c r="H26" s="135"/>
      <c r="I26" s="135"/>
      <c r="J26" s="135"/>
      <c r="K26" s="135"/>
      <c r="L26" s="135"/>
      <c r="M26" s="135"/>
      <c r="N26" s="135"/>
      <c r="O26" s="135"/>
    </row>
    <row r="27" ht="21" customHeight="1" spans="1:15">
      <c r="A27" s="234" t="s">
        <v>142</v>
      </c>
      <c r="B27" s="234" t="s">
        <v>143</v>
      </c>
      <c r="C27" s="135">
        <v>84546.44</v>
      </c>
      <c r="D27" s="135">
        <v>70927</v>
      </c>
      <c r="E27" s="135">
        <v>70927</v>
      </c>
      <c r="F27" s="135"/>
      <c r="G27" s="135"/>
      <c r="H27" s="135"/>
      <c r="I27" s="135"/>
      <c r="J27" s="135">
        <v>13619.44</v>
      </c>
      <c r="K27" s="135">
        <v>13619.44</v>
      </c>
      <c r="L27" s="135"/>
      <c r="M27" s="135"/>
      <c r="N27" s="135"/>
      <c r="O27" s="135"/>
    </row>
    <row r="28" ht="21" customHeight="1" spans="1:15">
      <c r="A28" s="234" t="s">
        <v>144</v>
      </c>
      <c r="B28" s="234" t="s">
        <v>145</v>
      </c>
      <c r="C28" s="135">
        <v>525627.36</v>
      </c>
      <c r="D28" s="135">
        <v>513917.8</v>
      </c>
      <c r="E28" s="135">
        <v>513917.8</v>
      </c>
      <c r="F28" s="135"/>
      <c r="G28" s="135"/>
      <c r="H28" s="135"/>
      <c r="I28" s="135"/>
      <c r="J28" s="135">
        <v>11709.56</v>
      </c>
      <c r="K28" s="135">
        <v>11709.56</v>
      </c>
      <c r="L28" s="135"/>
      <c r="M28" s="135"/>
      <c r="N28" s="135"/>
      <c r="O28" s="135"/>
    </row>
    <row r="29" ht="21" customHeight="1" spans="1:15">
      <c r="A29" s="234" t="s">
        <v>146</v>
      </c>
      <c r="B29" s="234" t="s">
        <v>147</v>
      </c>
      <c r="C29" s="135">
        <v>12887.56</v>
      </c>
      <c r="D29" s="135">
        <v>12527.56</v>
      </c>
      <c r="E29" s="135">
        <v>12527.56</v>
      </c>
      <c r="F29" s="135"/>
      <c r="G29" s="135"/>
      <c r="H29" s="135"/>
      <c r="I29" s="135"/>
      <c r="J29" s="135">
        <v>360</v>
      </c>
      <c r="K29" s="135">
        <v>360</v>
      </c>
      <c r="L29" s="135"/>
      <c r="M29" s="135"/>
      <c r="N29" s="135"/>
      <c r="O29" s="135"/>
    </row>
    <row r="30" ht="21" customHeight="1" spans="1:15">
      <c r="A30" s="113" t="s">
        <v>148</v>
      </c>
      <c r="B30" s="113" t="s">
        <v>149</v>
      </c>
      <c r="C30" s="135">
        <v>1500</v>
      </c>
      <c r="D30" s="135"/>
      <c r="E30" s="135"/>
      <c r="F30" s="135"/>
      <c r="G30" s="135"/>
      <c r="H30" s="135"/>
      <c r="I30" s="135"/>
      <c r="J30" s="135">
        <v>1500</v>
      </c>
      <c r="K30" s="135"/>
      <c r="L30" s="135"/>
      <c r="M30" s="135"/>
      <c r="N30" s="135"/>
      <c r="O30" s="135">
        <v>1500</v>
      </c>
    </row>
    <row r="31" ht="21" customHeight="1" spans="1:15">
      <c r="A31" s="233" t="s">
        <v>150</v>
      </c>
      <c r="B31" s="233" t="s">
        <v>151</v>
      </c>
      <c r="C31" s="135">
        <v>1500</v>
      </c>
      <c r="D31" s="135"/>
      <c r="E31" s="135"/>
      <c r="F31" s="135"/>
      <c r="G31" s="135"/>
      <c r="H31" s="135"/>
      <c r="I31" s="135"/>
      <c r="J31" s="135">
        <v>1500</v>
      </c>
      <c r="K31" s="135"/>
      <c r="L31" s="135"/>
      <c r="M31" s="135"/>
      <c r="N31" s="135"/>
      <c r="O31" s="135">
        <v>1500</v>
      </c>
    </row>
    <row r="32" ht="21" customHeight="1" spans="1:15">
      <c r="A32" s="234" t="s">
        <v>152</v>
      </c>
      <c r="B32" s="234" t="s">
        <v>151</v>
      </c>
      <c r="C32" s="135">
        <v>1500</v>
      </c>
      <c r="D32" s="135"/>
      <c r="E32" s="135"/>
      <c r="F32" s="135"/>
      <c r="G32" s="135"/>
      <c r="H32" s="135"/>
      <c r="I32" s="135"/>
      <c r="J32" s="135">
        <v>1500</v>
      </c>
      <c r="K32" s="135"/>
      <c r="L32" s="135"/>
      <c r="M32" s="135"/>
      <c r="N32" s="135"/>
      <c r="O32" s="135">
        <v>1500</v>
      </c>
    </row>
    <row r="33" ht="21" customHeight="1" spans="1:15">
      <c r="A33" s="113" t="s">
        <v>153</v>
      </c>
      <c r="B33" s="113" t="s">
        <v>154</v>
      </c>
      <c r="C33" s="135">
        <v>1045113</v>
      </c>
      <c r="D33" s="135">
        <v>1024832</v>
      </c>
      <c r="E33" s="135">
        <v>1024832</v>
      </c>
      <c r="F33" s="135"/>
      <c r="G33" s="135"/>
      <c r="H33" s="135"/>
      <c r="I33" s="135"/>
      <c r="J33" s="135">
        <v>20281</v>
      </c>
      <c r="K33" s="135">
        <v>20281</v>
      </c>
      <c r="L33" s="135"/>
      <c r="M33" s="135"/>
      <c r="N33" s="135"/>
      <c r="O33" s="135"/>
    </row>
    <row r="34" ht="21" customHeight="1" spans="1:15">
      <c r="A34" s="233" t="s">
        <v>155</v>
      </c>
      <c r="B34" s="233" t="s">
        <v>156</v>
      </c>
      <c r="C34" s="135">
        <v>1045113</v>
      </c>
      <c r="D34" s="135">
        <v>1024832</v>
      </c>
      <c r="E34" s="135">
        <v>1024832</v>
      </c>
      <c r="F34" s="135"/>
      <c r="G34" s="135"/>
      <c r="H34" s="135"/>
      <c r="I34" s="135"/>
      <c r="J34" s="135">
        <v>20281</v>
      </c>
      <c r="K34" s="135">
        <v>20281</v>
      </c>
      <c r="L34" s="135"/>
      <c r="M34" s="135"/>
      <c r="N34" s="135"/>
      <c r="O34" s="135"/>
    </row>
    <row r="35" ht="21" customHeight="1" spans="1:15">
      <c r="A35" s="234" t="s">
        <v>157</v>
      </c>
      <c r="B35" s="234" t="s">
        <v>158</v>
      </c>
      <c r="C35" s="135">
        <v>1045113</v>
      </c>
      <c r="D35" s="135">
        <v>1024832</v>
      </c>
      <c r="E35" s="135">
        <v>1024832</v>
      </c>
      <c r="F35" s="135"/>
      <c r="G35" s="135"/>
      <c r="H35" s="135"/>
      <c r="I35" s="135"/>
      <c r="J35" s="135">
        <v>20281</v>
      </c>
      <c r="K35" s="135">
        <v>20281</v>
      </c>
      <c r="L35" s="135"/>
      <c r="M35" s="135"/>
      <c r="N35" s="135"/>
      <c r="O35" s="135"/>
    </row>
    <row r="36" ht="21" customHeight="1" spans="1:15">
      <c r="A36" s="235" t="s">
        <v>55</v>
      </c>
      <c r="B36" s="93"/>
      <c r="C36" s="135">
        <v>19923502.92</v>
      </c>
      <c r="D36" s="135">
        <v>19268502.92</v>
      </c>
      <c r="E36" s="135">
        <v>15326105.08</v>
      </c>
      <c r="F36" s="135">
        <v>3942397.84</v>
      </c>
      <c r="G36" s="135"/>
      <c r="H36" s="135"/>
      <c r="I36" s="135"/>
      <c r="J36" s="135">
        <v>655000</v>
      </c>
      <c r="K36" s="135">
        <v>633500</v>
      </c>
      <c r="L36" s="135"/>
      <c r="M36" s="135"/>
      <c r="N36" s="135"/>
      <c r="O36" s="135">
        <v>21500</v>
      </c>
    </row>
  </sheetData>
  <mergeCells count="12">
    <mergeCell ref="A1:O1"/>
    <mergeCell ref="A2:O2"/>
    <mergeCell ref="A3:B3"/>
    <mergeCell ref="D4:F4"/>
    <mergeCell ref="J4:O4"/>
    <mergeCell ref="A36:B36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topLeftCell="A21" workbookViewId="0">
      <selection activeCell="B15" sqref="B15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100"/>
      <c r="B1" s="104"/>
      <c r="C1" s="104"/>
      <c r="D1" s="104" t="s">
        <v>159</v>
      </c>
    </row>
    <row r="2" ht="41.25" customHeight="1" spans="1:1">
      <c r="A2" s="99" t="str">
        <f>"2025"&amp;"年部门财政拨款收支预算总表"</f>
        <v>2025年部门财政拨款收支预算总表</v>
      </c>
    </row>
    <row r="3" ht="17.25" customHeight="1" spans="1:4">
      <c r="A3" s="102" t="str">
        <f>"单位名称："&amp;"昆明市东川区司法局"</f>
        <v>单位名称：昆明市东川区司法局</v>
      </c>
      <c r="B3" s="221"/>
      <c r="D3" s="104" t="s">
        <v>1</v>
      </c>
    </row>
    <row r="4" ht="17.25" customHeight="1" spans="1:4">
      <c r="A4" s="222" t="s">
        <v>2</v>
      </c>
      <c r="B4" s="223"/>
      <c r="C4" s="222" t="s">
        <v>3</v>
      </c>
      <c r="D4" s="223"/>
    </row>
    <row r="5" ht="18.75" customHeight="1" spans="1:4">
      <c r="A5" s="222" t="s">
        <v>4</v>
      </c>
      <c r="B5" s="222" t="s">
        <v>5</v>
      </c>
      <c r="C5" s="222" t="s">
        <v>6</v>
      </c>
      <c r="D5" s="222" t="s">
        <v>5</v>
      </c>
    </row>
    <row r="6" ht="16.5" customHeight="1" spans="1:4">
      <c r="A6" s="224" t="s">
        <v>160</v>
      </c>
      <c r="B6" s="135">
        <v>19268502.92</v>
      </c>
      <c r="C6" s="224" t="s">
        <v>161</v>
      </c>
      <c r="D6" s="135">
        <v>19268502.92</v>
      </c>
    </row>
    <row r="7" ht="16.5" customHeight="1" spans="1:4">
      <c r="A7" s="224" t="s">
        <v>162</v>
      </c>
      <c r="B7" s="135">
        <v>19268502.92</v>
      </c>
      <c r="C7" s="224" t="s">
        <v>163</v>
      </c>
      <c r="D7" s="135"/>
    </row>
    <row r="8" ht="16.5" customHeight="1" spans="1:4">
      <c r="A8" s="224" t="s">
        <v>164</v>
      </c>
      <c r="B8" s="135"/>
      <c r="C8" s="224" t="s">
        <v>165</v>
      </c>
      <c r="D8" s="135"/>
    </row>
    <row r="9" ht="16.5" customHeight="1" spans="1:4">
      <c r="A9" s="224" t="s">
        <v>166</v>
      </c>
      <c r="B9" s="135"/>
      <c r="C9" s="224" t="s">
        <v>167</v>
      </c>
      <c r="D9" s="135"/>
    </row>
    <row r="10" ht="16.5" customHeight="1" spans="1:4">
      <c r="A10" s="224" t="s">
        <v>168</v>
      </c>
      <c r="B10" s="135"/>
      <c r="C10" s="224" t="s">
        <v>169</v>
      </c>
      <c r="D10" s="135">
        <v>15346076.08</v>
      </c>
    </row>
    <row r="11" ht="16.5" customHeight="1" spans="1:4">
      <c r="A11" s="224" t="s">
        <v>162</v>
      </c>
      <c r="B11" s="135"/>
      <c r="C11" s="224" t="s">
        <v>170</v>
      </c>
      <c r="D11" s="135"/>
    </row>
    <row r="12" ht="16.5" customHeight="1" spans="1:4">
      <c r="A12" s="204" t="s">
        <v>164</v>
      </c>
      <c r="B12" s="135"/>
      <c r="C12" s="124" t="s">
        <v>171</v>
      </c>
      <c r="D12" s="135"/>
    </row>
    <row r="13" ht="16.5" customHeight="1" spans="1:4">
      <c r="A13" s="204" t="s">
        <v>166</v>
      </c>
      <c r="B13" s="135"/>
      <c r="C13" s="124" t="s">
        <v>172</v>
      </c>
      <c r="D13" s="135"/>
    </row>
    <row r="14" ht="16.5" customHeight="1" spans="1:4">
      <c r="A14" s="225"/>
      <c r="B14" s="135"/>
      <c r="C14" s="124" t="s">
        <v>173</v>
      </c>
      <c r="D14" s="135">
        <v>1695532.86</v>
      </c>
    </row>
    <row r="15" ht="16.5" customHeight="1" spans="1:4">
      <c r="A15" s="225"/>
      <c r="B15" s="135"/>
      <c r="C15" s="124" t="s">
        <v>174</v>
      </c>
      <c r="D15" s="135">
        <v>1202061.98</v>
      </c>
    </row>
    <row r="16" ht="16.5" customHeight="1" spans="1:4">
      <c r="A16" s="225"/>
      <c r="B16" s="135"/>
      <c r="C16" s="124" t="s">
        <v>175</v>
      </c>
      <c r="D16" s="135"/>
    </row>
    <row r="17" ht="16.5" customHeight="1" spans="1:4">
      <c r="A17" s="225"/>
      <c r="B17" s="135"/>
      <c r="C17" s="124" t="s">
        <v>176</v>
      </c>
      <c r="D17" s="135"/>
    </row>
    <row r="18" ht="16.5" customHeight="1" spans="1:4">
      <c r="A18" s="225"/>
      <c r="B18" s="135"/>
      <c r="C18" s="124" t="s">
        <v>177</v>
      </c>
      <c r="D18" s="135"/>
    </row>
    <row r="19" ht="16.5" customHeight="1" spans="1:4">
      <c r="A19" s="225"/>
      <c r="B19" s="135"/>
      <c r="C19" s="124" t="s">
        <v>178</v>
      </c>
      <c r="D19" s="135"/>
    </row>
    <row r="20" ht="16.5" customHeight="1" spans="1:4">
      <c r="A20" s="225"/>
      <c r="B20" s="135"/>
      <c r="C20" s="124" t="s">
        <v>179</v>
      </c>
      <c r="D20" s="135"/>
    </row>
    <row r="21" ht="16.5" customHeight="1" spans="1:4">
      <c r="A21" s="225"/>
      <c r="B21" s="135"/>
      <c r="C21" s="124" t="s">
        <v>180</v>
      </c>
      <c r="D21" s="135"/>
    </row>
    <row r="22" ht="16.5" customHeight="1" spans="1:4">
      <c r="A22" s="225"/>
      <c r="B22" s="135"/>
      <c r="C22" s="124" t="s">
        <v>181</v>
      </c>
      <c r="D22" s="135"/>
    </row>
    <row r="23" ht="16.5" customHeight="1" spans="1:4">
      <c r="A23" s="225"/>
      <c r="B23" s="135"/>
      <c r="C23" s="124" t="s">
        <v>182</v>
      </c>
      <c r="D23" s="135"/>
    </row>
    <row r="24" ht="16.5" customHeight="1" spans="1:4">
      <c r="A24" s="225"/>
      <c r="B24" s="135"/>
      <c r="C24" s="124" t="s">
        <v>183</v>
      </c>
      <c r="D24" s="135"/>
    </row>
    <row r="25" ht="16.5" customHeight="1" spans="1:4">
      <c r="A25" s="225"/>
      <c r="B25" s="135"/>
      <c r="C25" s="124" t="s">
        <v>184</v>
      </c>
      <c r="D25" s="135">
        <v>1024832</v>
      </c>
    </row>
    <row r="26" ht="16.5" customHeight="1" spans="1:4">
      <c r="A26" s="225"/>
      <c r="B26" s="135"/>
      <c r="C26" s="124" t="s">
        <v>185</v>
      </c>
      <c r="D26" s="135"/>
    </row>
    <row r="27" ht="16.5" customHeight="1" spans="1:4">
      <c r="A27" s="225"/>
      <c r="B27" s="135"/>
      <c r="C27" s="124" t="s">
        <v>186</v>
      </c>
      <c r="D27" s="135"/>
    </row>
    <row r="28" ht="16.5" customHeight="1" spans="1:4">
      <c r="A28" s="225"/>
      <c r="B28" s="135"/>
      <c r="C28" s="124" t="s">
        <v>187</v>
      </c>
      <c r="D28" s="135"/>
    </row>
    <row r="29" ht="16.5" customHeight="1" spans="1:4">
      <c r="A29" s="225"/>
      <c r="B29" s="135"/>
      <c r="C29" s="124" t="s">
        <v>188</v>
      </c>
      <c r="D29" s="135"/>
    </row>
    <row r="30" ht="16.5" customHeight="1" spans="1:4">
      <c r="A30" s="225"/>
      <c r="B30" s="135"/>
      <c r="C30" s="124" t="s">
        <v>189</v>
      </c>
      <c r="D30" s="135"/>
    </row>
    <row r="31" ht="16.5" customHeight="1" spans="1:4">
      <c r="A31" s="225"/>
      <c r="B31" s="135"/>
      <c r="C31" s="204" t="s">
        <v>190</v>
      </c>
      <c r="D31" s="135"/>
    </row>
    <row r="32" ht="16.5" customHeight="1" spans="1:4">
      <c r="A32" s="225"/>
      <c r="B32" s="135"/>
      <c r="C32" s="204" t="s">
        <v>191</v>
      </c>
      <c r="D32" s="135"/>
    </row>
    <row r="33" ht="16.5" customHeight="1" spans="1:4">
      <c r="A33" s="225"/>
      <c r="B33" s="135"/>
      <c r="C33" s="85" t="s">
        <v>192</v>
      </c>
      <c r="D33" s="135"/>
    </row>
    <row r="34" ht="15" customHeight="1" spans="1:4">
      <c r="A34" s="226" t="s">
        <v>50</v>
      </c>
      <c r="B34" s="227">
        <v>19268502.92</v>
      </c>
      <c r="C34" s="226" t="s">
        <v>51</v>
      </c>
      <c r="D34" s="227">
        <v>19268502.92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3"/>
  <sheetViews>
    <sheetView showZeros="0" topLeftCell="A25" workbookViewId="0">
      <selection activeCell="D27" sqref="D2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  <col min="10" max="10" width="9.375"/>
  </cols>
  <sheetData>
    <row r="1" customHeight="1" spans="4:7">
      <c r="D1" s="193"/>
      <c r="F1" s="128"/>
      <c r="G1" s="200" t="s">
        <v>193</v>
      </c>
    </row>
    <row r="2" ht="41.25" customHeight="1" spans="1:7">
      <c r="A2" s="180" t="str">
        <f>"2025"&amp;"年一般公共预算支出预算表（按功能科目分类）"</f>
        <v>2025年一般公共预算支出预算表（按功能科目分类）</v>
      </c>
      <c r="B2" s="180"/>
      <c r="C2" s="180"/>
      <c r="D2" s="180"/>
      <c r="E2" s="180"/>
      <c r="F2" s="180"/>
      <c r="G2" s="180"/>
    </row>
    <row r="3" ht="18" customHeight="1" spans="1:7">
      <c r="A3" s="61" t="str">
        <f>"单位名称："&amp;"昆明市东川区司法局"</f>
        <v>单位名称：昆明市东川区司法局</v>
      </c>
      <c r="F3" s="177"/>
      <c r="G3" s="200" t="s">
        <v>1</v>
      </c>
    </row>
    <row r="4" ht="20.25" customHeight="1" spans="1:7">
      <c r="A4" s="217" t="s">
        <v>194</v>
      </c>
      <c r="B4" s="218"/>
      <c r="C4" s="181" t="s">
        <v>55</v>
      </c>
      <c r="D4" s="206" t="s">
        <v>80</v>
      </c>
      <c r="E4" s="80"/>
      <c r="F4" s="81"/>
      <c r="G4" s="196" t="s">
        <v>81</v>
      </c>
    </row>
    <row r="5" ht="20.25" customHeight="1" spans="1:7">
      <c r="A5" s="219" t="s">
        <v>77</v>
      </c>
      <c r="B5" s="219" t="s">
        <v>78</v>
      </c>
      <c r="C5" s="83"/>
      <c r="D5" s="186" t="s">
        <v>57</v>
      </c>
      <c r="E5" s="186" t="s">
        <v>195</v>
      </c>
      <c r="F5" s="186" t="s">
        <v>196</v>
      </c>
      <c r="G5" s="198"/>
    </row>
    <row r="6" ht="15" customHeight="1" spans="1:7">
      <c r="A6" s="114" t="s">
        <v>87</v>
      </c>
      <c r="B6" s="114" t="s">
        <v>88</v>
      </c>
      <c r="C6" s="114" t="s">
        <v>89</v>
      </c>
      <c r="D6" s="114" t="s">
        <v>90</v>
      </c>
      <c r="E6" s="114" t="s">
        <v>91</v>
      </c>
      <c r="F6" s="114" t="s">
        <v>92</v>
      </c>
      <c r="G6" s="114" t="s">
        <v>93</v>
      </c>
    </row>
    <row r="7" ht="18" customHeight="1" spans="1:7">
      <c r="A7" s="85" t="s">
        <v>102</v>
      </c>
      <c r="B7" s="85" t="s">
        <v>103</v>
      </c>
      <c r="C7" s="135">
        <v>15346076.08</v>
      </c>
      <c r="D7" s="135">
        <v>11403678.24</v>
      </c>
      <c r="E7" s="135">
        <v>9952768.24</v>
      </c>
      <c r="F7" s="135">
        <v>1450910</v>
      </c>
      <c r="G7" s="135">
        <v>3942397.84</v>
      </c>
    </row>
    <row r="8" ht="18" customHeight="1" spans="1:7">
      <c r="A8" s="190" t="s">
        <v>104</v>
      </c>
      <c r="B8" s="190" t="s">
        <v>105</v>
      </c>
      <c r="C8" s="135">
        <v>15346076.08</v>
      </c>
      <c r="D8" s="135">
        <v>11403678.24</v>
      </c>
      <c r="E8" s="135">
        <v>9952768.24</v>
      </c>
      <c r="F8" s="135">
        <v>1450910</v>
      </c>
      <c r="G8" s="135">
        <v>3942397.84</v>
      </c>
    </row>
    <row r="9" ht="18" customHeight="1" spans="1:7">
      <c r="A9" s="191" t="s">
        <v>106</v>
      </c>
      <c r="B9" s="191" t="s">
        <v>107</v>
      </c>
      <c r="C9" s="135">
        <v>9419322.18</v>
      </c>
      <c r="D9" s="135">
        <v>9419322.18</v>
      </c>
      <c r="E9" s="135">
        <v>7987702.18</v>
      </c>
      <c r="F9" s="135">
        <v>1431620</v>
      </c>
      <c r="G9" s="135"/>
    </row>
    <row r="10" ht="18" customHeight="1" spans="1:7">
      <c r="A10" s="191" t="s">
        <v>108</v>
      </c>
      <c r="B10" s="191" t="s">
        <v>109</v>
      </c>
      <c r="C10" s="135">
        <v>800750</v>
      </c>
      <c r="D10" s="135"/>
      <c r="E10" s="135"/>
      <c r="F10" s="135"/>
      <c r="G10" s="135">
        <v>800750</v>
      </c>
    </row>
    <row r="11" ht="18" customHeight="1" spans="1:7">
      <c r="A11" s="191" t="s">
        <v>110</v>
      </c>
      <c r="B11" s="191" t="s">
        <v>111</v>
      </c>
      <c r="C11" s="135">
        <v>176345.67</v>
      </c>
      <c r="D11" s="135">
        <v>176345.67</v>
      </c>
      <c r="E11" s="135">
        <v>176345.67</v>
      </c>
      <c r="F11" s="135"/>
      <c r="G11" s="135"/>
    </row>
    <row r="12" ht="18" customHeight="1" spans="1:7">
      <c r="A12" s="191" t="s">
        <v>112</v>
      </c>
      <c r="B12" s="191" t="s">
        <v>113</v>
      </c>
      <c r="C12" s="135">
        <v>794809.11</v>
      </c>
      <c r="D12" s="135">
        <v>794809.11</v>
      </c>
      <c r="E12" s="135">
        <v>775519.11</v>
      </c>
      <c r="F12" s="135">
        <v>19290</v>
      </c>
      <c r="G12" s="135"/>
    </row>
    <row r="13" ht="18" customHeight="1" spans="1:7">
      <c r="A13" s="191" t="s">
        <v>114</v>
      </c>
      <c r="B13" s="191" t="s">
        <v>115</v>
      </c>
      <c r="C13" s="135">
        <v>1013201.28</v>
      </c>
      <c r="D13" s="135">
        <v>1013201.28</v>
      </c>
      <c r="E13" s="135">
        <v>1013201.28</v>
      </c>
      <c r="F13" s="135"/>
      <c r="G13" s="135"/>
    </row>
    <row r="14" ht="18" customHeight="1" spans="1:7">
      <c r="A14" s="191" t="s">
        <v>116</v>
      </c>
      <c r="B14" s="191" t="s">
        <v>117</v>
      </c>
      <c r="C14" s="135">
        <v>205200</v>
      </c>
      <c r="D14" s="135"/>
      <c r="E14" s="135"/>
      <c r="F14" s="135"/>
      <c r="G14" s="135">
        <v>205200</v>
      </c>
    </row>
    <row r="15" ht="18" customHeight="1" spans="1:7">
      <c r="A15" s="191" t="s">
        <v>118</v>
      </c>
      <c r="B15" s="191" t="s">
        <v>119</v>
      </c>
      <c r="C15" s="135">
        <v>2936447.84</v>
      </c>
      <c r="D15" s="135"/>
      <c r="E15" s="135"/>
      <c r="F15" s="135"/>
      <c r="G15" s="135">
        <v>2936447.84</v>
      </c>
    </row>
    <row r="16" ht="18" customHeight="1" spans="1:7">
      <c r="A16" s="85" t="s">
        <v>120</v>
      </c>
      <c r="B16" s="85" t="s">
        <v>121</v>
      </c>
      <c r="C16" s="135">
        <v>1695532.86</v>
      </c>
      <c r="D16" s="135">
        <v>1695532.86</v>
      </c>
      <c r="E16" s="135">
        <v>1682932.86</v>
      </c>
      <c r="F16" s="135">
        <v>12600</v>
      </c>
      <c r="G16" s="135"/>
    </row>
    <row r="17" ht="18" customHeight="1" spans="1:7">
      <c r="A17" s="190" t="s">
        <v>122</v>
      </c>
      <c r="B17" s="190" t="s">
        <v>123</v>
      </c>
      <c r="C17" s="135">
        <v>1688222.46</v>
      </c>
      <c r="D17" s="135">
        <v>1688222.46</v>
      </c>
      <c r="E17" s="135">
        <v>1675622.46</v>
      </c>
      <c r="F17" s="135">
        <v>12600</v>
      </c>
      <c r="G17" s="135"/>
    </row>
    <row r="18" ht="18" customHeight="1" spans="1:7">
      <c r="A18" s="191" t="s">
        <v>124</v>
      </c>
      <c r="B18" s="191" t="s">
        <v>125</v>
      </c>
      <c r="C18" s="135">
        <v>317400</v>
      </c>
      <c r="D18" s="135">
        <v>317400</v>
      </c>
      <c r="E18" s="135">
        <v>304800</v>
      </c>
      <c r="F18" s="135">
        <v>12600</v>
      </c>
      <c r="G18" s="135"/>
    </row>
    <row r="19" ht="18" customHeight="1" spans="1:7">
      <c r="A19" s="191" t="s">
        <v>126</v>
      </c>
      <c r="B19" s="191" t="s">
        <v>127</v>
      </c>
      <c r="C19" s="135">
        <v>57600</v>
      </c>
      <c r="D19" s="135">
        <v>57600</v>
      </c>
      <c r="E19" s="135">
        <v>57600</v>
      </c>
      <c r="F19" s="135"/>
      <c r="G19" s="135"/>
    </row>
    <row r="20" ht="18" customHeight="1" spans="1:7">
      <c r="A20" s="191" t="s">
        <v>128</v>
      </c>
      <c r="B20" s="191" t="s">
        <v>129</v>
      </c>
      <c r="C20" s="135">
        <v>1152149</v>
      </c>
      <c r="D20" s="135">
        <v>1152149</v>
      </c>
      <c r="E20" s="135">
        <v>1152149</v>
      </c>
      <c r="F20" s="135"/>
      <c r="G20" s="135"/>
    </row>
    <row r="21" ht="18" customHeight="1" spans="1:7">
      <c r="A21" s="191" t="s">
        <v>130</v>
      </c>
      <c r="B21" s="191" t="s">
        <v>131</v>
      </c>
      <c r="C21" s="135">
        <v>161073.46</v>
      </c>
      <c r="D21" s="135">
        <v>161073.46</v>
      </c>
      <c r="E21" s="135">
        <v>161073.46</v>
      </c>
      <c r="F21" s="135"/>
      <c r="G21" s="135"/>
    </row>
    <row r="22" ht="18" customHeight="1" spans="1:7">
      <c r="A22" s="190" t="s">
        <v>132</v>
      </c>
      <c r="B22" s="190" t="s">
        <v>133</v>
      </c>
      <c r="C22" s="135">
        <v>7310.4</v>
      </c>
      <c r="D22" s="135">
        <v>7310.4</v>
      </c>
      <c r="E22" s="135">
        <v>7310.4</v>
      </c>
      <c r="F22" s="135"/>
      <c r="G22" s="135"/>
    </row>
    <row r="23" ht="18" customHeight="1" spans="1:7">
      <c r="A23" s="191" t="s">
        <v>134</v>
      </c>
      <c r="B23" s="191" t="s">
        <v>135</v>
      </c>
      <c r="C23" s="135">
        <v>7310.4</v>
      </c>
      <c r="D23" s="135">
        <v>7310.4</v>
      </c>
      <c r="E23" s="135">
        <v>7310.4</v>
      </c>
      <c r="F23" s="135"/>
      <c r="G23" s="135"/>
    </row>
    <row r="24" ht="18" customHeight="1" spans="1:7">
      <c r="A24" s="85" t="s">
        <v>136</v>
      </c>
      <c r="B24" s="85" t="s">
        <v>137</v>
      </c>
      <c r="C24" s="135">
        <v>1202061.98</v>
      </c>
      <c r="D24" s="135">
        <v>1202061.98</v>
      </c>
      <c r="E24" s="135">
        <v>1202061.98</v>
      </c>
      <c r="F24" s="135"/>
      <c r="G24" s="135"/>
    </row>
    <row r="25" ht="18" customHeight="1" spans="1:7">
      <c r="A25" s="190" t="s">
        <v>138</v>
      </c>
      <c r="B25" s="190" t="s">
        <v>139</v>
      </c>
      <c r="C25" s="135">
        <v>1202061.98</v>
      </c>
      <c r="D25" s="135">
        <v>1202061.98</v>
      </c>
      <c r="E25" s="135">
        <v>1202061.98</v>
      </c>
      <c r="F25" s="135"/>
      <c r="G25" s="135"/>
    </row>
    <row r="26" ht="18" customHeight="1" spans="1:7">
      <c r="A26" s="191" t="s">
        <v>140</v>
      </c>
      <c r="B26" s="191" t="s">
        <v>141</v>
      </c>
      <c r="C26" s="135">
        <v>604689.62</v>
      </c>
      <c r="D26" s="135">
        <v>604689.62</v>
      </c>
      <c r="E26" s="135">
        <v>604689.62</v>
      </c>
      <c r="F26" s="135"/>
      <c r="G26" s="135"/>
    </row>
    <row r="27" ht="18" customHeight="1" spans="1:7">
      <c r="A27" s="191" t="s">
        <v>142</v>
      </c>
      <c r="B27" s="191" t="s">
        <v>143</v>
      </c>
      <c r="C27" s="135">
        <v>70927</v>
      </c>
      <c r="D27" s="135">
        <v>70927</v>
      </c>
      <c r="E27" s="135">
        <v>70927</v>
      </c>
      <c r="F27" s="135"/>
      <c r="G27" s="135"/>
    </row>
    <row r="28" ht="18" customHeight="1" spans="1:7">
      <c r="A28" s="191" t="s">
        <v>144</v>
      </c>
      <c r="B28" s="191" t="s">
        <v>145</v>
      </c>
      <c r="C28" s="135">
        <v>513917.8</v>
      </c>
      <c r="D28" s="135">
        <v>513917.8</v>
      </c>
      <c r="E28" s="135">
        <v>513917.8</v>
      </c>
      <c r="F28" s="135"/>
      <c r="G28" s="135"/>
    </row>
    <row r="29" ht="18" customHeight="1" spans="1:7">
      <c r="A29" s="191" t="s">
        <v>146</v>
      </c>
      <c r="B29" s="191" t="s">
        <v>147</v>
      </c>
      <c r="C29" s="135">
        <v>12527.56</v>
      </c>
      <c r="D29" s="135">
        <v>12527.56</v>
      </c>
      <c r="E29" s="135">
        <v>12527.56</v>
      </c>
      <c r="F29" s="135"/>
      <c r="G29" s="135"/>
    </row>
    <row r="30" ht="18" customHeight="1" spans="1:7">
      <c r="A30" s="85" t="s">
        <v>153</v>
      </c>
      <c r="B30" s="85" t="s">
        <v>154</v>
      </c>
      <c r="C30" s="135">
        <v>1024832</v>
      </c>
      <c r="D30" s="135">
        <v>1024832</v>
      </c>
      <c r="E30" s="135">
        <v>1024832</v>
      </c>
      <c r="F30" s="135"/>
      <c r="G30" s="135"/>
    </row>
    <row r="31" ht="18" customHeight="1" spans="1:7">
      <c r="A31" s="190" t="s">
        <v>155</v>
      </c>
      <c r="B31" s="190" t="s">
        <v>156</v>
      </c>
      <c r="C31" s="135">
        <v>1024832</v>
      </c>
      <c r="D31" s="135">
        <v>1024832</v>
      </c>
      <c r="E31" s="135">
        <v>1024832</v>
      </c>
      <c r="F31" s="135"/>
      <c r="G31" s="135"/>
    </row>
    <row r="32" ht="18" customHeight="1" spans="1:7">
      <c r="A32" s="191" t="s">
        <v>157</v>
      </c>
      <c r="B32" s="191" t="s">
        <v>158</v>
      </c>
      <c r="C32" s="135">
        <v>1024832</v>
      </c>
      <c r="D32" s="135">
        <v>1024832</v>
      </c>
      <c r="E32" s="135">
        <v>1024832</v>
      </c>
      <c r="F32" s="135"/>
      <c r="G32" s="135"/>
    </row>
    <row r="33" ht="18" customHeight="1" spans="1:7">
      <c r="A33" s="134" t="s">
        <v>197</v>
      </c>
      <c r="B33" s="220" t="s">
        <v>197</v>
      </c>
      <c r="C33" s="135">
        <v>19268502.92</v>
      </c>
      <c r="D33" s="135">
        <v>15326105.08</v>
      </c>
      <c r="E33" s="135">
        <v>13862595.08</v>
      </c>
      <c r="F33" s="135">
        <v>1463510</v>
      </c>
      <c r="G33" s="135">
        <v>3942397.84</v>
      </c>
    </row>
  </sheetData>
  <mergeCells count="6">
    <mergeCell ref="A2:G2"/>
    <mergeCell ref="A4:B4"/>
    <mergeCell ref="D4:F4"/>
    <mergeCell ref="A33:B33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F1" sqref="F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101"/>
      <c r="B1" s="101"/>
      <c r="C1" s="101"/>
      <c r="D1" s="101"/>
      <c r="E1" s="100"/>
      <c r="F1" s="216" t="s">
        <v>198</v>
      </c>
    </row>
    <row r="2" ht="41.25" customHeight="1" spans="1:6">
      <c r="A2" s="213" t="str">
        <f>"2025"&amp;"年一般公共预算“三公”经费支出预算表"</f>
        <v>2025年一般公共预算“三公”经费支出预算表</v>
      </c>
      <c r="B2" s="101"/>
      <c r="C2" s="101"/>
      <c r="D2" s="101"/>
      <c r="E2" s="100"/>
      <c r="F2" s="101"/>
    </row>
    <row r="3" customHeight="1" spans="1:6">
      <c r="A3" s="167" t="str">
        <f>"单位名称："&amp;"昆明市东川区司法局"</f>
        <v>单位名称：昆明市东川区司法局</v>
      </c>
      <c r="B3" s="214"/>
      <c r="D3" s="101"/>
      <c r="E3" s="100"/>
      <c r="F3" s="121" t="s">
        <v>1</v>
      </c>
    </row>
    <row r="4" ht="27" customHeight="1" spans="1:6">
      <c r="A4" s="105" t="s">
        <v>199</v>
      </c>
      <c r="B4" s="105" t="s">
        <v>200</v>
      </c>
      <c r="C4" s="107" t="s">
        <v>201</v>
      </c>
      <c r="D4" s="105"/>
      <c r="E4" s="106"/>
      <c r="F4" s="105" t="s">
        <v>202</v>
      </c>
    </row>
    <row r="5" ht="28.5" customHeight="1" spans="1:6">
      <c r="A5" s="215"/>
      <c r="B5" s="109"/>
      <c r="C5" s="106" t="s">
        <v>57</v>
      </c>
      <c r="D5" s="106" t="s">
        <v>203</v>
      </c>
      <c r="E5" s="106" t="s">
        <v>204</v>
      </c>
      <c r="F5" s="108"/>
    </row>
    <row r="6" ht="17.25" customHeight="1" spans="1:6">
      <c r="A6" s="117" t="s">
        <v>87</v>
      </c>
      <c r="B6" s="117" t="s">
        <v>88</v>
      </c>
      <c r="C6" s="117" t="s">
        <v>89</v>
      </c>
      <c r="D6" s="117" t="s">
        <v>90</v>
      </c>
      <c r="E6" s="117" t="s">
        <v>91</v>
      </c>
      <c r="F6" s="117" t="s">
        <v>92</v>
      </c>
    </row>
    <row r="7" ht="17.25" customHeight="1" spans="1:6">
      <c r="A7" s="135">
        <v>418600</v>
      </c>
      <c r="B7" s="135"/>
      <c r="C7" s="135">
        <v>406800</v>
      </c>
      <c r="D7" s="135">
        <v>250000</v>
      </c>
      <c r="E7" s="135">
        <v>156800</v>
      </c>
      <c r="F7" s="135">
        <v>11800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Y99"/>
  <sheetViews>
    <sheetView showZeros="0" topLeftCell="A31" workbookViewId="0">
      <selection activeCell="Y1" sqref="Y1"/>
    </sheetView>
  </sheetViews>
  <sheetFormatPr defaultColWidth="9.14166666666667" defaultRowHeight="14.25" customHeight="1"/>
  <cols>
    <col min="1" max="2" width="32.85" customWidth="1"/>
    <col min="3" max="3" width="20.7166666666667" customWidth="1"/>
    <col min="4" max="4" width="31.2833333333333" customWidth="1"/>
    <col min="5" max="5" width="10.1416666666667" customWidth="1"/>
    <col min="6" max="6" width="27.5" customWidth="1"/>
    <col min="7" max="7" width="10.2833333333333" customWidth="1"/>
    <col min="8" max="8" width="23" customWidth="1"/>
    <col min="9" max="25" width="18.7166666666667" customWidth="1"/>
  </cols>
  <sheetData>
    <row r="1" ht="13.5" customHeight="1" spans="2:25">
      <c r="B1" s="193"/>
      <c r="C1" s="201"/>
      <c r="E1" s="205"/>
      <c r="F1" s="205"/>
      <c r="G1" s="205"/>
      <c r="H1" s="205"/>
      <c r="I1" s="139"/>
      <c r="J1" s="139"/>
      <c r="K1" s="139"/>
      <c r="L1" s="139"/>
      <c r="M1" s="139"/>
      <c r="N1" s="139"/>
      <c r="O1" s="139"/>
      <c r="S1" s="139"/>
      <c r="W1" s="201"/>
      <c r="Y1" s="76" t="s">
        <v>205</v>
      </c>
    </row>
    <row r="2" ht="45.75" customHeight="1" spans="1:25">
      <c r="A2" s="125" t="str">
        <f>"2025"&amp;"年部门基本支出预算表"</f>
        <v>2025年部门基本支出预算表</v>
      </c>
      <c r="B2" s="60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60"/>
      <c r="Q2" s="60"/>
      <c r="R2" s="60"/>
      <c r="S2" s="125"/>
      <c r="T2" s="125"/>
      <c r="U2" s="125"/>
      <c r="V2" s="125"/>
      <c r="W2" s="125"/>
      <c r="X2" s="125"/>
      <c r="Y2" s="125"/>
    </row>
    <row r="3" ht="18.75" customHeight="1" spans="1:25">
      <c r="A3" s="61" t="str">
        <f>"单位名称："&amp;"昆明市东川区司法局"</f>
        <v>单位名称：昆明市东川区司法局</v>
      </c>
      <c r="B3" s="62"/>
      <c r="C3" s="202"/>
      <c r="D3" s="202"/>
      <c r="E3" s="202"/>
      <c r="F3" s="202"/>
      <c r="G3" s="202"/>
      <c r="H3" s="202"/>
      <c r="I3" s="140"/>
      <c r="J3" s="140"/>
      <c r="K3" s="140"/>
      <c r="L3" s="140"/>
      <c r="M3" s="140"/>
      <c r="N3" s="140"/>
      <c r="O3" s="140"/>
      <c r="P3" s="77"/>
      <c r="Q3" s="77"/>
      <c r="R3" s="77"/>
      <c r="S3" s="140"/>
      <c r="W3" s="201"/>
      <c r="Y3" s="76" t="s">
        <v>1</v>
      </c>
    </row>
    <row r="4" ht="18" customHeight="1" spans="1:25">
      <c r="A4" s="63" t="s">
        <v>206</v>
      </c>
      <c r="B4" s="63" t="s">
        <v>207</v>
      </c>
      <c r="C4" s="63" t="s">
        <v>208</v>
      </c>
      <c r="D4" s="63" t="s">
        <v>209</v>
      </c>
      <c r="E4" s="63" t="s">
        <v>210</v>
      </c>
      <c r="F4" s="63" t="s">
        <v>211</v>
      </c>
      <c r="G4" s="63" t="s">
        <v>212</v>
      </c>
      <c r="H4" s="63" t="s">
        <v>213</v>
      </c>
      <c r="I4" s="206" t="s">
        <v>214</v>
      </c>
      <c r="J4" s="164" t="s">
        <v>214</v>
      </c>
      <c r="K4" s="164"/>
      <c r="L4" s="164"/>
      <c r="M4" s="164"/>
      <c r="N4" s="164"/>
      <c r="O4" s="164"/>
      <c r="P4" s="80"/>
      <c r="Q4" s="80"/>
      <c r="R4" s="80"/>
      <c r="S4" s="158" t="s">
        <v>61</v>
      </c>
      <c r="T4" s="164" t="s">
        <v>62</v>
      </c>
      <c r="U4" s="164"/>
      <c r="V4" s="164"/>
      <c r="W4" s="164"/>
      <c r="X4" s="164"/>
      <c r="Y4" s="137"/>
    </row>
    <row r="5" ht="18" customHeight="1" spans="1:25">
      <c r="A5" s="65"/>
      <c r="B5" s="91"/>
      <c r="C5" s="183"/>
      <c r="D5" s="65"/>
      <c r="E5" s="65"/>
      <c r="F5" s="65"/>
      <c r="G5" s="65"/>
      <c r="H5" s="65"/>
      <c r="I5" s="181" t="s">
        <v>215</v>
      </c>
      <c r="J5" s="206" t="s">
        <v>58</v>
      </c>
      <c r="K5" s="164"/>
      <c r="L5" s="164"/>
      <c r="M5" s="164"/>
      <c r="N5" s="164"/>
      <c r="O5" s="137"/>
      <c r="P5" s="79" t="s">
        <v>216</v>
      </c>
      <c r="Q5" s="80"/>
      <c r="R5" s="81"/>
      <c r="S5" s="63" t="s">
        <v>61</v>
      </c>
      <c r="T5" s="206" t="s">
        <v>62</v>
      </c>
      <c r="U5" s="158" t="s">
        <v>64</v>
      </c>
      <c r="V5" s="164" t="s">
        <v>62</v>
      </c>
      <c r="W5" s="158" t="s">
        <v>66</v>
      </c>
      <c r="X5" s="158" t="s">
        <v>67</v>
      </c>
      <c r="Y5" s="210" t="s">
        <v>68</v>
      </c>
    </row>
    <row r="6" ht="19.5" customHeight="1" spans="1:25">
      <c r="A6" s="91"/>
      <c r="B6" s="91"/>
      <c r="C6" s="91"/>
      <c r="D6" s="91"/>
      <c r="E6" s="91"/>
      <c r="F6" s="91"/>
      <c r="G6" s="91"/>
      <c r="H6" s="91"/>
      <c r="I6" s="91"/>
      <c r="J6" s="207" t="s">
        <v>217</v>
      </c>
      <c r="K6" s="63"/>
      <c r="L6" s="63" t="s">
        <v>218</v>
      </c>
      <c r="M6" s="63" t="s">
        <v>219</v>
      </c>
      <c r="N6" s="63" t="s">
        <v>220</v>
      </c>
      <c r="O6" s="63" t="s">
        <v>221</v>
      </c>
      <c r="P6" s="63" t="s">
        <v>58</v>
      </c>
      <c r="Q6" s="63" t="s">
        <v>59</v>
      </c>
      <c r="R6" s="63" t="s">
        <v>60</v>
      </c>
      <c r="S6" s="91"/>
      <c r="T6" s="63" t="s">
        <v>57</v>
      </c>
      <c r="U6" s="63" t="s">
        <v>64</v>
      </c>
      <c r="V6" s="63" t="s">
        <v>222</v>
      </c>
      <c r="W6" s="63" t="s">
        <v>66</v>
      </c>
      <c r="X6" s="63" t="s">
        <v>67</v>
      </c>
      <c r="Y6" s="63" t="s">
        <v>68</v>
      </c>
    </row>
    <row r="7" ht="37.5" customHeight="1" spans="1:25">
      <c r="A7" s="203"/>
      <c r="B7" s="83"/>
      <c r="C7" s="203"/>
      <c r="D7" s="203"/>
      <c r="E7" s="203"/>
      <c r="F7" s="203"/>
      <c r="G7" s="203"/>
      <c r="H7" s="203"/>
      <c r="I7" s="203"/>
      <c r="J7" s="208" t="s">
        <v>57</v>
      </c>
      <c r="K7" s="209" t="s">
        <v>223</v>
      </c>
      <c r="L7" s="67" t="s">
        <v>224</v>
      </c>
      <c r="M7" s="67" t="s">
        <v>219</v>
      </c>
      <c r="N7" s="67" t="s">
        <v>220</v>
      </c>
      <c r="O7" s="67" t="s">
        <v>221</v>
      </c>
      <c r="P7" s="67" t="s">
        <v>219</v>
      </c>
      <c r="Q7" s="67" t="s">
        <v>220</v>
      </c>
      <c r="R7" s="67" t="s">
        <v>221</v>
      </c>
      <c r="S7" s="67" t="s">
        <v>61</v>
      </c>
      <c r="T7" s="67" t="s">
        <v>57</v>
      </c>
      <c r="U7" s="67" t="s">
        <v>64</v>
      </c>
      <c r="V7" s="67" t="s">
        <v>222</v>
      </c>
      <c r="W7" s="67" t="s">
        <v>66</v>
      </c>
      <c r="X7" s="67" t="s">
        <v>67</v>
      </c>
      <c r="Y7" s="67" t="s">
        <v>68</v>
      </c>
    </row>
    <row r="8" customHeight="1" spans="1:25">
      <c r="A8" s="94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  <c r="R8" s="94">
        <v>18</v>
      </c>
      <c r="S8" s="94">
        <v>19</v>
      </c>
      <c r="T8" s="94">
        <v>20</v>
      </c>
      <c r="U8" s="94">
        <v>21</v>
      </c>
      <c r="V8" s="94">
        <v>22</v>
      </c>
      <c r="W8" s="94">
        <v>23</v>
      </c>
      <c r="X8" s="94">
        <v>24</v>
      </c>
      <c r="Y8" s="94">
        <v>25</v>
      </c>
    </row>
    <row r="9" ht="20.25" customHeight="1" spans="1:25">
      <c r="A9" s="204" t="s">
        <v>70</v>
      </c>
      <c r="B9" s="204" t="s">
        <v>70</v>
      </c>
      <c r="C9" s="204" t="s">
        <v>225</v>
      </c>
      <c r="D9" s="204" t="s">
        <v>226</v>
      </c>
      <c r="E9" s="204" t="s">
        <v>134</v>
      </c>
      <c r="F9" s="204" t="s">
        <v>135</v>
      </c>
      <c r="G9" s="204" t="s">
        <v>227</v>
      </c>
      <c r="H9" s="204" t="s">
        <v>228</v>
      </c>
      <c r="I9" s="135">
        <v>7310.4</v>
      </c>
      <c r="J9" s="135">
        <v>7310.4</v>
      </c>
      <c r="K9" s="135"/>
      <c r="L9" s="135"/>
      <c r="M9" s="135"/>
      <c r="N9" s="135">
        <v>7310.4</v>
      </c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</row>
    <row r="10" ht="20.25" customHeight="1" spans="1:25">
      <c r="A10" s="204" t="s">
        <v>70</v>
      </c>
      <c r="B10" s="204" t="s">
        <v>70</v>
      </c>
      <c r="C10" s="204" t="s">
        <v>229</v>
      </c>
      <c r="D10" s="204" t="s">
        <v>230</v>
      </c>
      <c r="E10" s="204" t="s">
        <v>124</v>
      </c>
      <c r="F10" s="204" t="s">
        <v>125</v>
      </c>
      <c r="G10" s="204" t="s">
        <v>231</v>
      </c>
      <c r="H10" s="204" t="s">
        <v>232</v>
      </c>
      <c r="I10" s="135">
        <v>12600</v>
      </c>
      <c r="J10" s="135">
        <v>12600</v>
      </c>
      <c r="K10" s="72"/>
      <c r="L10" s="72"/>
      <c r="M10" s="72"/>
      <c r="N10" s="135">
        <v>12600</v>
      </c>
      <c r="O10" s="72"/>
      <c r="P10" s="135"/>
      <c r="Q10" s="135"/>
      <c r="R10" s="135"/>
      <c r="S10" s="135"/>
      <c r="T10" s="135"/>
      <c r="U10" s="135"/>
      <c r="V10" s="135"/>
      <c r="W10" s="135"/>
      <c r="X10" s="135"/>
      <c r="Y10" s="135"/>
    </row>
    <row r="11" ht="20.25" customHeight="1" spans="1:25">
      <c r="A11" s="204" t="s">
        <v>70</v>
      </c>
      <c r="B11" s="204" t="s">
        <v>70</v>
      </c>
      <c r="C11" s="204" t="s">
        <v>233</v>
      </c>
      <c r="D11" s="204" t="s">
        <v>234</v>
      </c>
      <c r="E11" s="204" t="s">
        <v>106</v>
      </c>
      <c r="F11" s="204" t="s">
        <v>107</v>
      </c>
      <c r="G11" s="204" t="s">
        <v>235</v>
      </c>
      <c r="H11" s="204" t="s">
        <v>236</v>
      </c>
      <c r="I11" s="135">
        <v>2353236</v>
      </c>
      <c r="J11" s="135">
        <v>2353236</v>
      </c>
      <c r="K11" s="72"/>
      <c r="L11" s="72"/>
      <c r="M11" s="72"/>
      <c r="N11" s="135">
        <v>2353236</v>
      </c>
      <c r="O11" s="72"/>
      <c r="P11" s="135"/>
      <c r="Q11" s="135"/>
      <c r="R11" s="135"/>
      <c r="S11" s="135"/>
      <c r="T11" s="135"/>
      <c r="U11" s="135"/>
      <c r="V11" s="135"/>
      <c r="W11" s="135"/>
      <c r="X11" s="135"/>
      <c r="Y11" s="135"/>
    </row>
    <row r="12" ht="20.25" customHeight="1" spans="1:25">
      <c r="A12" s="204" t="s">
        <v>70</v>
      </c>
      <c r="B12" s="204" t="s">
        <v>70</v>
      </c>
      <c r="C12" s="204" t="s">
        <v>233</v>
      </c>
      <c r="D12" s="204" t="s">
        <v>234</v>
      </c>
      <c r="E12" s="204" t="s">
        <v>106</v>
      </c>
      <c r="F12" s="204" t="s">
        <v>107</v>
      </c>
      <c r="G12" s="204" t="s">
        <v>237</v>
      </c>
      <c r="H12" s="204" t="s">
        <v>238</v>
      </c>
      <c r="I12" s="135">
        <v>4424388</v>
      </c>
      <c r="J12" s="135">
        <v>4424388</v>
      </c>
      <c r="K12" s="72"/>
      <c r="L12" s="72"/>
      <c r="M12" s="72"/>
      <c r="N12" s="135">
        <v>4424388</v>
      </c>
      <c r="O12" s="72"/>
      <c r="P12" s="135"/>
      <c r="Q12" s="135"/>
      <c r="R12" s="135"/>
      <c r="S12" s="135"/>
      <c r="T12" s="135"/>
      <c r="U12" s="135"/>
      <c r="V12" s="135"/>
      <c r="W12" s="135"/>
      <c r="X12" s="135"/>
      <c r="Y12" s="135"/>
    </row>
    <row r="13" ht="20.25" customHeight="1" spans="1:25">
      <c r="A13" s="204" t="s">
        <v>70</v>
      </c>
      <c r="B13" s="204" t="s">
        <v>70</v>
      </c>
      <c r="C13" s="204" t="s">
        <v>233</v>
      </c>
      <c r="D13" s="204" t="s">
        <v>234</v>
      </c>
      <c r="E13" s="204" t="s">
        <v>106</v>
      </c>
      <c r="F13" s="204" t="s">
        <v>107</v>
      </c>
      <c r="G13" s="204" t="s">
        <v>237</v>
      </c>
      <c r="H13" s="204" t="s">
        <v>238</v>
      </c>
      <c r="I13" s="135">
        <v>120000</v>
      </c>
      <c r="J13" s="135">
        <v>120000</v>
      </c>
      <c r="K13" s="72"/>
      <c r="L13" s="72"/>
      <c r="M13" s="72"/>
      <c r="N13" s="135">
        <v>120000</v>
      </c>
      <c r="O13" s="72"/>
      <c r="P13" s="135"/>
      <c r="Q13" s="135"/>
      <c r="R13" s="135"/>
      <c r="S13" s="135"/>
      <c r="T13" s="135"/>
      <c r="U13" s="135"/>
      <c r="V13" s="135"/>
      <c r="W13" s="135"/>
      <c r="X13" s="135"/>
      <c r="Y13" s="135"/>
    </row>
    <row r="14" ht="20.25" customHeight="1" spans="1:25">
      <c r="A14" s="204" t="s">
        <v>70</v>
      </c>
      <c r="B14" s="204" t="s">
        <v>70</v>
      </c>
      <c r="C14" s="204" t="s">
        <v>233</v>
      </c>
      <c r="D14" s="204" t="s">
        <v>234</v>
      </c>
      <c r="E14" s="204" t="s">
        <v>106</v>
      </c>
      <c r="F14" s="204" t="s">
        <v>107</v>
      </c>
      <c r="G14" s="204" t="s">
        <v>239</v>
      </c>
      <c r="H14" s="204" t="s">
        <v>240</v>
      </c>
      <c r="I14" s="135">
        <v>10373</v>
      </c>
      <c r="J14" s="135">
        <v>10373</v>
      </c>
      <c r="K14" s="72"/>
      <c r="L14" s="72"/>
      <c r="M14" s="72"/>
      <c r="N14" s="135">
        <v>10373</v>
      </c>
      <c r="O14" s="72"/>
      <c r="P14" s="135"/>
      <c r="Q14" s="135"/>
      <c r="R14" s="135"/>
      <c r="S14" s="135"/>
      <c r="T14" s="135"/>
      <c r="U14" s="135"/>
      <c r="V14" s="135"/>
      <c r="W14" s="135"/>
      <c r="X14" s="135"/>
      <c r="Y14" s="135"/>
    </row>
    <row r="15" ht="20.25" customHeight="1" spans="1:25">
      <c r="A15" s="204" t="s">
        <v>70</v>
      </c>
      <c r="B15" s="204" t="s">
        <v>70</v>
      </c>
      <c r="C15" s="204" t="s">
        <v>233</v>
      </c>
      <c r="D15" s="204" t="s">
        <v>234</v>
      </c>
      <c r="E15" s="204" t="s">
        <v>106</v>
      </c>
      <c r="F15" s="204" t="s">
        <v>107</v>
      </c>
      <c r="G15" s="204" t="s">
        <v>239</v>
      </c>
      <c r="H15" s="204" t="s">
        <v>240</v>
      </c>
      <c r="I15" s="135">
        <v>196103</v>
      </c>
      <c r="J15" s="135">
        <v>196103</v>
      </c>
      <c r="K15" s="72"/>
      <c r="L15" s="72"/>
      <c r="M15" s="72"/>
      <c r="N15" s="135">
        <v>196103</v>
      </c>
      <c r="O15" s="72"/>
      <c r="P15" s="135"/>
      <c r="Q15" s="135"/>
      <c r="R15" s="135"/>
      <c r="S15" s="135"/>
      <c r="T15" s="135"/>
      <c r="U15" s="135"/>
      <c r="V15" s="135"/>
      <c r="W15" s="135"/>
      <c r="X15" s="135"/>
      <c r="Y15" s="135"/>
    </row>
    <row r="16" ht="20.25" customHeight="1" spans="1:25">
      <c r="A16" s="204" t="s">
        <v>70</v>
      </c>
      <c r="B16" s="204" t="s">
        <v>70</v>
      </c>
      <c r="C16" s="204" t="s">
        <v>241</v>
      </c>
      <c r="D16" s="204" t="s">
        <v>242</v>
      </c>
      <c r="E16" s="204" t="s">
        <v>128</v>
      </c>
      <c r="F16" s="204" t="s">
        <v>129</v>
      </c>
      <c r="G16" s="204" t="s">
        <v>243</v>
      </c>
      <c r="H16" s="204" t="s">
        <v>244</v>
      </c>
      <c r="I16" s="135">
        <v>1010140.8</v>
      </c>
      <c r="J16" s="135">
        <v>1010140.8</v>
      </c>
      <c r="K16" s="72"/>
      <c r="L16" s="72"/>
      <c r="M16" s="72"/>
      <c r="N16" s="135">
        <v>1010140.8</v>
      </c>
      <c r="O16" s="72"/>
      <c r="P16" s="135"/>
      <c r="Q16" s="135"/>
      <c r="R16" s="135"/>
      <c r="S16" s="135"/>
      <c r="T16" s="135"/>
      <c r="U16" s="135"/>
      <c r="V16" s="135"/>
      <c r="W16" s="135"/>
      <c r="X16" s="135"/>
      <c r="Y16" s="135"/>
    </row>
    <row r="17" ht="20.25" customHeight="1" spans="1:25">
      <c r="A17" s="204" t="s">
        <v>70</v>
      </c>
      <c r="B17" s="204" t="s">
        <v>70</v>
      </c>
      <c r="C17" s="204" t="s">
        <v>241</v>
      </c>
      <c r="D17" s="204" t="s">
        <v>242</v>
      </c>
      <c r="E17" s="204" t="s">
        <v>128</v>
      </c>
      <c r="F17" s="204" t="s">
        <v>129</v>
      </c>
      <c r="G17" s="204" t="s">
        <v>243</v>
      </c>
      <c r="H17" s="204" t="s">
        <v>244</v>
      </c>
      <c r="I17" s="135">
        <v>35207.04</v>
      </c>
      <c r="J17" s="135">
        <v>35207.04</v>
      </c>
      <c r="K17" s="72"/>
      <c r="L17" s="72"/>
      <c r="M17" s="72"/>
      <c r="N17" s="135">
        <v>35207.04</v>
      </c>
      <c r="O17" s="72"/>
      <c r="P17" s="135"/>
      <c r="Q17" s="135"/>
      <c r="R17" s="135"/>
      <c r="S17" s="135"/>
      <c r="T17" s="135"/>
      <c r="U17" s="135"/>
      <c r="V17" s="135"/>
      <c r="W17" s="135"/>
      <c r="X17" s="135"/>
      <c r="Y17" s="135"/>
    </row>
    <row r="18" ht="20.25" customHeight="1" spans="1:25">
      <c r="A18" s="204" t="s">
        <v>70</v>
      </c>
      <c r="B18" s="204" t="s">
        <v>70</v>
      </c>
      <c r="C18" s="204" t="s">
        <v>241</v>
      </c>
      <c r="D18" s="204" t="s">
        <v>242</v>
      </c>
      <c r="E18" s="204" t="s">
        <v>130</v>
      </c>
      <c r="F18" s="204" t="s">
        <v>131</v>
      </c>
      <c r="G18" s="204" t="s">
        <v>245</v>
      </c>
      <c r="H18" s="204" t="s">
        <v>246</v>
      </c>
      <c r="I18" s="135">
        <v>107672.88</v>
      </c>
      <c r="J18" s="135">
        <v>107672.88</v>
      </c>
      <c r="K18" s="72"/>
      <c r="L18" s="72"/>
      <c r="M18" s="72"/>
      <c r="N18" s="135">
        <v>107672.88</v>
      </c>
      <c r="O18" s="72"/>
      <c r="P18" s="135"/>
      <c r="Q18" s="135"/>
      <c r="R18" s="135"/>
      <c r="S18" s="135"/>
      <c r="T18" s="135"/>
      <c r="U18" s="135"/>
      <c r="V18" s="135"/>
      <c r="W18" s="135"/>
      <c r="X18" s="135"/>
      <c r="Y18" s="135"/>
    </row>
    <row r="19" ht="20.25" customHeight="1" spans="1:25">
      <c r="A19" s="204" t="s">
        <v>70</v>
      </c>
      <c r="B19" s="204" t="s">
        <v>70</v>
      </c>
      <c r="C19" s="204" t="s">
        <v>241</v>
      </c>
      <c r="D19" s="204" t="s">
        <v>242</v>
      </c>
      <c r="E19" s="204" t="s">
        <v>140</v>
      </c>
      <c r="F19" s="204" t="s">
        <v>141</v>
      </c>
      <c r="G19" s="204" t="s">
        <v>247</v>
      </c>
      <c r="H19" s="204" t="s">
        <v>248</v>
      </c>
      <c r="I19" s="135">
        <v>10852</v>
      </c>
      <c r="J19" s="135">
        <v>10852</v>
      </c>
      <c r="K19" s="72"/>
      <c r="L19" s="72"/>
      <c r="M19" s="72"/>
      <c r="N19" s="135">
        <v>10852</v>
      </c>
      <c r="O19" s="72"/>
      <c r="P19" s="135"/>
      <c r="Q19" s="135"/>
      <c r="R19" s="135"/>
      <c r="S19" s="135"/>
      <c r="T19" s="135"/>
      <c r="U19" s="135"/>
      <c r="V19" s="135"/>
      <c r="W19" s="135"/>
      <c r="X19" s="135"/>
      <c r="Y19" s="135"/>
    </row>
    <row r="20" ht="20.25" customHeight="1" spans="1:25">
      <c r="A20" s="204" t="s">
        <v>70</v>
      </c>
      <c r="B20" s="204" t="s">
        <v>70</v>
      </c>
      <c r="C20" s="204" t="s">
        <v>241</v>
      </c>
      <c r="D20" s="204" t="s">
        <v>242</v>
      </c>
      <c r="E20" s="204" t="s">
        <v>140</v>
      </c>
      <c r="F20" s="204" t="s">
        <v>141</v>
      </c>
      <c r="G20" s="204" t="s">
        <v>247</v>
      </c>
      <c r="H20" s="204" t="s">
        <v>248</v>
      </c>
      <c r="I20" s="135">
        <v>593837.62</v>
      </c>
      <c r="J20" s="135">
        <v>593837.62</v>
      </c>
      <c r="K20" s="72"/>
      <c r="L20" s="72"/>
      <c r="M20" s="72"/>
      <c r="N20" s="135">
        <v>593837.62</v>
      </c>
      <c r="O20" s="72"/>
      <c r="P20" s="135"/>
      <c r="Q20" s="135"/>
      <c r="R20" s="135"/>
      <c r="S20" s="135"/>
      <c r="T20" s="135"/>
      <c r="U20" s="135"/>
      <c r="V20" s="135"/>
      <c r="W20" s="135"/>
      <c r="X20" s="135"/>
      <c r="Y20" s="135"/>
    </row>
    <row r="21" ht="20.25" customHeight="1" spans="1:25">
      <c r="A21" s="204" t="s">
        <v>70</v>
      </c>
      <c r="B21" s="204" t="s">
        <v>70</v>
      </c>
      <c r="C21" s="204" t="s">
        <v>241</v>
      </c>
      <c r="D21" s="204" t="s">
        <v>242</v>
      </c>
      <c r="E21" s="204" t="s">
        <v>142</v>
      </c>
      <c r="F21" s="204" t="s">
        <v>143</v>
      </c>
      <c r="G21" s="204" t="s">
        <v>247</v>
      </c>
      <c r="H21" s="204" t="s">
        <v>248</v>
      </c>
      <c r="I21" s="135">
        <v>16943</v>
      </c>
      <c r="J21" s="135">
        <v>16943</v>
      </c>
      <c r="K21" s="72"/>
      <c r="L21" s="72"/>
      <c r="M21" s="72"/>
      <c r="N21" s="135">
        <v>16943</v>
      </c>
      <c r="O21" s="72"/>
      <c r="P21" s="135"/>
      <c r="Q21" s="135"/>
      <c r="R21" s="135"/>
      <c r="S21" s="135"/>
      <c r="T21" s="135"/>
      <c r="U21" s="135"/>
      <c r="V21" s="135"/>
      <c r="W21" s="135"/>
      <c r="X21" s="135"/>
      <c r="Y21" s="135"/>
    </row>
    <row r="22" ht="20.25" customHeight="1" spans="1:25">
      <c r="A22" s="204" t="s">
        <v>70</v>
      </c>
      <c r="B22" s="204" t="s">
        <v>70</v>
      </c>
      <c r="C22" s="204" t="s">
        <v>241</v>
      </c>
      <c r="D22" s="204" t="s">
        <v>242</v>
      </c>
      <c r="E22" s="204" t="s">
        <v>144</v>
      </c>
      <c r="F22" s="204" t="s">
        <v>145</v>
      </c>
      <c r="G22" s="204" t="s">
        <v>249</v>
      </c>
      <c r="H22" s="204" t="s">
        <v>250</v>
      </c>
      <c r="I22" s="135">
        <v>99810</v>
      </c>
      <c r="J22" s="135">
        <v>99810</v>
      </c>
      <c r="K22" s="72"/>
      <c r="L22" s="72"/>
      <c r="M22" s="72"/>
      <c r="N22" s="135">
        <v>99810</v>
      </c>
      <c r="O22" s="72"/>
      <c r="P22" s="135"/>
      <c r="Q22" s="135"/>
      <c r="R22" s="135"/>
      <c r="S22" s="135"/>
      <c r="T22" s="135"/>
      <c r="U22" s="135"/>
      <c r="V22" s="135"/>
      <c r="W22" s="135"/>
      <c r="X22" s="135"/>
      <c r="Y22" s="135"/>
    </row>
    <row r="23" ht="20.25" customHeight="1" spans="1:25">
      <c r="A23" s="204" t="s">
        <v>70</v>
      </c>
      <c r="B23" s="204" t="s">
        <v>70</v>
      </c>
      <c r="C23" s="204" t="s">
        <v>241</v>
      </c>
      <c r="D23" s="204" t="s">
        <v>242</v>
      </c>
      <c r="E23" s="204" t="s">
        <v>144</v>
      </c>
      <c r="F23" s="204" t="s">
        <v>145</v>
      </c>
      <c r="G23" s="204" t="s">
        <v>249</v>
      </c>
      <c r="H23" s="204" t="s">
        <v>250</v>
      </c>
      <c r="I23" s="135">
        <v>9742</v>
      </c>
      <c r="J23" s="135">
        <v>9742</v>
      </c>
      <c r="K23" s="72"/>
      <c r="L23" s="72"/>
      <c r="M23" s="72"/>
      <c r="N23" s="135">
        <v>9742</v>
      </c>
      <c r="O23" s="72"/>
      <c r="P23" s="135"/>
      <c r="Q23" s="135"/>
      <c r="R23" s="135"/>
      <c r="S23" s="135"/>
      <c r="T23" s="135"/>
      <c r="U23" s="135"/>
      <c r="V23" s="135"/>
      <c r="W23" s="135"/>
      <c r="X23" s="135"/>
      <c r="Y23" s="135"/>
    </row>
    <row r="24" ht="20.25" customHeight="1" spans="1:25">
      <c r="A24" s="204" t="s">
        <v>70</v>
      </c>
      <c r="B24" s="204" t="s">
        <v>70</v>
      </c>
      <c r="C24" s="204" t="s">
        <v>241</v>
      </c>
      <c r="D24" s="204" t="s">
        <v>242</v>
      </c>
      <c r="E24" s="204" t="s">
        <v>144</v>
      </c>
      <c r="F24" s="204" t="s">
        <v>145</v>
      </c>
      <c r="G24" s="204" t="s">
        <v>249</v>
      </c>
      <c r="H24" s="204" t="s">
        <v>250</v>
      </c>
      <c r="I24" s="135">
        <v>357531.8</v>
      </c>
      <c r="J24" s="135">
        <v>357531.8</v>
      </c>
      <c r="K24" s="72"/>
      <c r="L24" s="72"/>
      <c r="M24" s="72"/>
      <c r="N24" s="135">
        <v>357531.8</v>
      </c>
      <c r="O24" s="72"/>
      <c r="P24" s="135"/>
      <c r="Q24" s="135"/>
      <c r="R24" s="135"/>
      <c r="S24" s="135"/>
      <c r="T24" s="135"/>
      <c r="U24" s="135"/>
      <c r="V24" s="135"/>
      <c r="W24" s="135"/>
      <c r="X24" s="135"/>
      <c r="Y24" s="135"/>
    </row>
    <row r="25" ht="20.25" customHeight="1" spans="1:25">
      <c r="A25" s="204" t="s">
        <v>70</v>
      </c>
      <c r="B25" s="204" t="s">
        <v>70</v>
      </c>
      <c r="C25" s="204" t="s">
        <v>241</v>
      </c>
      <c r="D25" s="204" t="s">
        <v>242</v>
      </c>
      <c r="E25" s="204" t="s">
        <v>106</v>
      </c>
      <c r="F25" s="204" t="s">
        <v>107</v>
      </c>
      <c r="G25" s="204" t="s">
        <v>251</v>
      </c>
      <c r="H25" s="204" t="s">
        <v>252</v>
      </c>
      <c r="I25" s="135">
        <v>3762.18</v>
      </c>
      <c r="J25" s="135">
        <v>3762.18</v>
      </c>
      <c r="K25" s="72"/>
      <c r="L25" s="72"/>
      <c r="M25" s="72"/>
      <c r="N25" s="135">
        <v>3762.18</v>
      </c>
      <c r="O25" s="72"/>
      <c r="P25" s="135"/>
      <c r="Q25" s="135"/>
      <c r="R25" s="135"/>
      <c r="S25" s="135"/>
      <c r="T25" s="135"/>
      <c r="U25" s="135"/>
      <c r="V25" s="135"/>
      <c r="W25" s="135"/>
      <c r="X25" s="135"/>
      <c r="Y25" s="135"/>
    </row>
    <row r="26" ht="20.25" customHeight="1" spans="1:25">
      <c r="A26" s="204" t="s">
        <v>70</v>
      </c>
      <c r="B26" s="204" t="s">
        <v>70</v>
      </c>
      <c r="C26" s="204" t="s">
        <v>241</v>
      </c>
      <c r="D26" s="204" t="s">
        <v>242</v>
      </c>
      <c r="E26" s="204" t="s">
        <v>112</v>
      </c>
      <c r="F26" s="204" t="s">
        <v>113</v>
      </c>
      <c r="G26" s="204" t="s">
        <v>251</v>
      </c>
      <c r="H26" s="204" t="s">
        <v>252</v>
      </c>
      <c r="I26" s="135">
        <v>1363.91</v>
      </c>
      <c r="J26" s="135">
        <v>1363.91</v>
      </c>
      <c r="K26" s="72"/>
      <c r="L26" s="72"/>
      <c r="M26" s="72"/>
      <c r="N26" s="135">
        <v>1363.91</v>
      </c>
      <c r="O26" s="72"/>
      <c r="P26" s="135"/>
      <c r="Q26" s="135"/>
      <c r="R26" s="135"/>
      <c r="S26" s="135"/>
      <c r="T26" s="135"/>
      <c r="U26" s="135"/>
      <c r="V26" s="135"/>
      <c r="W26" s="135"/>
      <c r="X26" s="135"/>
      <c r="Y26" s="135"/>
    </row>
    <row r="27" ht="20.25" customHeight="1" spans="1:25">
      <c r="A27" s="204" t="s">
        <v>70</v>
      </c>
      <c r="B27" s="204" t="s">
        <v>70</v>
      </c>
      <c r="C27" s="204" t="s">
        <v>241</v>
      </c>
      <c r="D27" s="204" t="s">
        <v>242</v>
      </c>
      <c r="E27" s="204" t="s">
        <v>146</v>
      </c>
      <c r="F27" s="204" t="s">
        <v>147</v>
      </c>
      <c r="G27" s="204" t="s">
        <v>251</v>
      </c>
      <c r="H27" s="204" t="s">
        <v>252</v>
      </c>
      <c r="I27" s="135">
        <v>10896.94</v>
      </c>
      <c r="J27" s="135">
        <v>10896.94</v>
      </c>
      <c r="K27" s="72"/>
      <c r="L27" s="72"/>
      <c r="M27" s="72"/>
      <c r="N27" s="135">
        <v>10896.94</v>
      </c>
      <c r="O27" s="72"/>
      <c r="P27" s="135"/>
      <c r="Q27" s="135"/>
      <c r="R27" s="135"/>
      <c r="S27" s="135"/>
      <c r="T27" s="135"/>
      <c r="U27" s="135"/>
      <c r="V27" s="135"/>
      <c r="W27" s="135"/>
      <c r="X27" s="135"/>
      <c r="Y27" s="135"/>
    </row>
    <row r="28" ht="20.25" customHeight="1" spans="1:25">
      <c r="A28" s="204" t="s">
        <v>70</v>
      </c>
      <c r="B28" s="204" t="s">
        <v>70</v>
      </c>
      <c r="C28" s="204" t="s">
        <v>241</v>
      </c>
      <c r="D28" s="204" t="s">
        <v>242</v>
      </c>
      <c r="E28" s="204" t="s">
        <v>146</v>
      </c>
      <c r="F28" s="204" t="s">
        <v>147</v>
      </c>
      <c r="G28" s="204" t="s">
        <v>251</v>
      </c>
      <c r="H28" s="204" t="s">
        <v>252</v>
      </c>
      <c r="I28" s="135">
        <v>389.69</v>
      </c>
      <c r="J28" s="135">
        <v>389.69</v>
      </c>
      <c r="K28" s="72"/>
      <c r="L28" s="72"/>
      <c r="M28" s="72"/>
      <c r="N28" s="135">
        <v>389.69</v>
      </c>
      <c r="O28" s="72"/>
      <c r="P28" s="135"/>
      <c r="Q28" s="135"/>
      <c r="R28" s="135"/>
      <c r="S28" s="135"/>
      <c r="T28" s="135"/>
      <c r="U28" s="135"/>
      <c r="V28" s="135"/>
      <c r="W28" s="135"/>
      <c r="X28" s="135"/>
      <c r="Y28" s="135"/>
    </row>
    <row r="29" ht="20.25" customHeight="1" spans="1:25">
      <c r="A29" s="204" t="s">
        <v>70</v>
      </c>
      <c r="B29" s="204" t="s">
        <v>70</v>
      </c>
      <c r="C29" s="204" t="s">
        <v>253</v>
      </c>
      <c r="D29" s="204" t="s">
        <v>158</v>
      </c>
      <c r="E29" s="204" t="s">
        <v>157</v>
      </c>
      <c r="F29" s="204" t="s">
        <v>158</v>
      </c>
      <c r="G29" s="204" t="s">
        <v>254</v>
      </c>
      <c r="H29" s="204" t="s">
        <v>158</v>
      </c>
      <c r="I29" s="135">
        <v>920556</v>
      </c>
      <c r="J29" s="135">
        <v>920556</v>
      </c>
      <c r="K29" s="72"/>
      <c r="L29" s="72"/>
      <c r="M29" s="72"/>
      <c r="N29" s="135">
        <v>920556</v>
      </c>
      <c r="O29" s="72"/>
      <c r="P29" s="135"/>
      <c r="Q29" s="135"/>
      <c r="R29" s="135"/>
      <c r="S29" s="135"/>
      <c r="T29" s="135"/>
      <c r="U29" s="135"/>
      <c r="V29" s="135"/>
      <c r="W29" s="135"/>
      <c r="X29" s="135"/>
      <c r="Y29" s="135"/>
    </row>
    <row r="30" ht="20.25" customHeight="1" spans="1:25">
      <c r="A30" s="204" t="s">
        <v>70</v>
      </c>
      <c r="B30" s="204" t="s">
        <v>70</v>
      </c>
      <c r="C30" s="204" t="s">
        <v>253</v>
      </c>
      <c r="D30" s="204" t="s">
        <v>158</v>
      </c>
      <c r="E30" s="204" t="s">
        <v>157</v>
      </c>
      <c r="F30" s="204" t="s">
        <v>158</v>
      </c>
      <c r="G30" s="204" t="s">
        <v>254</v>
      </c>
      <c r="H30" s="204" t="s">
        <v>158</v>
      </c>
      <c r="I30" s="135">
        <v>23364</v>
      </c>
      <c r="J30" s="135">
        <v>23364</v>
      </c>
      <c r="K30" s="72"/>
      <c r="L30" s="72"/>
      <c r="M30" s="72"/>
      <c r="N30" s="135">
        <v>23364</v>
      </c>
      <c r="O30" s="72"/>
      <c r="P30" s="135"/>
      <c r="Q30" s="135"/>
      <c r="R30" s="135"/>
      <c r="S30" s="135"/>
      <c r="T30" s="135"/>
      <c r="U30" s="135"/>
      <c r="V30" s="135"/>
      <c r="W30" s="135"/>
      <c r="X30" s="135"/>
      <c r="Y30" s="135"/>
    </row>
    <row r="31" ht="20.25" customHeight="1" spans="1:25">
      <c r="A31" s="204" t="s">
        <v>70</v>
      </c>
      <c r="B31" s="204" t="s">
        <v>70</v>
      </c>
      <c r="C31" s="204" t="s">
        <v>255</v>
      </c>
      <c r="D31" s="204" t="s">
        <v>256</v>
      </c>
      <c r="E31" s="204" t="s">
        <v>106</v>
      </c>
      <c r="F31" s="204" t="s">
        <v>107</v>
      </c>
      <c r="G31" s="204" t="s">
        <v>257</v>
      </c>
      <c r="H31" s="204" t="s">
        <v>258</v>
      </c>
      <c r="I31" s="135">
        <v>156800</v>
      </c>
      <c r="J31" s="135">
        <v>156800</v>
      </c>
      <c r="K31" s="72"/>
      <c r="L31" s="72"/>
      <c r="M31" s="72"/>
      <c r="N31" s="135">
        <v>156800</v>
      </c>
      <c r="O31" s="72"/>
      <c r="P31" s="135"/>
      <c r="Q31" s="135"/>
      <c r="R31" s="135"/>
      <c r="S31" s="135"/>
      <c r="T31" s="135"/>
      <c r="U31" s="135"/>
      <c r="V31" s="135"/>
      <c r="W31" s="135"/>
      <c r="X31" s="135"/>
      <c r="Y31" s="135"/>
    </row>
    <row r="32" ht="20.25" customHeight="1" spans="1:25">
      <c r="A32" s="204" t="s">
        <v>70</v>
      </c>
      <c r="B32" s="204" t="s">
        <v>70</v>
      </c>
      <c r="C32" s="204" t="s">
        <v>259</v>
      </c>
      <c r="D32" s="204" t="s">
        <v>202</v>
      </c>
      <c r="E32" s="204" t="s">
        <v>106</v>
      </c>
      <c r="F32" s="204" t="s">
        <v>107</v>
      </c>
      <c r="G32" s="204" t="s">
        <v>260</v>
      </c>
      <c r="H32" s="204" t="s">
        <v>202</v>
      </c>
      <c r="I32" s="135">
        <v>11200</v>
      </c>
      <c r="J32" s="135">
        <v>11200</v>
      </c>
      <c r="K32" s="72"/>
      <c r="L32" s="72"/>
      <c r="M32" s="72"/>
      <c r="N32" s="135">
        <v>11200</v>
      </c>
      <c r="O32" s="72"/>
      <c r="P32" s="135"/>
      <c r="Q32" s="135"/>
      <c r="R32" s="135"/>
      <c r="S32" s="135"/>
      <c r="T32" s="135"/>
      <c r="U32" s="135"/>
      <c r="V32" s="135"/>
      <c r="W32" s="135"/>
      <c r="X32" s="135"/>
      <c r="Y32" s="135"/>
    </row>
    <row r="33" ht="20.25" customHeight="1" spans="1:25">
      <c r="A33" s="204" t="s">
        <v>70</v>
      </c>
      <c r="B33" s="204" t="s">
        <v>70</v>
      </c>
      <c r="C33" s="204" t="s">
        <v>259</v>
      </c>
      <c r="D33" s="204" t="s">
        <v>202</v>
      </c>
      <c r="E33" s="204" t="s">
        <v>112</v>
      </c>
      <c r="F33" s="204" t="s">
        <v>113</v>
      </c>
      <c r="G33" s="204" t="s">
        <v>260</v>
      </c>
      <c r="H33" s="204" t="s">
        <v>202</v>
      </c>
      <c r="I33" s="135">
        <v>600</v>
      </c>
      <c r="J33" s="135">
        <v>600</v>
      </c>
      <c r="K33" s="72"/>
      <c r="L33" s="72"/>
      <c r="M33" s="72"/>
      <c r="N33" s="135">
        <v>600</v>
      </c>
      <c r="O33" s="72"/>
      <c r="P33" s="135"/>
      <c r="Q33" s="135"/>
      <c r="R33" s="135"/>
      <c r="S33" s="135"/>
      <c r="T33" s="135"/>
      <c r="U33" s="135"/>
      <c r="V33" s="135"/>
      <c r="W33" s="135"/>
      <c r="X33" s="135"/>
      <c r="Y33" s="135"/>
    </row>
    <row r="34" ht="20.25" customHeight="1" spans="1:25">
      <c r="A34" s="204" t="s">
        <v>70</v>
      </c>
      <c r="B34" s="204" t="s">
        <v>70</v>
      </c>
      <c r="C34" s="204" t="s">
        <v>261</v>
      </c>
      <c r="D34" s="204" t="s">
        <v>262</v>
      </c>
      <c r="E34" s="204" t="s">
        <v>106</v>
      </c>
      <c r="F34" s="204" t="s">
        <v>107</v>
      </c>
      <c r="G34" s="204" t="s">
        <v>263</v>
      </c>
      <c r="H34" s="204" t="s">
        <v>264</v>
      </c>
      <c r="I34" s="135">
        <v>502200</v>
      </c>
      <c r="J34" s="135">
        <v>502200</v>
      </c>
      <c r="K34" s="72"/>
      <c r="L34" s="72"/>
      <c r="M34" s="72"/>
      <c r="N34" s="135">
        <v>502200</v>
      </c>
      <c r="O34" s="72"/>
      <c r="P34" s="135"/>
      <c r="Q34" s="135"/>
      <c r="R34" s="135"/>
      <c r="S34" s="135"/>
      <c r="T34" s="135"/>
      <c r="U34" s="135"/>
      <c r="V34" s="135"/>
      <c r="W34" s="135"/>
      <c r="X34" s="135"/>
      <c r="Y34" s="135"/>
    </row>
    <row r="35" ht="20.25" customHeight="1" spans="1:25">
      <c r="A35" s="204" t="s">
        <v>70</v>
      </c>
      <c r="B35" s="204" t="s">
        <v>70</v>
      </c>
      <c r="C35" s="204" t="s">
        <v>265</v>
      </c>
      <c r="D35" s="204" t="s">
        <v>266</v>
      </c>
      <c r="E35" s="204" t="s">
        <v>106</v>
      </c>
      <c r="F35" s="204" t="s">
        <v>107</v>
      </c>
      <c r="G35" s="204" t="s">
        <v>267</v>
      </c>
      <c r="H35" s="204" t="s">
        <v>266</v>
      </c>
      <c r="I35" s="135">
        <v>16800</v>
      </c>
      <c r="J35" s="135">
        <v>16800</v>
      </c>
      <c r="K35" s="72"/>
      <c r="L35" s="72"/>
      <c r="M35" s="72"/>
      <c r="N35" s="135">
        <v>16800</v>
      </c>
      <c r="O35" s="72"/>
      <c r="P35" s="135"/>
      <c r="Q35" s="135"/>
      <c r="R35" s="135"/>
      <c r="S35" s="135"/>
      <c r="T35" s="135"/>
      <c r="U35" s="135"/>
      <c r="V35" s="135"/>
      <c r="W35" s="135"/>
      <c r="X35" s="135"/>
      <c r="Y35" s="135"/>
    </row>
    <row r="36" ht="20.25" customHeight="1" spans="1:25">
      <c r="A36" s="204" t="s">
        <v>70</v>
      </c>
      <c r="B36" s="204" t="s">
        <v>70</v>
      </c>
      <c r="C36" s="204" t="s">
        <v>265</v>
      </c>
      <c r="D36" s="204" t="s">
        <v>266</v>
      </c>
      <c r="E36" s="204" t="s">
        <v>112</v>
      </c>
      <c r="F36" s="204" t="s">
        <v>113</v>
      </c>
      <c r="G36" s="204" t="s">
        <v>267</v>
      </c>
      <c r="H36" s="204" t="s">
        <v>266</v>
      </c>
      <c r="I36" s="135">
        <v>900</v>
      </c>
      <c r="J36" s="135">
        <v>900</v>
      </c>
      <c r="K36" s="72"/>
      <c r="L36" s="72"/>
      <c r="M36" s="72"/>
      <c r="N36" s="135">
        <v>900</v>
      </c>
      <c r="O36" s="72"/>
      <c r="P36" s="135"/>
      <c r="Q36" s="135"/>
      <c r="R36" s="135"/>
      <c r="S36" s="135"/>
      <c r="T36" s="135"/>
      <c r="U36" s="135"/>
      <c r="V36" s="135"/>
      <c r="W36" s="135"/>
      <c r="X36" s="135"/>
      <c r="Y36" s="135"/>
    </row>
    <row r="37" ht="20.25" customHeight="1" spans="1:25">
      <c r="A37" s="204" t="s">
        <v>70</v>
      </c>
      <c r="B37" s="204" t="s">
        <v>70</v>
      </c>
      <c r="C37" s="204" t="s">
        <v>268</v>
      </c>
      <c r="D37" s="204" t="s">
        <v>269</v>
      </c>
      <c r="E37" s="204" t="s">
        <v>106</v>
      </c>
      <c r="F37" s="204" t="s">
        <v>107</v>
      </c>
      <c r="G37" s="204" t="s">
        <v>231</v>
      </c>
      <c r="H37" s="204" t="s">
        <v>232</v>
      </c>
      <c r="I37" s="135">
        <v>280000</v>
      </c>
      <c r="J37" s="135">
        <v>280000</v>
      </c>
      <c r="K37" s="72"/>
      <c r="L37" s="72"/>
      <c r="M37" s="72"/>
      <c r="N37" s="135">
        <v>280000</v>
      </c>
      <c r="O37" s="72"/>
      <c r="P37" s="135"/>
      <c r="Q37" s="135"/>
      <c r="R37" s="135"/>
      <c r="S37" s="135"/>
      <c r="T37" s="135"/>
      <c r="U37" s="135"/>
      <c r="V37" s="135"/>
      <c r="W37" s="135"/>
      <c r="X37" s="135"/>
      <c r="Y37" s="135"/>
    </row>
    <row r="38" ht="20.25" customHeight="1" spans="1:25">
      <c r="A38" s="204" t="s">
        <v>70</v>
      </c>
      <c r="B38" s="204" t="s">
        <v>70</v>
      </c>
      <c r="C38" s="204" t="s">
        <v>268</v>
      </c>
      <c r="D38" s="204" t="s">
        <v>269</v>
      </c>
      <c r="E38" s="204" t="s">
        <v>112</v>
      </c>
      <c r="F38" s="204" t="s">
        <v>113</v>
      </c>
      <c r="G38" s="204" t="s">
        <v>231</v>
      </c>
      <c r="H38" s="204" t="s">
        <v>232</v>
      </c>
      <c r="I38" s="135">
        <v>2700</v>
      </c>
      <c r="J38" s="135">
        <v>2700</v>
      </c>
      <c r="K38" s="72"/>
      <c r="L38" s="72"/>
      <c r="M38" s="72"/>
      <c r="N38" s="135">
        <v>2700</v>
      </c>
      <c r="O38" s="72"/>
      <c r="P38" s="135"/>
      <c r="Q38" s="135"/>
      <c r="R38" s="135"/>
      <c r="S38" s="135"/>
      <c r="T38" s="135"/>
      <c r="U38" s="135"/>
      <c r="V38" s="135"/>
      <c r="W38" s="135"/>
      <c r="X38" s="135"/>
      <c r="Y38" s="135"/>
    </row>
    <row r="39" ht="20.25" customHeight="1" spans="1:25">
      <c r="A39" s="204" t="s">
        <v>70</v>
      </c>
      <c r="B39" s="204" t="s">
        <v>70</v>
      </c>
      <c r="C39" s="204" t="s">
        <v>268</v>
      </c>
      <c r="D39" s="204" t="s">
        <v>269</v>
      </c>
      <c r="E39" s="204" t="s">
        <v>106</v>
      </c>
      <c r="F39" s="204" t="s">
        <v>107</v>
      </c>
      <c r="G39" s="204" t="s">
        <v>270</v>
      </c>
      <c r="H39" s="204" t="s">
        <v>271</v>
      </c>
      <c r="I39" s="135">
        <v>22400</v>
      </c>
      <c r="J39" s="135">
        <v>22400</v>
      </c>
      <c r="K39" s="72"/>
      <c r="L39" s="72"/>
      <c r="M39" s="72"/>
      <c r="N39" s="135">
        <v>22400</v>
      </c>
      <c r="O39" s="72"/>
      <c r="P39" s="135"/>
      <c r="Q39" s="135"/>
      <c r="R39" s="135"/>
      <c r="S39" s="135"/>
      <c r="T39" s="135"/>
      <c r="U39" s="135"/>
      <c r="V39" s="135"/>
      <c r="W39" s="135"/>
      <c r="X39" s="135"/>
      <c r="Y39" s="135"/>
    </row>
    <row r="40" ht="20.25" customHeight="1" spans="1:25">
      <c r="A40" s="204" t="s">
        <v>70</v>
      </c>
      <c r="B40" s="204" t="s">
        <v>70</v>
      </c>
      <c r="C40" s="204" t="s">
        <v>268</v>
      </c>
      <c r="D40" s="204" t="s">
        <v>269</v>
      </c>
      <c r="E40" s="204" t="s">
        <v>112</v>
      </c>
      <c r="F40" s="204" t="s">
        <v>113</v>
      </c>
      <c r="G40" s="204" t="s">
        <v>270</v>
      </c>
      <c r="H40" s="204" t="s">
        <v>271</v>
      </c>
      <c r="I40" s="135">
        <v>600</v>
      </c>
      <c r="J40" s="135">
        <v>600</v>
      </c>
      <c r="K40" s="72"/>
      <c r="L40" s="72"/>
      <c r="M40" s="72"/>
      <c r="N40" s="135">
        <v>600</v>
      </c>
      <c r="O40" s="72"/>
      <c r="P40" s="135"/>
      <c r="Q40" s="135"/>
      <c r="R40" s="135"/>
      <c r="S40" s="135"/>
      <c r="T40" s="135"/>
      <c r="U40" s="135"/>
      <c r="V40" s="135"/>
      <c r="W40" s="135"/>
      <c r="X40" s="135"/>
      <c r="Y40" s="135"/>
    </row>
    <row r="41" ht="20.25" customHeight="1" spans="1:25">
      <c r="A41" s="204" t="s">
        <v>70</v>
      </c>
      <c r="B41" s="204" t="s">
        <v>70</v>
      </c>
      <c r="C41" s="204" t="s">
        <v>268</v>
      </c>
      <c r="D41" s="204" t="s">
        <v>269</v>
      </c>
      <c r="E41" s="204" t="s">
        <v>106</v>
      </c>
      <c r="F41" s="204" t="s">
        <v>107</v>
      </c>
      <c r="G41" s="204" t="s">
        <v>272</v>
      </c>
      <c r="H41" s="204" t="s">
        <v>273</v>
      </c>
      <c r="I41" s="135">
        <v>28000</v>
      </c>
      <c r="J41" s="135">
        <v>28000</v>
      </c>
      <c r="K41" s="72"/>
      <c r="L41" s="72"/>
      <c r="M41" s="72"/>
      <c r="N41" s="135">
        <v>28000</v>
      </c>
      <c r="O41" s="72"/>
      <c r="P41" s="135"/>
      <c r="Q41" s="135"/>
      <c r="R41" s="135"/>
      <c r="S41" s="135"/>
      <c r="T41" s="135"/>
      <c r="U41" s="135"/>
      <c r="V41" s="135"/>
      <c r="W41" s="135"/>
      <c r="X41" s="135"/>
      <c r="Y41" s="135"/>
    </row>
    <row r="42" ht="20.25" customHeight="1" spans="1:25">
      <c r="A42" s="204" t="s">
        <v>70</v>
      </c>
      <c r="B42" s="204" t="s">
        <v>70</v>
      </c>
      <c r="C42" s="204" t="s">
        <v>268</v>
      </c>
      <c r="D42" s="204" t="s">
        <v>269</v>
      </c>
      <c r="E42" s="204" t="s">
        <v>112</v>
      </c>
      <c r="F42" s="204" t="s">
        <v>113</v>
      </c>
      <c r="G42" s="204" t="s">
        <v>272</v>
      </c>
      <c r="H42" s="204" t="s">
        <v>273</v>
      </c>
      <c r="I42" s="135">
        <v>600</v>
      </c>
      <c r="J42" s="135">
        <v>600</v>
      </c>
      <c r="K42" s="72"/>
      <c r="L42" s="72"/>
      <c r="M42" s="72"/>
      <c r="N42" s="135">
        <v>600</v>
      </c>
      <c r="O42" s="72"/>
      <c r="P42" s="135"/>
      <c r="Q42" s="135"/>
      <c r="R42" s="135"/>
      <c r="S42" s="135"/>
      <c r="T42" s="135"/>
      <c r="U42" s="135"/>
      <c r="V42" s="135"/>
      <c r="W42" s="135"/>
      <c r="X42" s="135"/>
      <c r="Y42" s="135"/>
    </row>
    <row r="43" ht="20.25" customHeight="1" spans="1:25">
      <c r="A43" s="204" t="s">
        <v>70</v>
      </c>
      <c r="B43" s="204" t="s">
        <v>70</v>
      </c>
      <c r="C43" s="204" t="s">
        <v>268</v>
      </c>
      <c r="D43" s="204" t="s">
        <v>269</v>
      </c>
      <c r="E43" s="204" t="s">
        <v>106</v>
      </c>
      <c r="F43" s="204" t="s">
        <v>107</v>
      </c>
      <c r="G43" s="204" t="s">
        <v>274</v>
      </c>
      <c r="H43" s="204" t="s">
        <v>275</v>
      </c>
      <c r="I43" s="135">
        <v>22400</v>
      </c>
      <c r="J43" s="135">
        <v>22400</v>
      </c>
      <c r="K43" s="72"/>
      <c r="L43" s="72"/>
      <c r="M43" s="72"/>
      <c r="N43" s="135">
        <v>22400</v>
      </c>
      <c r="O43" s="72"/>
      <c r="P43" s="135"/>
      <c r="Q43" s="135"/>
      <c r="R43" s="135"/>
      <c r="S43" s="135"/>
      <c r="T43" s="135"/>
      <c r="U43" s="135"/>
      <c r="V43" s="135"/>
      <c r="W43" s="135"/>
      <c r="X43" s="135"/>
      <c r="Y43" s="135"/>
    </row>
    <row r="44" ht="20.25" customHeight="1" spans="1:25">
      <c r="A44" s="204" t="s">
        <v>70</v>
      </c>
      <c r="B44" s="204" t="s">
        <v>70</v>
      </c>
      <c r="C44" s="204" t="s">
        <v>268</v>
      </c>
      <c r="D44" s="204" t="s">
        <v>269</v>
      </c>
      <c r="E44" s="204" t="s">
        <v>112</v>
      </c>
      <c r="F44" s="204" t="s">
        <v>113</v>
      </c>
      <c r="G44" s="204" t="s">
        <v>274</v>
      </c>
      <c r="H44" s="204" t="s">
        <v>275</v>
      </c>
      <c r="I44" s="135">
        <v>2100</v>
      </c>
      <c r="J44" s="135">
        <v>2100</v>
      </c>
      <c r="K44" s="72"/>
      <c r="L44" s="72"/>
      <c r="M44" s="72"/>
      <c r="N44" s="135">
        <v>2100</v>
      </c>
      <c r="O44" s="72"/>
      <c r="P44" s="135"/>
      <c r="Q44" s="135"/>
      <c r="R44" s="135"/>
      <c r="S44" s="135"/>
      <c r="T44" s="135"/>
      <c r="U44" s="135"/>
      <c r="V44" s="135"/>
      <c r="W44" s="135"/>
      <c r="X44" s="135"/>
      <c r="Y44" s="135"/>
    </row>
    <row r="45" ht="20.25" customHeight="1" spans="1:25">
      <c r="A45" s="204" t="s">
        <v>70</v>
      </c>
      <c r="B45" s="204" t="s">
        <v>70</v>
      </c>
      <c r="C45" s="204" t="s">
        <v>268</v>
      </c>
      <c r="D45" s="204" t="s">
        <v>269</v>
      </c>
      <c r="E45" s="204" t="s">
        <v>106</v>
      </c>
      <c r="F45" s="204" t="s">
        <v>107</v>
      </c>
      <c r="G45" s="204" t="s">
        <v>276</v>
      </c>
      <c r="H45" s="204" t="s">
        <v>277</v>
      </c>
      <c r="I45" s="135">
        <v>112000</v>
      </c>
      <c r="J45" s="135">
        <v>112000</v>
      </c>
      <c r="K45" s="72"/>
      <c r="L45" s="72"/>
      <c r="M45" s="72"/>
      <c r="N45" s="135">
        <v>112000</v>
      </c>
      <c r="O45" s="72"/>
      <c r="P45" s="135"/>
      <c r="Q45" s="135"/>
      <c r="R45" s="135"/>
      <c r="S45" s="135"/>
      <c r="T45" s="135"/>
      <c r="U45" s="135"/>
      <c r="V45" s="135"/>
      <c r="W45" s="135"/>
      <c r="X45" s="135"/>
      <c r="Y45" s="135"/>
    </row>
    <row r="46" ht="20.25" customHeight="1" spans="1:25">
      <c r="A46" s="204" t="s">
        <v>70</v>
      </c>
      <c r="B46" s="204" t="s">
        <v>70</v>
      </c>
      <c r="C46" s="204" t="s">
        <v>268</v>
      </c>
      <c r="D46" s="204" t="s">
        <v>269</v>
      </c>
      <c r="E46" s="204" t="s">
        <v>112</v>
      </c>
      <c r="F46" s="204" t="s">
        <v>113</v>
      </c>
      <c r="G46" s="204" t="s">
        <v>276</v>
      </c>
      <c r="H46" s="204" t="s">
        <v>277</v>
      </c>
      <c r="I46" s="135">
        <v>3840</v>
      </c>
      <c r="J46" s="135">
        <v>3840</v>
      </c>
      <c r="K46" s="72"/>
      <c r="L46" s="72"/>
      <c r="M46" s="72"/>
      <c r="N46" s="135">
        <v>3840</v>
      </c>
      <c r="O46" s="72"/>
      <c r="P46" s="135"/>
      <c r="Q46" s="135"/>
      <c r="R46" s="135"/>
      <c r="S46" s="135"/>
      <c r="T46" s="135"/>
      <c r="U46" s="135"/>
      <c r="V46" s="135"/>
      <c r="W46" s="135"/>
      <c r="X46" s="135"/>
      <c r="Y46" s="135"/>
    </row>
    <row r="47" ht="20.25" customHeight="1" spans="1:25">
      <c r="A47" s="204" t="s">
        <v>70</v>
      </c>
      <c r="B47" s="204" t="s">
        <v>70</v>
      </c>
      <c r="C47" s="204" t="s">
        <v>268</v>
      </c>
      <c r="D47" s="204" t="s">
        <v>269</v>
      </c>
      <c r="E47" s="204" t="s">
        <v>106</v>
      </c>
      <c r="F47" s="204" t="s">
        <v>107</v>
      </c>
      <c r="G47" s="204" t="s">
        <v>278</v>
      </c>
      <c r="H47" s="204" t="s">
        <v>279</v>
      </c>
      <c r="I47" s="135">
        <v>84000</v>
      </c>
      <c r="J47" s="135">
        <v>84000</v>
      </c>
      <c r="K47" s="72"/>
      <c r="L47" s="72"/>
      <c r="M47" s="72"/>
      <c r="N47" s="135">
        <v>84000</v>
      </c>
      <c r="O47" s="72"/>
      <c r="P47" s="135"/>
      <c r="Q47" s="135"/>
      <c r="R47" s="135"/>
      <c r="S47" s="135"/>
      <c r="T47" s="135"/>
      <c r="U47" s="135"/>
      <c r="V47" s="135"/>
      <c r="W47" s="135"/>
      <c r="X47" s="135"/>
      <c r="Y47" s="135"/>
    </row>
    <row r="48" ht="20.25" customHeight="1" spans="1:25">
      <c r="A48" s="204" t="s">
        <v>70</v>
      </c>
      <c r="B48" s="204" t="s">
        <v>70</v>
      </c>
      <c r="C48" s="204" t="s">
        <v>268</v>
      </c>
      <c r="D48" s="204" t="s">
        <v>269</v>
      </c>
      <c r="E48" s="204" t="s">
        <v>112</v>
      </c>
      <c r="F48" s="204" t="s">
        <v>113</v>
      </c>
      <c r="G48" s="204" t="s">
        <v>278</v>
      </c>
      <c r="H48" s="204" t="s">
        <v>279</v>
      </c>
      <c r="I48" s="135">
        <v>450</v>
      </c>
      <c r="J48" s="135">
        <v>450</v>
      </c>
      <c r="K48" s="72"/>
      <c r="L48" s="72"/>
      <c r="M48" s="72"/>
      <c r="N48" s="135">
        <v>450</v>
      </c>
      <c r="O48" s="72"/>
      <c r="P48" s="135"/>
      <c r="Q48" s="135"/>
      <c r="R48" s="135"/>
      <c r="S48" s="135"/>
      <c r="T48" s="135"/>
      <c r="U48" s="135"/>
      <c r="V48" s="135"/>
      <c r="W48" s="135"/>
      <c r="X48" s="135"/>
      <c r="Y48" s="135"/>
    </row>
    <row r="49" ht="20.25" customHeight="1" spans="1:25">
      <c r="A49" s="204" t="s">
        <v>70</v>
      </c>
      <c r="B49" s="204" t="s">
        <v>70</v>
      </c>
      <c r="C49" s="204" t="s">
        <v>268</v>
      </c>
      <c r="D49" s="204" t="s">
        <v>269</v>
      </c>
      <c r="E49" s="204" t="s">
        <v>106</v>
      </c>
      <c r="F49" s="204" t="s">
        <v>107</v>
      </c>
      <c r="G49" s="204" t="s">
        <v>280</v>
      </c>
      <c r="H49" s="204" t="s">
        <v>281</v>
      </c>
      <c r="I49" s="135">
        <v>5600</v>
      </c>
      <c r="J49" s="135">
        <v>5600</v>
      </c>
      <c r="K49" s="72"/>
      <c r="L49" s="72"/>
      <c r="M49" s="72"/>
      <c r="N49" s="135">
        <v>5600</v>
      </c>
      <c r="O49" s="72"/>
      <c r="P49" s="135"/>
      <c r="Q49" s="135"/>
      <c r="R49" s="135"/>
      <c r="S49" s="135"/>
      <c r="T49" s="135"/>
      <c r="U49" s="135"/>
      <c r="V49" s="135"/>
      <c r="W49" s="135"/>
      <c r="X49" s="135"/>
      <c r="Y49" s="135"/>
    </row>
    <row r="50" ht="20.25" customHeight="1" spans="1:25">
      <c r="A50" s="204" t="s">
        <v>70</v>
      </c>
      <c r="B50" s="204" t="s">
        <v>70</v>
      </c>
      <c r="C50" s="204" t="s">
        <v>268</v>
      </c>
      <c r="D50" s="204" t="s">
        <v>269</v>
      </c>
      <c r="E50" s="204" t="s">
        <v>112</v>
      </c>
      <c r="F50" s="204" t="s">
        <v>113</v>
      </c>
      <c r="G50" s="204" t="s">
        <v>280</v>
      </c>
      <c r="H50" s="204" t="s">
        <v>281</v>
      </c>
      <c r="I50" s="135">
        <v>150</v>
      </c>
      <c r="J50" s="135">
        <v>150</v>
      </c>
      <c r="K50" s="72"/>
      <c r="L50" s="72"/>
      <c r="M50" s="72"/>
      <c r="N50" s="135">
        <v>150</v>
      </c>
      <c r="O50" s="72"/>
      <c r="P50" s="135"/>
      <c r="Q50" s="135"/>
      <c r="R50" s="135"/>
      <c r="S50" s="135"/>
      <c r="T50" s="135"/>
      <c r="U50" s="135"/>
      <c r="V50" s="135"/>
      <c r="W50" s="135"/>
      <c r="X50" s="135"/>
      <c r="Y50" s="135"/>
    </row>
    <row r="51" ht="20.25" customHeight="1" spans="1:25">
      <c r="A51" s="204" t="s">
        <v>70</v>
      </c>
      <c r="B51" s="204" t="s">
        <v>70</v>
      </c>
      <c r="C51" s="204" t="s">
        <v>268</v>
      </c>
      <c r="D51" s="204" t="s">
        <v>269</v>
      </c>
      <c r="E51" s="204" t="s">
        <v>106</v>
      </c>
      <c r="F51" s="204" t="s">
        <v>107</v>
      </c>
      <c r="G51" s="204" t="s">
        <v>282</v>
      </c>
      <c r="H51" s="204" t="s">
        <v>283</v>
      </c>
      <c r="I51" s="135">
        <v>5600</v>
      </c>
      <c r="J51" s="135">
        <v>5600</v>
      </c>
      <c r="K51" s="72"/>
      <c r="L51" s="72"/>
      <c r="M51" s="72"/>
      <c r="N51" s="135">
        <v>5600</v>
      </c>
      <c r="O51" s="72"/>
      <c r="P51" s="135"/>
      <c r="Q51" s="135"/>
      <c r="R51" s="135"/>
      <c r="S51" s="135"/>
      <c r="T51" s="135"/>
      <c r="U51" s="135"/>
      <c r="V51" s="135"/>
      <c r="W51" s="135"/>
      <c r="X51" s="135"/>
      <c r="Y51" s="135"/>
    </row>
    <row r="52" ht="20.25" customHeight="1" spans="1:25">
      <c r="A52" s="204" t="s">
        <v>70</v>
      </c>
      <c r="B52" s="204" t="s">
        <v>70</v>
      </c>
      <c r="C52" s="204" t="s">
        <v>268</v>
      </c>
      <c r="D52" s="204" t="s">
        <v>269</v>
      </c>
      <c r="E52" s="204" t="s">
        <v>112</v>
      </c>
      <c r="F52" s="204" t="s">
        <v>113</v>
      </c>
      <c r="G52" s="204" t="s">
        <v>282</v>
      </c>
      <c r="H52" s="204" t="s">
        <v>283</v>
      </c>
      <c r="I52" s="135">
        <v>150</v>
      </c>
      <c r="J52" s="135">
        <v>150</v>
      </c>
      <c r="K52" s="72"/>
      <c r="L52" s="72"/>
      <c r="M52" s="72"/>
      <c r="N52" s="135">
        <v>150</v>
      </c>
      <c r="O52" s="72"/>
      <c r="P52" s="135"/>
      <c r="Q52" s="135"/>
      <c r="R52" s="135"/>
      <c r="S52" s="135"/>
      <c r="T52" s="135"/>
      <c r="U52" s="135"/>
      <c r="V52" s="135"/>
      <c r="W52" s="135"/>
      <c r="X52" s="135"/>
      <c r="Y52" s="135"/>
    </row>
    <row r="53" ht="20.25" customHeight="1" spans="1:25">
      <c r="A53" s="204" t="s">
        <v>70</v>
      </c>
      <c r="B53" s="204" t="s">
        <v>70</v>
      </c>
      <c r="C53" s="204" t="s">
        <v>268</v>
      </c>
      <c r="D53" s="204" t="s">
        <v>269</v>
      </c>
      <c r="E53" s="204" t="s">
        <v>106</v>
      </c>
      <c r="F53" s="204" t="s">
        <v>107</v>
      </c>
      <c r="G53" s="204" t="s">
        <v>284</v>
      </c>
      <c r="H53" s="204" t="s">
        <v>285</v>
      </c>
      <c r="I53" s="135">
        <v>134400</v>
      </c>
      <c r="J53" s="135">
        <v>134400</v>
      </c>
      <c r="K53" s="72"/>
      <c r="L53" s="72"/>
      <c r="M53" s="72"/>
      <c r="N53" s="135">
        <v>134400</v>
      </c>
      <c r="O53" s="72"/>
      <c r="P53" s="135"/>
      <c r="Q53" s="135"/>
      <c r="R53" s="135"/>
      <c r="S53" s="135"/>
      <c r="T53" s="135"/>
      <c r="U53" s="135"/>
      <c r="V53" s="135"/>
      <c r="W53" s="135"/>
      <c r="X53" s="135"/>
      <c r="Y53" s="135"/>
    </row>
    <row r="54" ht="20.25" customHeight="1" spans="1:25">
      <c r="A54" s="204" t="s">
        <v>70</v>
      </c>
      <c r="B54" s="204" t="s">
        <v>70</v>
      </c>
      <c r="C54" s="204" t="s">
        <v>268</v>
      </c>
      <c r="D54" s="204" t="s">
        <v>269</v>
      </c>
      <c r="E54" s="204" t="s">
        <v>112</v>
      </c>
      <c r="F54" s="204" t="s">
        <v>113</v>
      </c>
      <c r="G54" s="204" t="s">
        <v>284</v>
      </c>
      <c r="H54" s="204" t="s">
        <v>285</v>
      </c>
      <c r="I54" s="135">
        <v>7200</v>
      </c>
      <c r="J54" s="135">
        <v>7200</v>
      </c>
      <c r="K54" s="72"/>
      <c r="L54" s="72"/>
      <c r="M54" s="72"/>
      <c r="N54" s="135">
        <v>7200</v>
      </c>
      <c r="O54" s="72"/>
      <c r="P54" s="135"/>
      <c r="Q54" s="135"/>
      <c r="R54" s="135"/>
      <c r="S54" s="135"/>
      <c r="T54" s="135"/>
      <c r="U54" s="135"/>
      <c r="V54" s="135"/>
      <c r="W54" s="135"/>
      <c r="X54" s="135"/>
      <c r="Y54" s="135"/>
    </row>
    <row r="55" ht="20.25" customHeight="1" spans="1:25">
      <c r="A55" s="204" t="s">
        <v>70</v>
      </c>
      <c r="B55" s="204" t="s">
        <v>70</v>
      </c>
      <c r="C55" s="204" t="s">
        <v>286</v>
      </c>
      <c r="D55" s="204" t="s">
        <v>287</v>
      </c>
      <c r="E55" s="204" t="s">
        <v>106</v>
      </c>
      <c r="F55" s="204" t="s">
        <v>107</v>
      </c>
      <c r="G55" s="204" t="s">
        <v>263</v>
      </c>
      <c r="H55" s="204" t="s">
        <v>264</v>
      </c>
      <c r="I55" s="135">
        <v>50220</v>
      </c>
      <c r="J55" s="135">
        <v>50220</v>
      </c>
      <c r="K55" s="72"/>
      <c r="L55" s="72"/>
      <c r="M55" s="72"/>
      <c r="N55" s="135">
        <v>50220</v>
      </c>
      <c r="O55" s="72"/>
      <c r="P55" s="135"/>
      <c r="Q55" s="135"/>
      <c r="R55" s="135"/>
      <c r="S55" s="135"/>
      <c r="T55" s="135"/>
      <c r="U55" s="135"/>
      <c r="V55" s="135"/>
      <c r="W55" s="135"/>
      <c r="X55" s="135"/>
      <c r="Y55" s="135"/>
    </row>
    <row r="56" ht="20.25" customHeight="1" spans="1:25">
      <c r="A56" s="204" t="s">
        <v>70</v>
      </c>
      <c r="B56" s="204" t="s">
        <v>70</v>
      </c>
      <c r="C56" s="204" t="s">
        <v>288</v>
      </c>
      <c r="D56" s="204" t="s">
        <v>289</v>
      </c>
      <c r="E56" s="204" t="s">
        <v>124</v>
      </c>
      <c r="F56" s="204" t="s">
        <v>125</v>
      </c>
      <c r="G56" s="204" t="s">
        <v>227</v>
      </c>
      <c r="H56" s="204" t="s">
        <v>228</v>
      </c>
      <c r="I56" s="135">
        <v>304800</v>
      </c>
      <c r="J56" s="135">
        <v>304800</v>
      </c>
      <c r="K56" s="72"/>
      <c r="L56" s="72"/>
      <c r="M56" s="72"/>
      <c r="N56" s="135">
        <v>304800</v>
      </c>
      <c r="O56" s="72"/>
      <c r="P56" s="135"/>
      <c r="Q56" s="135"/>
      <c r="R56" s="135"/>
      <c r="S56" s="135"/>
      <c r="T56" s="135"/>
      <c r="U56" s="135"/>
      <c r="V56" s="135"/>
      <c r="W56" s="135"/>
      <c r="X56" s="135"/>
      <c r="Y56" s="135"/>
    </row>
    <row r="57" ht="20.25" customHeight="1" spans="1:25">
      <c r="A57" s="204" t="s">
        <v>70</v>
      </c>
      <c r="B57" s="204" t="s">
        <v>70</v>
      </c>
      <c r="C57" s="204" t="s">
        <v>290</v>
      </c>
      <c r="D57" s="204" t="s">
        <v>291</v>
      </c>
      <c r="E57" s="204" t="s">
        <v>112</v>
      </c>
      <c r="F57" s="204" t="s">
        <v>113</v>
      </c>
      <c r="G57" s="204" t="s">
        <v>235</v>
      </c>
      <c r="H57" s="204" t="s">
        <v>236</v>
      </c>
      <c r="I57" s="135">
        <v>85392</v>
      </c>
      <c r="J57" s="135">
        <v>85392</v>
      </c>
      <c r="K57" s="72"/>
      <c r="L57" s="72"/>
      <c r="M57" s="72"/>
      <c r="N57" s="135">
        <v>85392</v>
      </c>
      <c r="O57" s="72"/>
      <c r="P57" s="135"/>
      <c r="Q57" s="135"/>
      <c r="R57" s="135"/>
      <c r="S57" s="135"/>
      <c r="T57" s="135"/>
      <c r="U57" s="135"/>
      <c r="V57" s="135"/>
      <c r="W57" s="135"/>
      <c r="X57" s="135"/>
      <c r="Y57" s="135"/>
    </row>
    <row r="58" ht="20.25" customHeight="1" spans="1:25">
      <c r="A58" s="204" t="s">
        <v>70</v>
      </c>
      <c r="B58" s="204" t="s">
        <v>70</v>
      </c>
      <c r="C58" s="204" t="s">
        <v>290</v>
      </c>
      <c r="D58" s="204" t="s">
        <v>291</v>
      </c>
      <c r="E58" s="204" t="s">
        <v>112</v>
      </c>
      <c r="F58" s="204" t="s">
        <v>113</v>
      </c>
      <c r="G58" s="204" t="s">
        <v>237</v>
      </c>
      <c r="H58" s="204" t="s">
        <v>238</v>
      </c>
      <c r="I58" s="135">
        <v>7920</v>
      </c>
      <c r="J58" s="135">
        <v>7920</v>
      </c>
      <c r="K58" s="72"/>
      <c r="L58" s="72"/>
      <c r="M58" s="72"/>
      <c r="N58" s="135">
        <v>7920</v>
      </c>
      <c r="O58" s="72"/>
      <c r="P58" s="135"/>
      <c r="Q58" s="135"/>
      <c r="R58" s="135"/>
      <c r="S58" s="135"/>
      <c r="T58" s="135"/>
      <c r="U58" s="135"/>
      <c r="V58" s="135"/>
      <c r="W58" s="135"/>
      <c r="X58" s="135"/>
      <c r="Y58" s="135"/>
    </row>
    <row r="59" ht="20.25" customHeight="1" spans="1:25">
      <c r="A59" s="204" t="s">
        <v>70</v>
      </c>
      <c r="B59" s="204" t="s">
        <v>70</v>
      </c>
      <c r="C59" s="204" t="s">
        <v>290</v>
      </c>
      <c r="D59" s="204" t="s">
        <v>291</v>
      </c>
      <c r="E59" s="204" t="s">
        <v>112</v>
      </c>
      <c r="F59" s="204" t="s">
        <v>113</v>
      </c>
      <c r="G59" s="204" t="s">
        <v>239</v>
      </c>
      <c r="H59" s="204" t="s">
        <v>240</v>
      </c>
      <c r="I59" s="135">
        <v>7116</v>
      </c>
      <c r="J59" s="135">
        <v>7116</v>
      </c>
      <c r="K59" s="72"/>
      <c r="L59" s="72"/>
      <c r="M59" s="72"/>
      <c r="N59" s="135">
        <v>7116</v>
      </c>
      <c r="O59" s="72"/>
      <c r="P59" s="135"/>
      <c r="Q59" s="135"/>
      <c r="R59" s="135"/>
      <c r="S59" s="135"/>
      <c r="T59" s="135"/>
      <c r="U59" s="135"/>
      <c r="V59" s="135"/>
      <c r="W59" s="135"/>
      <c r="X59" s="135"/>
      <c r="Y59" s="135"/>
    </row>
    <row r="60" ht="20.25" customHeight="1" spans="1:25">
      <c r="A60" s="204" t="s">
        <v>70</v>
      </c>
      <c r="B60" s="204" t="s">
        <v>70</v>
      </c>
      <c r="C60" s="204" t="s">
        <v>290</v>
      </c>
      <c r="D60" s="204" t="s">
        <v>291</v>
      </c>
      <c r="E60" s="204" t="s">
        <v>112</v>
      </c>
      <c r="F60" s="204" t="s">
        <v>113</v>
      </c>
      <c r="G60" s="204" t="s">
        <v>292</v>
      </c>
      <c r="H60" s="204" t="s">
        <v>293</v>
      </c>
      <c r="I60" s="135">
        <v>101532</v>
      </c>
      <c r="J60" s="135">
        <v>101532</v>
      </c>
      <c r="K60" s="72"/>
      <c r="L60" s="72"/>
      <c r="M60" s="72"/>
      <c r="N60" s="135">
        <v>101532</v>
      </c>
      <c r="O60" s="72"/>
      <c r="P60" s="135"/>
      <c r="Q60" s="135"/>
      <c r="R60" s="135"/>
      <c r="S60" s="135"/>
      <c r="T60" s="135"/>
      <c r="U60" s="135"/>
      <c r="V60" s="135"/>
      <c r="W60" s="135"/>
      <c r="X60" s="135"/>
      <c r="Y60" s="135"/>
    </row>
    <row r="61" ht="20.25" customHeight="1" spans="1:25">
      <c r="A61" s="204" t="s">
        <v>70</v>
      </c>
      <c r="B61" s="204" t="s">
        <v>70</v>
      </c>
      <c r="C61" s="204" t="s">
        <v>290</v>
      </c>
      <c r="D61" s="204" t="s">
        <v>291</v>
      </c>
      <c r="E61" s="204" t="s">
        <v>112</v>
      </c>
      <c r="F61" s="204" t="s">
        <v>113</v>
      </c>
      <c r="G61" s="204" t="s">
        <v>292</v>
      </c>
      <c r="H61" s="204" t="s">
        <v>293</v>
      </c>
      <c r="I61" s="135">
        <v>27180</v>
      </c>
      <c r="J61" s="135">
        <v>27180</v>
      </c>
      <c r="K61" s="72"/>
      <c r="L61" s="72"/>
      <c r="M61" s="72"/>
      <c r="N61" s="135">
        <v>27180</v>
      </c>
      <c r="O61" s="72"/>
      <c r="P61" s="135"/>
      <c r="Q61" s="135"/>
      <c r="R61" s="135"/>
      <c r="S61" s="135"/>
      <c r="T61" s="135"/>
      <c r="U61" s="135"/>
      <c r="V61" s="135"/>
      <c r="W61" s="135"/>
      <c r="X61" s="135"/>
      <c r="Y61" s="135"/>
    </row>
    <row r="62" ht="20.25" customHeight="1" spans="1:25">
      <c r="A62" s="204" t="s">
        <v>70</v>
      </c>
      <c r="B62" s="204" t="s">
        <v>70</v>
      </c>
      <c r="C62" s="204" t="s">
        <v>294</v>
      </c>
      <c r="D62" s="204" t="s">
        <v>295</v>
      </c>
      <c r="E62" s="204" t="s">
        <v>114</v>
      </c>
      <c r="F62" s="204" t="s">
        <v>115</v>
      </c>
      <c r="G62" s="204" t="s">
        <v>296</v>
      </c>
      <c r="H62" s="204" t="s">
        <v>297</v>
      </c>
      <c r="I62" s="135">
        <v>417041.28</v>
      </c>
      <c r="J62" s="135">
        <v>417041.28</v>
      </c>
      <c r="K62" s="72"/>
      <c r="L62" s="72"/>
      <c r="M62" s="72"/>
      <c r="N62" s="135">
        <v>417041.28</v>
      </c>
      <c r="O62" s="72"/>
      <c r="P62" s="135"/>
      <c r="Q62" s="135"/>
      <c r="R62" s="135"/>
      <c r="S62" s="135"/>
      <c r="T62" s="135"/>
      <c r="U62" s="135"/>
      <c r="V62" s="135"/>
      <c r="W62" s="135"/>
      <c r="X62" s="135"/>
      <c r="Y62" s="135"/>
    </row>
    <row r="63" ht="20.25" customHeight="1" spans="1:25">
      <c r="A63" s="204" t="s">
        <v>70</v>
      </c>
      <c r="B63" s="204" t="s">
        <v>70</v>
      </c>
      <c r="C63" s="204" t="s">
        <v>294</v>
      </c>
      <c r="D63" s="204" t="s">
        <v>295</v>
      </c>
      <c r="E63" s="204" t="s">
        <v>114</v>
      </c>
      <c r="F63" s="204" t="s">
        <v>115</v>
      </c>
      <c r="G63" s="204" t="s">
        <v>296</v>
      </c>
      <c r="H63" s="204" t="s">
        <v>297</v>
      </c>
      <c r="I63" s="135">
        <v>596160</v>
      </c>
      <c r="J63" s="135">
        <v>596160</v>
      </c>
      <c r="K63" s="72"/>
      <c r="L63" s="72"/>
      <c r="M63" s="72"/>
      <c r="N63" s="135">
        <v>596160</v>
      </c>
      <c r="O63" s="72"/>
      <c r="P63" s="135"/>
      <c r="Q63" s="135"/>
      <c r="R63" s="135"/>
      <c r="S63" s="135"/>
      <c r="T63" s="135"/>
      <c r="U63" s="135"/>
      <c r="V63" s="135"/>
      <c r="W63" s="135"/>
      <c r="X63" s="135"/>
      <c r="Y63" s="135"/>
    </row>
    <row r="64" ht="20.25" customHeight="1" spans="1:25">
      <c r="A64" s="204" t="s">
        <v>70</v>
      </c>
      <c r="B64" s="204" t="s">
        <v>70</v>
      </c>
      <c r="C64" s="204" t="s">
        <v>298</v>
      </c>
      <c r="D64" s="204" t="s">
        <v>299</v>
      </c>
      <c r="E64" s="204" t="s">
        <v>106</v>
      </c>
      <c r="F64" s="204" t="s">
        <v>107</v>
      </c>
      <c r="G64" s="204" t="s">
        <v>239</v>
      </c>
      <c r="H64" s="204" t="s">
        <v>240</v>
      </c>
      <c r="I64" s="135">
        <v>879840</v>
      </c>
      <c r="J64" s="135">
        <v>879840</v>
      </c>
      <c r="K64" s="72"/>
      <c r="L64" s="72"/>
      <c r="M64" s="72"/>
      <c r="N64" s="135">
        <v>879840</v>
      </c>
      <c r="O64" s="72"/>
      <c r="P64" s="135"/>
      <c r="Q64" s="135"/>
      <c r="R64" s="135"/>
      <c r="S64" s="135"/>
      <c r="T64" s="135"/>
      <c r="U64" s="135"/>
      <c r="V64" s="135"/>
      <c r="W64" s="135"/>
      <c r="X64" s="135"/>
      <c r="Y64" s="135"/>
    </row>
    <row r="65" ht="20.25" customHeight="1" spans="1:25">
      <c r="A65" s="204" t="s">
        <v>70</v>
      </c>
      <c r="B65" s="204" t="s">
        <v>70</v>
      </c>
      <c r="C65" s="204" t="s">
        <v>300</v>
      </c>
      <c r="D65" s="204" t="s">
        <v>301</v>
      </c>
      <c r="E65" s="204" t="s">
        <v>112</v>
      </c>
      <c r="F65" s="204" t="s">
        <v>113</v>
      </c>
      <c r="G65" s="204" t="s">
        <v>292</v>
      </c>
      <c r="H65" s="204" t="s">
        <v>293</v>
      </c>
      <c r="I65" s="135">
        <v>25200</v>
      </c>
      <c r="J65" s="135">
        <v>25200</v>
      </c>
      <c r="K65" s="72"/>
      <c r="L65" s="72"/>
      <c r="M65" s="72"/>
      <c r="N65" s="135">
        <v>25200</v>
      </c>
      <c r="O65" s="72"/>
      <c r="P65" s="135"/>
      <c r="Q65" s="135"/>
      <c r="R65" s="135"/>
      <c r="S65" s="135"/>
      <c r="T65" s="135"/>
      <c r="U65" s="135"/>
      <c r="V65" s="135"/>
      <c r="W65" s="135"/>
      <c r="X65" s="135"/>
      <c r="Y65" s="135"/>
    </row>
    <row r="66" ht="20.25" customHeight="1" spans="1:25">
      <c r="A66" s="204" t="s">
        <v>70</v>
      </c>
      <c r="B66" s="204" t="s">
        <v>73</v>
      </c>
      <c r="C66" s="204" t="s">
        <v>302</v>
      </c>
      <c r="D66" s="204" t="s">
        <v>291</v>
      </c>
      <c r="E66" s="204" t="s">
        <v>112</v>
      </c>
      <c r="F66" s="204" t="s">
        <v>113</v>
      </c>
      <c r="G66" s="204" t="s">
        <v>235</v>
      </c>
      <c r="H66" s="204" t="s">
        <v>236</v>
      </c>
      <c r="I66" s="135">
        <v>218697.6</v>
      </c>
      <c r="J66" s="135">
        <v>218697.6</v>
      </c>
      <c r="K66" s="72"/>
      <c r="L66" s="72"/>
      <c r="M66" s="72"/>
      <c r="N66" s="135">
        <v>218697.6</v>
      </c>
      <c r="O66" s="72"/>
      <c r="P66" s="135"/>
      <c r="Q66" s="135"/>
      <c r="R66" s="135"/>
      <c r="S66" s="135"/>
      <c r="T66" s="135"/>
      <c r="U66" s="135"/>
      <c r="V66" s="135"/>
      <c r="W66" s="135"/>
      <c r="X66" s="135"/>
      <c r="Y66" s="135"/>
    </row>
    <row r="67" ht="20.25" customHeight="1" spans="1:25">
      <c r="A67" s="204" t="s">
        <v>70</v>
      </c>
      <c r="B67" s="204" t="s">
        <v>73</v>
      </c>
      <c r="C67" s="204" t="s">
        <v>302</v>
      </c>
      <c r="D67" s="204" t="s">
        <v>291</v>
      </c>
      <c r="E67" s="204" t="s">
        <v>112</v>
      </c>
      <c r="F67" s="204" t="s">
        <v>113</v>
      </c>
      <c r="G67" s="204" t="s">
        <v>237</v>
      </c>
      <c r="H67" s="204" t="s">
        <v>238</v>
      </c>
      <c r="I67" s="135">
        <v>14256</v>
      </c>
      <c r="J67" s="135">
        <v>14256</v>
      </c>
      <c r="K67" s="72"/>
      <c r="L67" s="72"/>
      <c r="M67" s="72"/>
      <c r="N67" s="135">
        <v>14256</v>
      </c>
      <c r="O67" s="72"/>
      <c r="P67" s="135"/>
      <c r="Q67" s="135"/>
      <c r="R67" s="135"/>
      <c r="S67" s="135"/>
      <c r="T67" s="135"/>
      <c r="U67" s="135"/>
      <c r="V67" s="135"/>
      <c r="W67" s="135"/>
      <c r="X67" s="135"/>
      <c r="Y67" s="135"/>
    </row>
    <row r="68" ht="20.25" customHeight="1" spans="1:25">
      <c r="A68" s="204" t="s">
        <v>70</v>
      </c>
      <c r="B68" s="204" t="s">
        <v>73</v>
      </c>
      <c r="C68" s="204" t="s">
        <v>302</v>
      </c>
      <c r="D68" s="204" t="s">
        <v>291</v>
      </c>
      <c r="E68" s="204" t="s">
        <v>112</v>
      </c>
      <c r="F68" s="204" t="s">
        <v>113</v>
      </c>
      <c r="G68" s="204" t="s">
        <v>239</v>
      </c>
      <c r="H68" s="204" t="s">
        <v>240</v>
      </c>
      <c r="I68" s="135">
        <v>18224.8</v>
      </c>
      <c r="J68" s="135">
        <v>18224.8</v>
      </c>
      <c r="K68" s="72"/>
      <c r="L68" s="72"/>
      <c r="M68" s="72"/>
      <c r="N68" s="135">
        <v>18224.8</v>
      </c>
      <c r="O68" s="72"/>
      <c r="P68" s="135"/>
      <c r="Q68" s="135"/>
      <c r="R68" s="135"/>
      <c r="S68" s="135"/>
      <c r="T68" s="135"/>
      <c r="U68" s="135"/>
      <c r="V68" s="135"/>
      <c r="W68" s="135"/>
      <c r="X68" s="135"/>
      <c r="Y68" s="135"/>
    </row>
    <row r="69" ht="20.25" customHeight="1" spans="1:25">
      <c r="A69" s="204" t="s">
        <v>70</v>
      </c>
      <c r="B69" s="204" t="s">
        <v>73</v>
      </c>
      <c r="C69" s="204" t="s">
        <v>302</v>
      </c>
      <c r="D69" s="204" t="s">
        <v>291</v>
      </c>
      <c r="E69" s="204" t="s">
        <v>112</v>
      </c>
      <c r="F69" s="204" t="s">
        <v>113</v>
      </c>
      <c r="G69" s="204" t="s">
        <v>292</v>
      </c>
      <c r="H69" s="204" t="s">
        <v>293</v>
      </c>
      <c r="I69" s="135">
        <v>167808</v>
      </c>
      <c r="J69" s="135">
        <v>167808</v>
      </c>
      <c r="K69" s="72"/>
      <c r="L69" s="72"/>
      <c r="M69" s="72"/>
      <c r="N69" s="135">
        <v>167808</v>
      </c>
      <c r="O69" s="72"/>
      <c r="P69" s="135"/>
      <c r="Q69" s="135"/>
      <c r="R69" s="135"/>
      <c r="S69" s="135"/>
      <c r="T69" s="135"/>
      <c r="U69" s="135"/>
      <c r="V69" s="135"/>
      <c r="W69" s="135"/>
      <c r="X69" s="135"/>
      <c r="Y69" s="135"/>
    </row>
    <row r="70" ht="20.25" customHeight="1" spans="1:25">
      <c r="A70" s="204" t="s">
        <v>70</v>
      </c>
      <c r="B70" s="204" t="s">
        <v>73</v>
      </c>
      <c r="C70" s="204" t="s">
        <v>302</v>
      </c>
      <c r="D70" s="204" t="s">
        <v>291</v>
      </c>
      <c r="E70" s="204" t="s">
        <v>112</v>
      </c>
      <c r="F70" s="204" t="s">
        <v>113</v>
      </c>
      <c r="G70" s="204" t="s">
        <v>292</v>
      </c>
      <c r="H70" s="204" t="s">
        <v>293</v>
      </c>
      <c r="I70" s="135">
        <v>60508.8</v>
      </c>
      <c r="J70" s="135">
        <v>60508.8</v>
      </c>
      <c r="K70" s="72"/>
      <c r="L70" s="72"/>
      <c r="M70" s="72"/>
      <c r="N70" s="135">
        <v>60508.8</v>
      </c>
      <c r="O70" s="72"/>
      <c r="P70" s="135"/>
      <c r="Q70" s="135"/>
      <c r="R70" s="135"/>
      <c r="S70" s="135"/>
      <c r="T70" s="135"/>
      <c r="U70" s="135"/>
      <c r="V70" s="135"/>
      <c r="W70" s="135"/>
      <c r="X70" s="135"/>
      <c r="Y70" s="135"/>
    </row>
    <row r="71" ht="20.25" customHeight="1" spans="1:25">
      <c r="A71" s="204" t="s">
        <v>70</v>
      </c>
      <c r="B71" s="204" t="s">
        <v>73</v>
      </c>
      <c r="C71" s="204" t="s">
        <v>303</v>
      </c>
      <c r="D71" s="204" t="s">
        <v>242</v>
      </c>
      <c r="E71" s="204" t="s">
        <v>128</v>
      </c>
      <c r="F71" s="204" t="s">
        <v>129</v>
      </c>
      <c r="G71" s="204" t="s">
        <v>243</v>
      </c>
      <c r="H71" s="204" t="s">
        <v>244</v>
      </c>
      <c r="I71" s="135">
        <v>79959.56</v>
      </c>
      <c r="J71" s="135">
        <v>79959.56</v>
      </c>
      <c r="K71" s="72"/>
      <c r="L71" s="72"/>
      <c r="M71" s="72"/>
      <c r="N71" s="135">
        <v>79959.56</v>
      </c>
      <c r="O71" s="72"/>
      <c r="P71" s="135"/>
      <c r="Q71" s="135"/>
      <c r="R71" s="135"/>
      <c r="S71" s="135"/>
      <c r="T71" s="135"/>
      <c r="U71" s="135"/>
      <c r="V71" s="135"/>
      <c r="W71" s="135"/>
      <c r="X71" s="135"/>
      <c r="Y71" s="135"/>
    </row>
    <row r="72" ht="20.25" customHeight="1" spans="1:25">
      <c r="A72" s="204" t="s">
        <v>70</v>
      </c>
      <c r="B72" s="204" t="s">
        <v>73</v>
      </c>
      <c r="C72" s="204" t="s">
        <v>303</v>
      </c>
      <c r="D72" s="204" t="s">
        <v>242</v>
      </c>
      <c r="E72" s="204" t="s">
        <v>130</v>
      </c>
      <c r="F72" s="204" t="s">
        <v>131</v>
      </c>
      <c r="G72" s="204" t="s">
        <v>245</v>
      </c>
      <c r="H72" s="204" t="s">
        <v>246</v>
      </c>
      <c r="I72" s="135">
        <v>39979.78</v>
      </c>
      <c r="J72" s="135">
        <v>39979.78</v>
      </c>
      <c r="K72" s="72"/>
      <c r="L72" s="72"/>
      <c r="M72" s="72"/>
      <c r="N72" s="135">
        <v>39979.78</v>
      </c>
      <c r="O72" s="72"/>
      <c r="P72" s="135"/>
      <c r="Q72" s="135"/>
      <c r="R72" s="135"/>
      <c r="S72" s="135"/>
      <c r="T72" s="135"/>
      <c r="U72" s="135"/>
      <c r="V72" s="135"/>
      <c r="W72" s="135"/>
      <c r="X72" s="135"/>
      <c r="Y72" s="135"/>
    </row>
    <row r="73" ht="20.25" customHeight="1" spans="1:25">
      <c r="A73" s="204" t="s">
        <v>70</v>
      </c>
      <c r="B73" s="204" t="s">
        <v>73</v>
      </c>
      <c r="C73" s="204" t="s">
        <v>303</v>
      </c>
      <c r="D73" s="204" t="s">
        <v>242</v>
      </c>
      <c r="E73" s="204" t="s">
        <v>142</v>
      </c>
      <c r="F73" s="204" t="s">
        <v>143</v>
      </c>
      <c r="G73" s="204" t="s">
        <v>247</v>
      </c>
      <c r="H73" s="204" t="s">
        <v>248</v>
      </c>
      <c r="I73" s="135">
        <v>39309</v>
      </c>
      <c r="J73" s="135">
        <v>39309</v>
      </c>
      <c r="K73" s="72"/>
      <c r="L73" s="72"/>
      <c r="M73" s="72"/>
      <c r="N73" s="135">
        <v>39309</v>
      </c>
      <c r="O73" s="72"/>
      <c r="P73" s="135"/>
      <c r="Q73" s="135"/>
      <c r="R73" s="135"/>
      <c r="S73" s="135"/>
      <c r="T73" s="135"/>
      <c r="U73" s="135"/>
      <c r="V73" s="135"/>
      <c r="W73" s="135"/>
      <c r="X73" s="135"/>
      <c r="Y73" s="135"/>
    </row>
    <row r="74" ht="20.25" customHeight="1" spans="1:25">
      <c r="A74" s="204" t="s">
        <v>70</v>
      </c>
      <c r="B74" s="204" t="s">
        <v>73</v>
      </c>
      <c r="C74" s="204" t="s">
        <v>303</v>
      </c>
      <c r="D74" s="204" t="s">
        <v>242</v>
      </c>
      <c r="E74" s="204" t="s">
        <v>142</v>
      </c>
      <c r="F74" s="204" t="s">
        <v>143</v>
      </c>
      <c r="G74" s="204" t="s">
        <v>247</v>
      </c>
      <c r="H74" s="204" t="s">
        <v>248</v>
      </c>
      <c r="I74" s="135">
        <v>414</v>
      </c>
      <c r="J74" s="135">
        <v>414</v>
      </c>
      <c r="K74" s="72"/>
      <c r="L74" s="72"/>
      <c r="M74" s="72"/>
      <c r="N74" s="135">
        <v>414</v>
      </c>
      <c r="O74" s="72"/>
      <c r="P74" s="135"/>
      <c r="Q74" s="135"/>
      <c r="R74" s="135"/>
      <c r="S74" s="135"/>
      <c r="T74" s="135"/>
      <c r="U74" s="135"/>
      <c r="V74" s="135"/>
      <c r="W74" s="135"/>
      <c r="X74" s="135"/>
      <c r="Y74" s="135"/>
    </row>
    <row r="75" ht="20.25" customHeight="1" spans="1:25">
      <c r="A75" s="204" t="s">
        <v>70</v>
      </c>
      <c r="B75" s="204" t="s">
        <v>73</v>
      </c>
      <c r="C75" s="204" t="s">
        <v>303</v>
      </c>
      <c r="D75" s="204" t="s">
        <v>242</v>
      </c>
      <c r="E75" s="204" t="s">
        <v>144</v>
      </c>
      <c r="F75" s="204" t="s">
        <v>145</v>
      </c>
      <c r="G75" s="204" t="s">
        <v>249</v>
      </c>
      <c r="H75" s="204" t="s">
        <v>250</v>
      </c>
      <c r="I75" s="135">
        <v>23309</v>
      </c>
      <c r="J75" s="135">
        <v>23309</v>
      </c>
      <c r="K75" s="72"/>
      <c r="L75" s="72"/>
      <c r="M75" s="72"/>
      <c r="N75" s="135">
        <v>23309</v>
      </c>
      <c r="O75" s="72"/>
      <c r="P75" s="135"/>
      <c r="Q75" s="135"/>
      <c r="R75" s="135"/>
      <c r="S75" s="135"/>
      <c r="T75" s="135"/>
      <c r="U75" s="135"/>
      <c r="V75" s="135"/>
      <c r="W75" s="135"/>
      <c r="X75" s="135"/>
      <c r="Y75" s="135"/>
    </row>
    <row r="76" ht="20.25" customHeight="1" spans="1:25">
      <c r="A76" s="204" t="s">
        <v>70</v>
      </c>
      <c r="B76" s="204" t="s">
        <v>73</v>
      </c>
      <c r="C76" s="204" t="s">
        <v>303</v>
      </c>
      <c r="D76" s="204" t="s">
        <v>242</v>
      </c>
      <c r="E76" s="204" t="s">
        <v>144</v>
      </c>
      <c r="F76" s="204" t="s">
        <v>145</v>
      </c>
      <c r="G76" s="204" t="s">
        <v>249</v>
      </c>
      <c r="H76" s="204" t="s">
        <v>250</v>
      </c>
      <c r="I76" s="135">
        <v>4994</v>
      </c>
      <c r="J76" s="135">
        <v>4994</v>
      </c>
      <c r="K76" s="72"/>
      <c r="L76" s="72"/>
      <c r="M76" s="72"/>
      <c r="N76" s="135">
        <v>4994</v>
      </c>
      <c r="O76" s="72"/>
      <c r="P76" s="135"/>
      <c r="Q76" s="135"/>
      <c r="R76" s="135"/>
      <c r="S76" s="135"/>
      <c r="T76" s="135"/>
      <c r="U76" s="135"/>
      <c r="V76" s="135"/>
      <c r="W76" s="135"/>
      <c r="X76" s="135"/>
      <c r="Y76" s="135"/>
    </row>
    <row r="77" ht="20.25" customHeight="1" spans="1:25">
      <c r="A77" s="204" t="s">
        <v>70</v>
      </c>
      <c r="B77" s="204" t="s">
        <v>73</v>
      </c>
      <c r="C77" s="204" t="s">
        <v>303</v>
      </c>
      <c r="D77" s="204" t="s">
        <v>242</v>
      </c>
      <c r="E77" s="204" t="s">
        <v>110</v>
      </c>
      <c r="F77" s="204" t="s">
        <v>111</v>
      </c>
      <c r="G77" s="204" t="s">
        <v>251</v>
      </c>
      <c r="H77" s="204" t="s">
        <v>252</v>
      </c>
      <c r="I77" s="135">
        <v>3263.03</v>
      </c>
      <c r="J77" s="135">
        <v>3263.03</v>
      </c>
      <c r="K77" s="72"/>
      <c r="L77" s="72"/>
      <c r="M77" s="72"/>
      <c r="N77" s="135">
        <v>3263.03</v>
      </c>
      <c r="O77" s="72"/>
      <c r="P77" s="135"/>
      <c r="Q77" s="135"/>
      <c r="R77" s="135"/>
      <c r="S77" s="135"/>
      <c r="T77" s="135"/>
      <c r="U77" s="135"/>
      <c r="V77" s="135"/>
      <c r="W77" s="135"/>
      <c r="X77" s="135"/>
      <c r="Y77" s="135"/>
    </row>
    <row r="78" ht="20.25" customHeight="1" spans="1:25">
      <c r="A78" s="204" t="s">
        <v>70</v>
      </c>
      <c r="B78" s="204" t="s">
        <v>73</v>
      </c>
      <c r="C78" s="204" t="s">
        <v>303</v>
      </c>
      <c r="D78" s="204" t="s">
        <v>242</v>
      </c>
      <c r="E78" s="204" t="s">
        <v>146</v>
      </c>
      <c r="F78" s="204" t="s">
        <v>147</v>
      </c>
      <c r="G78" s="204" t="s">
        <v>251</v>
      </c>
      <c r="H78" s="204" t="s">
        <v>252</v>
      </c>
      <c r="I78" s="135">
        <v>932.29</v>
      </c>
      <c r="J78" s="135">
        <v>932.29</v>
      </c>
      <c r="K78" s="72"/>
      <c r="L78" s="72"/>
      <c r="M78" s="72"/>
      <c r="N78" s="135">
        <v>932.29</v>
      </c>
      <c r="O78" s="72"/>
      <c r="P78" s="135"/>
      <c r="Q78" s="135"/>
      <c r="R78" s="135"/>
      <c r="S78" s="135"/>
      <c r="T78" s="135"/>
      <c r="U78" s="135"/>
      <c r="V78" s="135"/>
      <c r="W78" s="135"/>
      <c r="X78" s="135"/>
      <c r="Y78" s="135"/>
    </row>
    <row r="79" ht="20.25" customHeight="1" spans="1:25">
      <c r="A79" s="204" t="s">
        <v>70</v>
      </c>
      <c r="B79" s="204" t="s">
        <v>73</v>
      </c>
      <c r="C79" s="204" t="s">
        <v>304</v>
      </c>
      <c r="D79" s="204" t="s">
        <v>158</v>
      </c>
      <c r="E79" s="204" t="s">
        <v>157</v>
      </c>
      <c r="F79" s="204" t="s">
        <v>158</v>
      </c>
      <c r="G79" s="204" t="s">
        <v>254</v>
      </c>
      <c r="H79" s="204" t="s">
        <v>158</v>
      </c>
      <c r="I79" s="135">
        <v>60549</v>
      </c>
      <c r="J79" s="135">
        <v>60549</v>
      </c>
      <c r="K79" s="72"/>
      <c r="L79" s="72"/>
      <c r="M79" s="72"/>
      <c r="N79" s="135">
        <v>60549</v>
      </c>
      <c r="O79" s="72"/>
      <c r="P79" s="135"/>
      <c r="Q79" s="135"/>
      <c r="R79" s="135"/>
      <c r="S79" s="135"/>
      <c r="T79" s="135"/>
      <c r="U79" s="135"/>
      <c r="V79" s="135"/>
      <c r="W79" s="135"/>
      <c r="X79" s="135"/>
      <c r="Y79" s="135"/>
    </row>
    <row r="80" ht="20.25" customHeight="1" spans="1:25">
      <c r="A80" s="204" t="s">
        <v>70</v>
      </c>
      <c r="B80" s="204" t="s">
        <v>73</v>
      </c>
      <c r="C80" s="204" t="s">
        <v>305</v>
      </c>
      <c r="D80" s="204" t="s">
        <v>289</v>
      </c>
      <c r="E80" s="204" t="s">
        <v>126</v>
      </c>
      <c r="F80" s="204" t="s">
        <v>127</v>
      </c>
      <c r="G80" s="204" t="s">
        <v>227</v>
      </c>
      <c r="H80" s="204" t="s">
        <v>228</v>
      </c>
      <c r="I80" s="135">
        <v>14400</v>
      </c>
      <c r="J80" s="135">
        <v>14400</v>
      </c>
      <c r="K80" s="72"/>
      <c r="L80" s="72"/>
      <c r="M80" s="72"/>
      <c r="N80" s="135">
        <v>14400</v>
      </c>
      <c r="O80" s="72"/>
      <c r="P80" s="135"/>
      <c r="Q80" s="135"/>
      <c r="R80" s="135"/>
      <c r="S80" s="135"/>
      <c r="T80" s="135"/>
      <c r="U80" s="135"/>
      <c r="V80" s="135"/>
      <c r="W80" s="135"/>
      <c r="X80" s="135"/>
      <c r="Y80" s="135"/>
    </row>
    <row r="81" ht="20.25" customHeight="1" spans="1:25">
      <c r="A81" s="204" t="s">
        <v>70</v>
      </c>
      <c r="B81" s="204" t="s">
        <v>73</v>
      </c>
      <c r="C81" s="204" t="s">
        <v>306</v>
      </c>
      <c r="D81" s="204" t="s">
        <v>301</v>
      </c>
      <c r="E81" s="204" t="s">
        <v>112</v>
      </c>
      <c r="F81" s="204" t="s">
        <v>113</v>
      </c>
      <c r="G81" s="204" t="s">
        <v>292</v>
      </c>
      <c r="H81" s="204" t="s">
        <v>293</v>
      </c>
      <c r="I81" s="135">
        <v>40320</v>
      </c>
      <c r="J81" s="135">
        <v>40320</v>
      </c>
      <c r="K81" s="72"/>
      <c r="L81" s="72"/>
      <c r="M81" s="72"/>
      <c r="N81" s="135">
        <v>40320</v>
      </c>
      <c r="O81" s="72"/>
      <c r="P81" s="135"/>
      <c r="Q81" s="135"/>
      <c r="R81" s="135"/>
      <c r="S81" s="135"/>
      <c r="T81" s="135"/>
      <c r="U81" s="135"/>
      <c r="V81" s="135"/>
      <c r="W81" s="135"/>
      <c r="X81" s="135"/>
      <c r="Y81" s="135"/>
    </row>
    <row r="82" ht="20.25" customHeight="1" spans="1:25">
      <c r="A82" s="204" t="s">
        <v>70</v>
      </c>
      <c r="B82" s="204" t="s">
        <v>75</v>
      </c>
      <c r="C82" s="204" t="s">
        <v>307</v>
      </c>
      <c r="D82" s="204" t="s">
        <v>291</v>
      </c>
      <c r="E82" s="204" t="s">
        <v>110</v>
      </c>
      <c r="F82" s="204" t="s">
        <v>111</v>
      </c>
      <c r="G82" s="204" t="s">
        <v>235</v>
      </c>
      <c r="H82" s="204" t="s">
        <v>236</v>
      </c>
      <c r="I82" s="135">
        <v>68956.8</v>
      </c>
      <c r="J82" s="135">
        <v>68956.8</v>
      </c>
      <c r="K82" s="72"/>
      <c r="L82" s="72"/>
      <c r="M82" s="72"/>
      <c r="N82" s="135">
        <v>68956.8</v>
      </c>
      <c r="O82" s="72"/>
      <c r="P82" s="135"/>
      <c r="Q82" s="135"/>
      <c r="R82" s="135"/>
      <c r="S82" s="135"/>
      <c r="T82" s="135"/>
      <c r="U82" s="135"/>
      <c r="V82" s="135"/>
      <c r="W82" s="135"/>
      <c r="X82" s="135"/>
      <c r="Y82" s="135"/>
    </row>
    <row r="83" ht="20.25" customHeight="1" spans="1:25">
      <c r="A83" s="204" t="s">
        <v>70</v>
      </c>
      <c r="B83" s="204" t="s">
        <v>75</v>
      </c>
      <c r="C83" s="204" t="s">
        <v>307</v>
      </c>
      <c r="D83" s="204" t="s">
        <v>291</v>
      </c>
      <c r="E83" s="204" t="s">
        <v>110</v>
      </c>
      <c r="F83" s="204" t="s">
        <v>111</v>
      </c>
      <c r="G83" s="204" t="s">
        <v>237</v>
      </c>
      <c r="H83" s="204" t="s">
        <v>238</v>
      </c>
      <c r="I83" s="135">
        <v>4828.8</v>
      </c>
      <c r="J83" s="135">
        <v>4828.8</v>
      </c>
      <c r="K83" s="72"/>
      <c r="L83" s="72"/>
      <c r="M83" s="72"/>
      <c r="N83" s="135">
        <v>4828.8</v>
      </c>
      <c r="O83" s="72"/>
      <c r="P83" s="135"/>
      <c r="Q83" s="135"/>
      <c r="R83" s="135"/>
      <c r="S83" s="135"/>
      <c r="T83" s="135"/>
      <c r="U83" s="135"/>
      <c r="V83" s="135"/>
      <c r="W83" s="135"/>
      <c r="X83" s="135"/>
      <c r="Y83" s="135"/>
    </row>
    <row r="84" ht="20.25" customHeight="1" spans="1:25">
      <c r="A84" s="204" t="s">
        <v>70</v>
      </c>
      <c r="B84" s="204" t="s">
        <v>75</v>
      </c>
      <c r="C84" s="204" t="s">
        <v>307</v>
      </c>
      <c r="D84" s="204" t="s">
        <v>291</v>
      </c>
      <c r="E84" s="204" t="s">
        <v>110</v>
      </c>
      <c r="F84" s="204" t="s">
        <v>111</v>
      </c>
      <c r="G84" s="204" t="s">
        <v>239</v>
      </c>
      <c r="H84" s="204" t="s">
        <v>240</v>
      </c>
      <c r="I84" s="135">
        <v>5746.4</v>
      </c>
      <c r="J84" s="135">
        <v>5746.4</v>
      </c>
      <c r="K84" s="72"/>
      <c r="L84" s="72"/>
      <c r="M84" s="72"/>
      <c r="N84" s="135">
        <v>5746.4</v>
      </c>
      <c r="O84" s="72"/>
      <c r="P84" s="135"/>
      <c r="Q84" s="135"/>
      <c r="R84" s="135"/>
      <c r="S84" s="135"/>
      <c r="T84" s="135"/>
      <c r="U84" s="135"/>
      <c r="V84" s="135"/>
      <c r="W84" s="135"/>
      <c r="X84" s="135"/>
      <c r="Y84" s="135"/>
    </row>
    <row r="85" ht="20.25" customHeight="1" spans="1:25">
      <c r="A85" s="204" t="s">
        <v>70</v>
      </c>
      <c r="B85" s="204" t="s">
        <v>75</v>
      </c>
      <c r="C85" s="204" t="s">
        <v>307</v>
      </c>
      <c r="D85" s="204" t="s">
        <v>291</v>
      </c>
      <c r="E85" s="204" t="s">
        <v>110</v>
      </c>
      <c r="F85" s="204" t="s">
        <v>111</v>
      </c>
      <c r="G85" s="204" t="s">
        <v>292</v>
      </c>
      <c r="H85" s="204" t="s">
        <v>293</v>
      </c>
      <c r="I85" s="135">
        <v>19814.4</v>
      </c>
      <c r="J85" s="135">
        <v>19814.4</v>
      </c>
      <c r="K85" s="72"/>
      <c r="L85" s="72"/>
      <c r="M85" s="72"/>
      <c r="N85" s="135">
        <v>19814.4</v>
      </c>
      <c r="O85" s="72"/>
      <c r="P85" s="135"/>
      <c r="Q85" s="135"/>
      <c r="R85" s="135"/>
      <c r="S85" s="135"/>
      <c r="T85" s="135"/>
      <c r="U85" s="135"/>
      <c r="V85" s="135"/>
      <c r="W85" s="135"/>
      <c r="X85" s="135"/>
      <c r="Y85" s="135"/>
    </row>
    <row r="86" ht="20.25" customHeight="1" spans="1:25">
      <c r="A86" s="204" t="s">
        <v>70</v>
      </c>
      <c r="B86" s="204" t="s">
        <v>75</v>
      </c>
      <c r="C86" s="204" t="s">
        <v>307</v>
      </c>
      <c r="D86" s="204" t="s">
        <v>291</v>
      </c>
      <c r="E86" s="204" t="s">
        <v>110</v>
      </c>
      <c r="F86" s="204" t="s">
        <v>111</v>
      </c>
      <c r="G86" s="204" t="s">
        <v>292</v>
      </c>
      <c r="H86" s="204" t="s">
        <v>293</v>
      </c>
      <c r="I86" s="135">
        <v>55200</v>
      </c>
      <c r="J86" s="135">
        <v>55200</v>
      </c>
      <c r="K86" s="72"/>
      <c r="L86" s="72"/>
      <c r="M86" s="72"/>
      <c r="N86" s="135">
        <v>55200</v>
      </c>
      <c r="O86" s="72"/>
      <c r="P86" s="135"/>
      <c r="Q86" s="135"/>
      <c r="R86" s="135"/>
      <c r="S86" s="135"/>
      <c r="T86" s="135"/>
      <c r="U86" s="135"/>
      <c r="V86" s="135"/>
      <c r="W86" s="135"/>
      <c r="X86" s="135"/>
      <c r="Y86" s="135"/>
    </row>
    <row r="87" ht="20.25" customHeight="1" spans="1:25">
      <c r="A87" s="204" t="s">
        <v>70</v>
      </c>
      <c r="B87" s="204" t="s">
        <v>75</v>
      </c>
      <c r="C87" s="204" t="s">
        <v>307</v>
      </c>
      <c r="D87" s="204" t="s">
        <v>291</v>
      </c>
      <c r="E87" s="204" t="s">
        <v>110</v>
      </c>
      <c r="F87" s="204" t="s">
        <v>111</v>
      </c>
      <c r="G87" s="204" t="s">
        <v>292</v>
      </c>
      <c r="H87" s="204" t="s">
        <v>293</v>
      </c>
      <c r="I87" s="135">
        <v>4016</v>
      </c>
      <c r="J87" s="135">
        <v>4016</v>
      </c>
      <c r="K87" s="72"/>
      <c r="L87" s="72"/>
      <c r="M87" s="72"/>
      <c r="N87" s="135">
        <v>4016</v>
      </c>
      <c r="O87" s="72"/>
      <c r="P87" s="135"/>
      <c r="Q87" s="135"/>
      <c r="R87" s="135"/>
      <c r="S87" s="135"/>
      <c r="T87" s="135"/>
      <c r="U87" s="135"/>
      <c r="V87" s="135"/>
      <c r="W87" s="135"/>
      <c r="X87" s="135"/>
      <c r="Y87" s="135"/>
    </row>
    <row r="88" ht="20.25" customHeight="1" spans="1:25">
      <c r="A88" s="204" t="s">
        <v>70</v>
      </c>
      <c r="B88" s="204" t="s">
        <v>75</v>
      </c>
      <c r="C88" s="204" t="s">
        <v>308</v>
      </c>
      <c r="D88" s="204" t="s">
        <v>242</v>
      </c>
      <c r="E88" s="204" t="s">
        <v>128</v>
      </c>
      <c r="F88" s="204" t="s">
        <v>129</v>
      </c>
      <c r="G88" s="204" t="s">
        <v>243</v>
      </c>
      <c r="H88" s="204" t="s">
        <v>244</v>
      </c>
      <c r="I88" s="135">
        <v>26841.6</v>
      </c>
      <c r="J88" s="135">
        <v>26841.6</v>
      </c>
      <c r="K88" s="72"/>
      <c r="L88" s="72"/>
      <c r="M88" s="72"/>
      <c r="N88" s="135">
        <v>26841.6</v>
      </c>
      <c r="O88" s="72"/>
      <c r="P88" s="135"/>
      <c r="Q88" s="135"/>
      <c r="R88" s="135"/>
      <c r="S88" s="135"/>
      <c r="T88" s="135"/>
      <c r="U88" s="135"/>
      <c r="V88" s="135"/>
      <c r="W88" s="135"/>
      <c r="X88" s="135"/>
      <c r="Y88" s="135"/>
    </row>
    <row r="89" ht="20.25" customHeight="1" spans="1:25">
      <c r="A89" s="204" t="s">
        <v>70</v>
      </c>
      <c r="B89" s="204" t="s">
        <v>75</v>
      </c>
      <c r="C89" s="204" t="s">
        <v>308</v>
      </c>
      <c r="D89" s="204" t="s">
        <v>242</v>
      </c>
      <c r="E89" s="204" t="s">
        <v>130</v>
      </c>
      <c r="F89" s="204" t="s">
        <v>131</v>
      </c>
      <c r="G89" s="204" t="s">
        <v>245</v>
      </c>
      <c r="H89" s="204" t="s">
        <v>246</v>
      </c>
      <c r="I89" s="135">
        <v>13420.8</v>
      </c>
      <c r="J89" s="135">
        <v>13420.8</v>
      </c>
      <c r="K89" s="72"/>
      <c r="L89" s="72"/>
      <c r="M89" s="72"/>
      <c r="N89" s="135">
        <v>13420.8</v>
      </c>
      <c r="O89" s="72"/>
      <c r="P89" s="135"/>
      <c r="Q89" s="135"/>
      <c r="R89" s="135"/>
      <c r="S89" s="135"/>
      <c r="T89" s="135"/>
      <c r="U89" s="135"/>
      <c r="V89" s="135"/>
      <c r="W89" s="135"/>
      <c r="X89" s="135"/>
      <c r="Y89" s="135"/>
    </row>
    <row r="90" ht="20.25" customHeight="1" spans="1:25">
      <c r="A90" s="204" t="s">
        <v>70</v>
      </c>
      <c r="B90" s="204" t="s">
        <v>75</v>
      </c>
      <c r="C90" s="204" t="s">
        <v>308</v>
      </c>
      <c r="D90" s="204" t="s">
        <v>242</v>
      </c>
      <c r="E90" s="204" t="s">
        <v>142</v>
      </c>
      <c r="F90" s="204" t="s">
        <v>143</v>
      </c>
      <c r="G90" s="204" t="s">
        <v>247</v>
      </c>
      <c r="H90" s="204" t="s">
        <v>248</v>
      </c>
      <c r="I90" s="135">
        <v>1241</v>
      </c>
      <c r="J90" s="135">
        <v>1241</v>
      </c>
      <c r="K90" s="72"/>
      <c r="L90" s="72"/>
      <c r="M90" s="72"/>
      <c r="N90" s="135">
        <v>1241</v>
      </c>
      <c r="O90" s="72"/>
      <c r="P90" s="135"/>
      <c r="Q90" s="135"/>
      <c r="R90" s="135"/>
      <c r="S90" s="135"/>
      <c r="T90" s="135"/>
      <c r="U90" s="135"/>
      <c r="V90" s="135"/>
      <c r="W90" s="135"/>
      <c r="X90" s="135"/>
      <c r="Y90" s="135"/>
    </row>
    <row r="91" ht="20.25" customHeight="1" spans="1:25">
      <c r="A91" s="204" t="s">
        <v>70</v>
      </c>
      <c r="B91" s="204" t="s">
        <v>75</v>
      </c>
      <c r="C91" s="204" t="s">
        <v>308</v>
      </c>
      <c r="D91" s="204" t="s">
        <v>242</v>
      </c>
      <c r="E91" s="204" t="s">
        <v>142</v>
      </c>
      <c r="F91" s="204" t="s">
        <v>143</v>
      </c>
      <c r="G91" s="204" t="s">
        <v>247</v>
      </c>
      <c r="H91" s="204" t="s">
        <v>248</v>
      </c>
      <c r="I91" s="135">
        <v>13020</v>
      </c>
      <c r="J91" s="135">
        <v>13020</v>
      </c>
      <c r="K91" s="72"/>
      <c r="L91" s="72"/>
      <c r="M91" s="72"/>
      <c r="N91" s="135">
        <v>13020</v>
      </c>
      <c r="O91" s="72"/>
      <c r="P91" s="135"/>
      <c r="Q91" s="135"/>
      <c r="R91" s="135"/>
      <c r="S91" s="135"/>
      <c r="T91" s="135"/>
      <c r="U91" s="135"/>
      <c r="V91" s="135"/>
      <c r="W91" s="135"/>
      <c r="X91" s="135"/>
      <c r="Y91" s="135"/>
    </row>
    <row r="92" ht="20.25" customHeight="1" spans="1:25">
      <c r="A92" s="204" t="s">
        <v>70</v>
      </c>
      <c r="B92" s="204" t="s">
        <v>75</v>
      </c>
      <c r="C92" s="204" t="s">
        <v>308</v>
      </c>
      <c r="D92" s="204" t="s">
        <v>242</v>
      </c>
      <c r="E92" s="204" t="s">
        <v>144</v>
      </c>
      <c r="F92" s="204" t="s">
        <v>145</v>
      </c>
      <c r="G92" s="204" t="s">
        <v>249</v>
      </c>
      <c r="H92" s="204" t="s">
        <v>250</v>
      </c>
      <c r="I92" s="135">
        <v>7717</v>
      </c>
      <c r="J92" s="135">
        <v>7717</v>
      </c>
      <c r="K92" s="72"/>
      <c r="L92" s="72"/>
      <c r="M92" s="72"/>
      <c r="N92" s="135">
        <v>7717</v>
      </c>
      <c r="O92" s="72"/>
      <c r="P92" s="135"/>
      <c r="Q92" s="135"/>
      <c r="R92" s="135"/>
      <c r="S92" s="135"/>
      <c r="T92" s="135"/>
      <c r="U92" s="135"/>
      <c r="V92" s="135"/>
      <c r="W92" s="135"/>
      <c r="X92" s="135"/>
      <c r="Y92" s="135"/>
    </row>
    <row r="93" ht="20.25" customHeight="1" spans="1:25">
      <c r="A93" s="204" t="s">
        <v>70</v>
      </c>
      <c r="B93" s="204" t="s">
        <v>75</v>
      </c>
      <c r="C93" s="204" t="s">
        <v>308</v>
      </c>
      <c r="D93" s="204" t="s">
        <v>242</v>
      </c>
      <c r="E93" s="204" t="s">
        <v>144</v>
      </c>
      <c r="F93" s="204" t="s">
        <v>145</v>
      </c>
      <c r="G93" s="204" t="s">
        <v>249</v>
      </c>
      <c r="H93" s="204" t="s">
        <v>250</v>
      </c>
      <c r="I93" s="135">
        <v>10814</v>
      </c>
      <c r="J93" s="135">
        <v>10814</v>
      </c>
      <c r="K93" s="72"/>
      <c r="L93" s="72"/>
      <c r="M93" s="72"/>
      <c r="N93" s="135">
        <v>10814</v>
      </c>
      <c r="O93" s="72"/>
      <c r="P93" s="135"/>
      <c r="Q93" s="135"/>
      <c r="R93" s="135"/>
      <c r="S93" s="135"/>
      <c r="T93" s="135"/>
      <c r="U93" s="135"/>
      <c r="V93" s="135"/>
      <c r="W93" s="135"/>
      <c r="X93" s="135"/>
      <c r="Y93" s="135"/>
    </row>
    <row r="94" ht="20.25" customHeight="1" spans="1:25">
      <c r="A94" s="204" t="s">
        <v>70</v>
      </c>
      <c r="B94" s="204" t="s">
        <v>75</v>
      </c>
      <c r="C94" s="204" t="s">
        <v>308</v>
      </c>
      <c r="D94" s="204" t="s">
        <v>242</v>
      </c>
      <c r="E94" s="204" t="s">
        <v>110</v>
      </c>
      <c r="F94" s="204" t="s">
        <v>111</v>
      </c>
      <c r="G94" s="204" t="s">
        <v>251</v>
      </c>
      <c r="H94" s="204" t="s">
        <v>252</v>
      </c>
      <c r="I94" s="135">
        <v>1080.24</v>
      </c>
      <c r="J94" s="135">
        <v>1080.24</v>
      </c>
      <c r="K94" s="72"/>
      <c r="L94" s="72"/>
      <c r="M94" s="72"/>
      <c r="N94" s="135">
        <v>1080.24</v>
      </c>
      <c r="O94" s="72"/>
      <c r="P94" s="135"/>
      <c r="Q94" s="135"/>
      <c r="R94" s="135"/>
      <c r="S94" s="135"/>
      <c r="T94" s="135"/>
      <c r="U94" s="135"/>
      <c r="V94" s="135"/>
      <c r="W94" s="135"/>
      <c r="X94" s="135"/>
      <c r="Y94" s="135"/>
    </row>
    <row r="95" ht="20.25" customHeight="1" spans="1:25">
      <c r="A95" s="204" t="s">
        <v>70</v>
      </c>
      <c r="B95" s="204" t="s">
        <v>75</v>
      </c>
      <c r="C95" s="204" t="s">
        <v>308</v>
      </c>
      <c r="D95" s="204" t="s">
        <v>242</v>
      </c>
      <c r="E95" s="204" t="s">
        <v>146</v>
      </c>
      <c r="F95" s="204" t="s">
        <v>147</v>
      </c>
      <c r="G95" s="204" t="s">
        <v>251</v>
      </c>
      <c r="H95" s="204" t="s">
        <v>252</v>
      </c>
      <c r="I95" s="135">
        <v>308.64</v>
      </c>
      <c r="J95" s="135">
        <v>308.64</v>
      </c>
      <c r="K95" s="72"/>
      <c r="L95" s="72"/>
      <c r="M95" s="72"/>
      <c r="N95" s="135">
        <v>308.64</v>
      </c>
      <c r="O95" s="72"/>
      <c r="P95" s="135"/>
      <c r="Q95" s="135"/>
      <c r="R95" s="135"/>
      <c r="S95" s="135"/>
      <c r="T95" s="135"/>
      <c r="U95" s="135"/>
      <c r="V95" s="135"/>
      <c r="W95" s="135"/>
      <c r="X95" s="135"/>
      <c r="Y95" s="135"/>
    </row>
    <row r="96" ht="20.25" customHeight="1" spans="1:25">
      <c r="A96" s="204" t="s">
        <v>70</v>
      </c>
      <c r="B96" s="204" t="s">
        <v>75</v>
      </c>
      <c r="C96" s="204" t="s">
        <v>309</v>
      </c>
      <c r="D96" s="204" t="s">
        <v>158</v>
      </c>
      <c r="E96" s="204" t="s">
        <v>157</v>
      </c>
      <c r="F96" s="204" t="s">
        <v>158</v>
      </c>
      <c r="G96" s="204" t="s">
        <v>254</v>
      </c>
      <c r="H96" s="204" t="s">
        <v>158</v>
      </c>
      <c r="I96" s="135">
        <v>20363</v>
      </c>
      <c r="J96" s="135">
        <v>20363</v>
      </c>
      <c r="K96" s="72"/>
      <c r="L96" s="72"/>
      <c r="M96" s="72"/>
      <c r="N96" s="135">
        <v>20363</v>
      </c>
      <c r="O96" s="72"/>
      <c r="P96" s="135"/>
      <c r="Q96" s="135"/>
      <c r="R96" s="135"/>
      <c r="S96" s="135"/>
      <c r="T96" s="135"/>
      <c r="U96" s="135"/>
      <c r="V96" s="135"/>
      <c r="W96" s="135"/>
      <c r="X96" s="135"/>
      <c r="Y96" s="135"/>
    </row>
    <row r="97" ht="20.25" customHeight="1" spans="1:25">
      <c r="A97" s="204" t="s">
        <v>70</v>
      </c>
      <c r="B97" s="204" t="s">
        <v>75</v>
      </c>
      <c r="C97" s="204" t="s">
        <v>310</v>
      </c>
      <c r="D97" s="204" t="s">
        <v>289</v>
      </c>
      <c r="E97" s="204" t="s">
        <v>126</v>
      </c>
      <c r="F97" s="204" t="s">
        <v>127</v>
      </c>
      <c r="G97" s="204" t="s">
        <v>227</v>
      </c>
      <c r="H97" s="204" t="s">
        <v>228</v>
      </c>
      <c r="I97" s="135">
        <v>43200</v>
      </c>
      <c r="J97" s="135">
        <v>43200</v>
      </c>
      <c r="K97" s="72"/>
      <c r="L97" s="72"/>
      <c r="M97" s="72"/>
      <c r="N97" s="135">
        <v>43200</v>
      </c>
      <c r="O97" s="72"/>
      <c r="P97" s="135"/>
      <c r="Q97" s="135"/>
      <c r="R97" s="135"/>
      <c r="S97" s="135"/>
      <c r="T97" s="135"/>
      <c r="U97" s="135"/>
      <c r="V97" s="135"/>
      <c r="W97" s="135"/>
      <c r="X97" s="135"/>
      <c r="Y97" s="135"/>
    </row>
    <row r="98" ht="20.25" customHeight="1" spans="1:25">
      <c r="A98" s="204" t="s">
        <v>70</v>
      </c>
      <c r="B98" s="204" t="s">
        <v>75</v>
      </c>
      <c r="C98" s="204" t="s">
        <v>311</v>
      </c>
      <c r="D98" s="204" t="s">
        <v>301</v>
      </c>
      <c r="E98" s="204" t="s">
        <v>110</v>
      </c>
      <c r="F98" s="204" t="s">
        <v>111</v>
      </c>
      <c r="G98" s="204" t="s">
        <v>292</v>
      </c>
      <c r="H98" s="204" t="s">
        <v>293</v>
      </c>
      <c r="I98" s="135">
        <v>13440</v>
      </c>
      <c r="J98" s="135">
        <v>13440</v>
      </c>
      <c r="K98" s="72"/>
      <c r="L98" s="72"/>
      <c r="M98" s="72"/>
      <c r="N98" s="135">
        <v>13440</v>
      </c>
      <c r="O98" s="72"/>
      <c r="P98" s="135"/>
      <c r="Q98" s="135"/>
      <c r="R98" s="135"/>
      <c r="S98" s="135"/>
      <c r="T98" s="135"/>
      <c r="U98" s="135"/>
      <c r="V98" s="135"/>
      <c r="W98" s="135"/>
      <c r="X98" s="135"/>
      <c r="Y98" s="135"/>
    </row>
    <row r="99" ht="17.25" customHeight="1" spans="1:25">
      <c r="A99" s="87" t="s">
        <v>197</v>
      </c>
      <c r="B99" s="88"/>
      <c r="C99" s="211"/>
      <c r="D99" s="211"/>
      <c r="E99" s="211"/>
      <c r="F99" s="211"/>
      <c r="G99" s="211"/>
      <c r="H99" s="212"/>
      <c r="I99" s="135">
        <v>15326105.08</v>
      </c>
      <c r="J99" s="135">
        <v>15326105.08</v>
      </c>
      <c r="K99" s="135"/>
      <c r="L99" s="135"/>
      <c r="M99" s="135"/>
      <c r="N99" s="135">
        <v>15326105.08</v>
      </c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</row>
  </sheetData>
  <mergeCells count="31">
    <mergeCell ref="A2:Y2"/>
    <mergeCell ref="A3:H3"/>
    <mergeCell ref="I4:Y4"/>
    <mergeCell ref="J5:O5"/>
    <mergeCell ref="P5:R5"/>
    <mergeCell ref="T5:Y5"/>
    <mergeCell ref="J6:K6"/>
    <mergeCell ref="A99:H99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8"/>
  <sheetViews>
    <sheetView showZeros="0" tabSelected="1" topLeftCell="A9" workbookViewId="0">
      <selection activeCell="D54" sqref="D54"/>
    </sheetView>
  </sheetViews>
  <sheetFormatPr defaultColWidth="9.14166666666667" defaultRowHeight="14.25" customHeight="1"/>
  <cols>
    <col min="1" max="1" width="20.1333333333333" customWidth="1"/>
    <col min="2" max="2" width="20.6333333333333" customWidth="1"/>
    <col min="3" max="3" width="30.25" customWidth="1"/>
    <col min="4" max="4" width="23.85" customWidth="1"/>
    <col min="5" max="5" width="11.1416666666667" customWidth="1"/>
    <col min="6" max="6" width="24.25" customWidth="1"/>
    <col min="7" max="7" width="9.85" customWidth="1"/>
    <col min="8" max="8" width="17.7166666666667" customWidth="1"/>
    <col min="9" max="13" width="20" customWidth="1"/>
    <col min="14" max="14" width="12.2833333333333" customWidth="1"/>
    <col min="15" max="15" width="12.7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93"/>
      <c r="E1" s="59"/>
      <c r="F1" s="59"/>
      <c r="G1" s="59"/>
      <c r="H1" s="59"/>
      <c r="U1" s="193"/>
      <c r="W1" s="200" t="s">
        <v>312</v>
      </c>
    </row>
    <row r="2" ht="46.5" customHeight="1" spans="1:23">
      <c r="A2" s="60" t="str">
        <f>"2025"&amp;"年部门项目支出预算表"</f>
        <v>2025年部门项目支出预算表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ht="13.5" customHeight="1" spans="1:23">
      <c r="A3" s="61" t="str">
        <f>"单位名称："&amp;"昆明市东川区司法局"</f>
        <v>单位名称：昆明市东川区司法局</v>
      </c>
      <c r="B3" s="62"/>
      <c r="C3" s="62"/>
      <c r="D3" s="62"/>
      <c r="E3" s="62"/>
      <c r="F3" s="62"/>
      <c r="G3" s="62"/>
      <c r="H3" s="62"/>
      <c r="I3" s="77"/>
      <c r="J3" s="77"/>
      <c r="K3" s="77"/>
      <c r="L3" s="77"/>
      <c r="M3" s="77"/>
      <c r="N3" s="77"/>
      <c r="O3" s="77"/>
      <c r="P3" s="77"/>
      <c r="Q3" s="77"/>
      <c r="U3" s="193"/>
      <c r="W3" s="174" t="s">
        <v>1</v>
      </c>
    </row>
    <row r="4" ht="21.75" customHeight="1" spans="1:23">
      <c r="A4" s="63" t="s">
        <v>313</v>
      </c>
      <c r="B4" s="64" t="s">
        <v>208</v>
      </c>
      <c r="C4" s="63" t="s">
        <v>209</v>
      </c>
      <c r="D4" s="63" t="s">
        <v>314</v>
      </c>
      <c r="E4" s="64" t="s">
        <v>210</v>
      </c>
      <c r="F4" s="64" t="s">
        <v>211</v>
      </c>
      <c r="G4" s="64" t="s">
        <v>315</v>
      </c>
      <c r="H4" s="64" t="s">
        <v>316</v>
      </c>
      <c r="I4" s="90" t="s">
        <v>55</v>
      </c>
      <c r="J4" s="79" t="s">
        <v>317</v>
      </c>
      <c r="K4" s="80"/>
      <c r="L4" s="80"/>
      <c r="M4" s="81"/>
      <c r="N4" s="79" t="s">
        <v>216</v>
      </c>
      <c r="O4" s="80"/>
      <c r="P4" s="81"/>
      <c r="Q4" s="64" t="s">
        <v>61</v>
      </c>
      <c r="R4" s="79" t="s">
        <v>62</v>
      </c>
      <c r="S4" s="80"/>
      <c r="T4" s="80"/>
      <c r="U4" s="80"/>
      <c r="V4" s="80"/>
      <c r="W4" s="81"/>
    </row>
    <row r="5" ht="21.75" customHeight="1" spans="1:23">
      <c r="A5" s="65"/>
      <c r="B5" s="91"/>
      <c r="C5" s="65"/>
      <c r="D5" s="65"/>
      <c r="E5" s="66"/>
      <c r="F5" s="66"/>
      <c r="G5" s="66"/>
      <c r="H5" s="66"/>
      <c r="I5" s="91"/>
      <c r="J5" s="195" t="s">
        <v>58</v>
      </c>
      <c r="K5" s="196"/>
      <c r="L5" s="64" t="s">
        <v>59</v>
      </c>
      <c r="M5" s="64" t="s">
        <v>60</v>
      </c>
      <c r="N5" s="64" t="s">
        <v>58</v>
      </c>
      <c r="O5" s="64" t="s">
        <v>59</v>
      </c>
      <c r="P5" s="64" t="s">
        <v>60</v>
      </c>
      <c r="Q5" s="66"/>
      <c r="R5" s="64" t="s">
        <v>57</v>
      </c>
      <c r="S5" s="64" t="s">
        <v>64</v>
      </c>
      <c r="T5" s="64" t="s">
        <v>222</v>
      </c>
      <c r="U5" s="64" t="s">
        <v>66</v>
      </c>
      <c r="V5" s="64" t="s">
        <v>67</v>
      </c>
      <c r="W5" s="64" t="s">
        <v>68</v>
      </c>
    </row>
    <row r="6" ht="21" customHeight="1" spans="1:23">
      <c r="A6" s="91"/>
      <c r="B6" s="91"/>
      <c r="C6" s="91"/>
      <c r="D6" s="91"/>
      <c r="E6" s="91"/>
      <c r="F6" s="91"/>
      <c r="G6" s="91"/>
      <c r="H6" s="91"/>
      <c r="I6" s="91"/>
      <c r="J6" s="197" t="s">
        <v>57</v>
      </c>
      <c r="K6" s="198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</row>
    <row r="7" ht="39.75" customHeight="1" spans="1:23">
      <c r="A7" s="67"/>
      <c r="B7" s="83"/>
      <c r="C7" s="67"/>
      <c r="D7" s="67"/>
      <c r="E7" s="68"/>
      <c r="F7" s="68"/>
      <c r="G7" s="68"/>
      <c r="H7" s="68"/>
      <c r="I7" s="83"/>
      <c r="J7" s="123" t="s">
        <v>57</v>
      </c>
      <c r="K7" s="123" t="s">
        <v>318</v>
      </c>
      <c r="L7" s="68"/>
      <c r="M7" s="68"/>
      <c r="N7" s="68"/>
      <c r="O7" s="68"/>
      <c r="P7" s="68"/>
      <c r="Q7" s="68"/>
      <c r="R7" s="68"/>
      <c r="S7" s="68"/>
      <c r="T7" s="68"/>
      <c r="U7" s="83"/>
      <c r="V7" s="68"/>
      <c r="W7" s="68"/>
    </row>
    <row r="8" ht="15" customHeight="1" spans="1:23">
      <c r="A8" s="69">
        <v>1</v>
      </c>
      <c r="B8" s="69">
        <v>2</v>
      </c>
      <c r="C8" s="69">
        <v>3</v>
      </c>
      <c r="D8" s="69">
        <v>4</v>
      </c>
      <c r="E8" s="69">
        <v>5</v>
      </c>
      <c r="F8" s="69">
        <v>6</v>
      </c>
      <c r="G8" s="69">
        <v>7</v>
      </c>
      <c r="H8" s="69">
        <v>8</v>
      </c>
      <c r="I8" s="69">
        <v>9</v>
      </c>
      <c r="J8" s="69">
        <v>10</v>
      </c>
      <c r="K8" s="69">
        <v>11</v>
      </c>
      <c r="L8" s="94">
        <v>12</v>
      </c>
      <c r="M8" s="94">
        <v>13</v>
      </c>
      <c r="N8" s="94">
        <v>14</v>
      </c>
      <c r="O8" s="94">
        <v>15</v>
      </c>
      <c r="P8" s="94">
        <v>16</v>
      </c>
      <c r="Q8" s="94">
        <v>17</v>
      </c>
      <c r="R8" s="94">
        <v>18</v>
      </c>
      <c r="S8" s="94">
        <v>19</v>
      </c>
      <c r="T8" s="94">
        <v>20</v>
      </c>
      <c r="U8" s="69">
        <v>21</v>
      </c>
      <c r="V8" s="94">
        <v>22</v>
      </c>
      <c r="W8" s="69">
        <v>23</v>
      </c>
    </row>
    <row r="9" ht="21.75" customHeight="1" spans="1:23">
      <c r="A9" s="124" t="s">
        <v>319</v>
      </c>
      <c r="B9" s="124" t="s">
        <v>320</v>
      </c>
      <c r="C9" s="124" t="s">
        <v>321</v>
      </c>
      <c r="D9" s="124" t="s">
        <v>70</v>
      </c>
      <c r="E9" s="124" t="s">
        <v>116</v>
      </c>
      <c r="F9" s="124" t="s">
        <v>117</v>
      </c>
      <c r="G9" s="124" t="s">
        <v>231</v>
      </c>
      <c r="H9" s="124" t="s">
        <v>232</v>
      </c>
      <c r="I9" s="135">
        <v>205200</v>
      </c>
      <c r="J9" s="135">
        <v>205200</v>
      </c>
      <c r="K9" s="135">
        <v>205200</v>
      </c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</row>
    <row r="10" ht="21.75" customHeight="1" spans="1:23">
      <c r="A10" s="124" t="s">
        <v>322</v>
      </c>
      <c r="B10" s="124" t="s">
        <v>323</v>
      </c>
      <c r="C10" s="124" t="s">
        <v>324</v>
      </c>
      <c r="D10" s="124" t="s">
        <v>70</v>
      </c>
      <c r="E10" s="124" t="s">
        <v>118</v>
      </c>
      <c r="F10" s="124" t="s">
        <v>119</v>
      </c>
      <c r="G10" s="124" t="s">
        <v>325</v>
      </c>
      <c r="H10" s="124" t="s">
        <v>326</v>
      </c>
      <c r="I10" s="135">
        <v>400000</v>
      </c>
      <c r="J10" s="135">
        <v>400000</v>
      </c>
      <c r="K10" s="135">
        <v>400000</v>
      </c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</row>
    <row r="11" ht="21.75" customHeight="1" spans="1:23">
      <c r="A11" s="124" t="s">
        <v>322</v>
      </c>
      <c r="B11" s="124" t="s">
        <v>327</v>
      </c>
      <c r="C11" s="124" t="s">
        <v>328</v>
      </c>
      <c r="D11" s="124" t="s">
        <v>70</v>
      </c>
      <c r="E11" s="124" t="s">
        <v>108</v>
      </c>
      <c r="F11" s="124" t="s">
        <v>109</v>
      </c>
      <c r="G11" s="124" t="s">
        <v>282</v>
      </c>
      <c r="H11" s="124" t="s">
        <v>283</v>
      </c>
      <c r="I11" s="135">
        <v>35800</v>
      </c>
      <c r="J11" s="135">
        <v>35800</v>
      </c>
      <c r="K11" s="135">
        <v>35800</v>
      </c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</row>
    <row r="12" ht="21.75" customHeight="1" spans="1:23">
      <c r="A12" s="124" t="s">
        <v>322</v>
      </c>
      <c r="B12" s="124" t="s">
        <v>327</v>
      </c>
      <c r="C12" s="124" t="s">
        <v>328</v>
      </c>
      <c r="D12" s="124" t="s">
        <v>70</v>
      </c>
      <c r="E12" s="124" t="s">
        <v>108</v>
      </c>
      <c r="F12" s="124" t="s">
        <v>109</v>
      </c>
      <c r="G12" s="124" t="s">
        <v>325</v>
      </c>
      <c r="H12" s="124" t="s">
        <v>326</v>
      </c>
      <c r="I12" s="135">
        <v>272000</v>
      </c>
      <c r="J12" s="135">
        <v>272000</v>
      </c>
      <c r="K12" s="135">
        <v>272000</v>
      </c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</row>
    <row r="13" ht="21.75" customHeight="1" spans="1:23">
      <c r="A13" s="124" t="s">
        <v>322</v>
      </c>
      <c r="B13" s="124" t="s">
        <v>329</v>
      </c>
      <c r="C13" s="124" t="s">
        <v>330</v>
      </c>
      <c r="D13" s="124" t="s">
        <v>70</v>
      </c>
      <c r="E13" s="124" t="s">
        <v>112</v>
      </c>
      <c r="F13" s="124" t="s">
        <v>113</v>
      </c>
      <c r="G13" s="124" t="s">
        <v>331</v>
      </c>
      <c r="H13" s="124" t="s">
        <v>332</v>
      </c>
      <c r="I13" s="135">
        <v>20000</v>
      </c>
      <c r="J13" s="135"/>
      <c r="K13" s="135"/>
      <c r="L13" s="135"/>
      <c r="M13" s="135"/>
      <c r="N13" s="135"/>
      <c r="O13" s="135"/>
      <c r="P13" s="135"/>
      <c r="Q13" s="135"/>
      <c r="R13" s="135">
        <v>20000</v>
      </c>
      <c r="S13" s="135"/>
      <c r="T13" s="135"/>
      <c r="U13" s="135"/>
      <c r="V13" s="135"/>
      <c r="W13" s="135">
        <v>20000</v>
      </c>
    </row>
    <row r="14" ht="21.75" customHeight="1" spans="1:23">
      <c r="A14" s="124" t="s">
        <v>322</v>
      </c>
      <c r="B14" s="124" t="s">
        <v>333</v>
      </c>
      <c r="C14" s="124" t="s">
        <v>334</v>
      </c>
      <c r="D14" s="124" t="s">
        <v>70</v>
      </c>
      <c r="E14" s="124" t="s">
        <v>152</v>
      </c>
      <c r="F14" s="124" t="s">
        <v>151</v>
      </c>
      <c r="G14" s="124" t="s">
        <v>335</v>
      </c>
      <c r="H14" s="124" t="s">
        <v>86</v>
      </c>
      <c r="I14" s="135">
        <v>1000</v>
      </c>
      <c r="J14" s="135"/>
      <c r="K14" s="135"/>
      <c r="L14" s="135"/>
      <c r="M14" s="135"/>
      <c r="N14" s="135"/>
      <c r="O14" s="135"/>
      <c r="P14" s="135"/>
      <c r="Q14" s="135"/>
      <c r="R14" s="135">
        <v>1000</v>
      </c>
      <c r="S14" s="135"/>
      <c r="T14" s="135"/>
      <c r="U14" s="135"/>
      <c r="V14" s="135"/>
      <c r="W14" s="135">
        <v>1000</v>
      </c>
    </row>
    <row r="15" s="192" customFormat="1" ht="21.75" customHeight="1" spans="1:23">
      <c r="A15" s="194" t="s">
        <v>322</v>
      </c>
      <c r="B15" s="194" t="s">
        <v>336</v>
      </c>
      <c r="C15" s="194" t="s">
        <v>337</v>
      </c>
      <c r="D15" s="194" t="s">
        <v>70</v>
      </c>
      <c r="E15" s="194" t="s">
        <v>118</v>
      </c>
      <c r="F15" s="194" t="s">
        <v>119</v>
      </c>
      <c r="G15" s="194" t="s">
        <v>231</v>
      </c>
      <c r="H15" s="194" t="s">
        <v>232</v>
      </c>
      <c r="I15" s="199">
        <v>1742827.84</v>
      </c>
      <c r="J15" s="199">
        <v>1742827.84</v>
      </c>
      <c r="K15" s="199">
        <v>1742827.84</v>
      </c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</row>
    <row r="16" s="192" customFormat="1" ht="21.75" customHeight="1" spans="1:23">
      <c r="A16" s="194" t="s">
        <v>322</v>
      </c>
      <c r="B16" s="194" t="s">
        <v>336</v>
      </c>
      <c r="C16" s="194" t="s">
        <v>337</v>
      </c>
      <c r="D16" s="194" t="s">
        <v>70</v>
      </c>
      <c r="E16" s="194" t="s">
        <v>118</v>
      </c>
      <c r="F16" s="194" t="s">
        <v>119</v>
      </c>
      <c r="G16" s="194" t="s">
        <v>325</v>
      </c>
      <c r="H16" s="194" t="s">
        <v>326</v>
      </c>
      <c r="I16" s="199">
        <v>535700</v>
      </c>
      <c r="J16" s="199">
        <v>535700</v>
      </c>
      <c r="K16" s="199">
        <v>535700</v>
      </c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</row>
    <row r="17" s="192" customFormat="1" ht="21.75" customHeight="1" spans="1:23">
      <c r="A17" s="194" t="s">
        <v>322</v>
      </c>
      <c r="B17" s="194" t="s">
        <v>336</v>
      </c>
      <c r="C17" s="194" t="s">
        <v>337</v>
      </c>
      <c r="D17" s="194" t="s">
        <v>70</v>
      </c>
      <c r="E17" s="194" t="s">
        <v>118</v>
      </c>
      <c r="F17" s="194" t="s">
        <v>119</v>
      </c>
      <c r="G17" s="194" t="s">
        <v>338</v>
      </c>
      <c r="H17" s="194" t="s">
        <v>339</v>
      </c>
      <c r="I17" s="199">
        <v>7920</v>
      </c>
      <c r="J17" s="199">
        <v>7920</v>
      </c>
      <c r="K17" s="199">
        <v>7920</v>
      </c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</row>
    <row r="18" s="192" customFormat="1" ht="21.75" customHeight="1" spans="1:23">
      <c r="A18" s="194" t="s">
        <v>322</v>
      </c>
      <c r="B18" s="194" t="s">
        <v>336</v>
      </c>
      <c r="C18" s="194" t="s">
        <v>337</v>
      </c>
      <c r="D18" s="194" t="s">
        <v>70</v>
      </c>
      <c r="E18" s="194" t="s">
        <v>118</v>
      </c>
      <c r="F18" s="194" t="s">
        <v>119</v>
      </c>
      <c r="G18" s="194" t="s">
        <v>340</v>
      </c>
      <c r="H18" s="194" t="s">
        <v>341</v>
      </c>
      <c r="I18" s="199">
        <v>250000</v>
      </c>
      <c r="J18" s="199">
        <v>250000</v>
      </c>
      <c r="K18" s="199">
        <v>250000</v>
      </c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</row>
    <row r="19" ht="21.75" customHeight="1" spans="1:23">
      <c r="A19" s="124" t="s">
        <v>322</v>
      </c>
      <c r="B19" s="124" t="s">
        <v>342</v>
      </c>
      <c r="C19" s="124" t="s">
        <v>343</v>
      </c>
      <c r="D19" s="124" t="s">
        <v>70</v>
      </c>
      <c r="E19" s="124" t="s">
        <v>108</v>
      </c>
      <c r="F19" s="124" t="s">
        <v>109</v>
      </c>
      <c r="G19" s="124" t="s">
        <v>231</v>
      </c>
      <c r="H19" s="124" t="s">
        <v>232</v>
      </c>
      <c r="I19" s="135">
        <v>158750</v>
      </c>
      <c r="J19" s="135">
        <v>158750</v>
      </c>
      <c r="K19" s="135">
        <v>158750</v>
      </c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</row>
    <row r="20" ht="21.75" customHeight="1" spans="1:23">
      <c r="A20" s="124" t="s">
        <v>322</v>
      </c>
      <c r="B20" s="124" t="s">
        <v>344</v>
      </c>
      <c r="C20" s="124" t="s">
        <v>345</v>
      </c>
      <c r="D20" s="124" t="s">
        <v>70</v>
      </c>
      <c r="E20" s="124" t="s">
        <v>108</v>
      </c>
      <c r="F20" s="124" t="s">
        <v>109</v>
      </c>
      <c r="G20" s="124" t="s">
        <v>231</v>
      </c>
      <c r="H20" s="124" t="s">
        <v>232</v>
      </c>
      <c r="I20" s="135">
        <v>334200</v>
      </c>
      <c r="J20" s="135">
        <v>334200</v>
      </c>
      <c r="K20" s="135">
        <v>334200</v>
      </c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</row>
    <row r="21" ht="21.75" customHeight="1" spans="1:23">
      <c r="A21" s="124" t="s">
        <v>346</v>
      </c>
      <c r="B21" s="124" t="s">
        <v>347</v>
      </c>
      <c r="C21" s="124" t="s">
        <v>348</v>
      </c>
      <c r="D21" s="124" t="s">
        <v>73</v>
      </c>
      <c r="E21" s="124" t="s">
        <v>112</v>
      </c>
      <c r="F21" s="124" t="s">
        <v>113</v>
      </c>
      <c r="G21" s="124" t="s">
        <v>235</v>
      </c>
      <c r="H21" s="124" t="s">
        <v>236</v>
      </c>
      <c r="I21" s="135">
        <v>56715</v>
      </c>
      <c r="J21" s="135"/>
      <c r="K21" s="135"/>
      <c r="L21" s="135"/>
      <c r="M21" s="135"/>
      <c r="N21" s="135"/>
      <c r="O21" s="135"/>
      <c r="P21" s="135"/>
      <c r="Q21" s="135"/>
      <c r="R21" s="135">
        <v>56715</v>
      </c>
      <c r="S21" s="135">
        <v>56715</v>
      </c>
      <c r="T21" s="135"/>
      <c r="U21" s="135"/>
      <c r="V21" s="135"/>
      <c r="W21" s="135"/>
    </row>
    <row r="22" ht="21.75" customHeight="1" spans="1:23">
      <c r="A22" s="124" t="s">
        <v>346</v>
      </c>
      <c r="B22" s="124" t="s">
        <v>347</v>
      </c>
      <c r="C22" s="124" t="s">
        <v>348</v>
      </c>
      <c r="D22" s="124" t="s">
        <v>73</v>
      </c>
      <c r="E22" s="124" t="s">
        <v>112</v>
      </c>
      <c r="F22" s="124" t="s">
        <v>113</v>
      </c>
      <c r="G22" s="124" t="s">
        <v>237</v>
      </c>
      <c r="H22" s="124" t="s">
        <v>238</v>
      </c>
      <c r="I22" s="135">
        <v>3564</v>
      </c>
      <c r="J22" s="135"/>
      <c r="K22" s="135"/>
      <c r="L22" s="135"/>
      <c r="M22" s="135"/>
      <c r="N22" s="135"/>
      <c r="O22" s="135"/>
      <c r="P22" s="135"/>
      <c r="Q22" s="135"/>
      <c r="R22" s="135">
        <v>3564</v>
      </c>
      <c r="S22" s="135">
        <v>3564</v>
      </c>
      <c r="T22" s="135"/>
      <c r="U22" s="135"/>
      <c r="V22" s="135"/>
      <c r="W22" s="135"/>
    </row>
    <row r="23" ht="21.75" customHeight="1" spans="1:23">
      <c r="A23" s="124" t="s">
        <v>346</v>
      </c>
      <c r="B23" s="124" t="s">
        <v>347</v>
      </c>
      <c r="C23" s="124" t="s">
        <v>348</v>
      </c>
      <c r="D23" s="124" t="s">
        <v>73</v>
      </c>
      <c r="E23" s="124" t="s">
        <v>112</v>
      </c>
      <c r="F23" s="124" t="s">
        <v>113</v>
      </c>
      <c r="G23" s="124" t="s">
        <v>239</v>
      </c>
      <c r="H23" s="124" t="s">
        <v>240</v>
      </c>
      <c r="I23" s="135">
        <v>52557</v>
      </c>
      <c r="J23" s="135"/>
      <c r="K23" s="135"/>
      <c r="L23" s="135"/>
      <c r="M23" s="135"/>
      <c r="N23" s="135"/>
      <c r="O23" s="135"/>
      <c r="P23" s="135"/>
      <c r="Q23" s="135"/>
      <c r="R23" s="135">
        <v>52557</v>
      </c>
      <c r="S23" s="135">
        <v>52557</v>
      </c>
      <c r="T23" s="135"/>
      <c r="U23" s="135"/>
      <c r="V23" s="135"/>
      <c r="W23" s="135"/>
    </row>
    <row r="24" ht="21.75" customHeight="1" spans="1:23">
      <c r="A24" s="124" t="s">
        <v>346</v>
      </c>
      <c r="B24" s="124" t="s">
        <v>347</v>
      </c>
      <c r="C24" s="124" t="s">
        <v>348</v>
      </c>
      <c r="D24" s="124" t="s">
        <v>73</v>
      </c>
      <c r="E24" s="124" t="s">
        <v>112</v>
      </c>
      <c r="F24" s="124" t="s">
        <v>113</v>
      </c>
      <c r="G24" s="124" t="s">
        <v>292</v>
      </c>
      <c r="H24" s="124" t="s">
        <v>293</v>
      </c>
      <c r="I24" s="135">
        <v>57072</v>
      </c>
      <c r="J24" s="135"/>
      <c r="K24" s="135"/>
      <c r="L24" s="135"/>
      <c r="M24" s="135"/>
      <c r="N24" s="135"/>
      <c r="O24" s="135"/>
      <c r="P24" s="135"/>
      <c r="Q24" s="135"/>
      <c r="R24" s="135">
        <v>57072</v>
      </c>
      <c r="S24" s="135">
        <v>57072</v>
      </c>
      <c r="T24" s="135"/>
      <c r="U24" s="135"/>
      <c r="V24" s="135"/>
      <c r="W24" s="135"/>
    </row>
    <row r="25" ht="21.75" customHeight="1" spans="1:23">
      <c r="A25" s="124" t="s">
        <v>346</v>
      </c>
      <c r="B25" s="124" t="s">
        <v>349</v>
      </c>
      <c r="C25" s="124" t="s">
        <v>350</v>
      </c>
      <c r="D25" s="124" t="s">
        <v>73</v>
      </c>
      <c r="E25" s="124" t="s">
        <v>112</v>
      </c>
      <c r="F25" s="124" t="s">
        <v>113</v>
      </c>
      <c r="G25" s="124" t="s">
        <v>292</v>
      </c>
      <c r="H25" s="124" t="s">
        <v>293</v>
      </c>
      <c r="I25" s="135">
        <v>10080</v>
      </c>
      <c r="J25" s="135"/>
      <c r="K25" s="135"/>
      <c r="L25" s="135"/>
      <c r="M25" s="135"/>
      <c r="N25" s="135"/>
      <c r="O25" s="135"/>
      <c r="P25" s="135"/>
      <c r="Q25" s="135"/>
      <c r="R25" s="135">
        <v>10080</v>
      </c>
      <c r="S25" s="135">
        <v>10080</v>
      </c>
      <c r="T25" s="135"/>
      <c r="U25" s="135"/>
      <c r="V25" s="135"/>
      <c r="W25" s="135"/>
    </row>
    <row r="26" ht="42" customHeight="1" spans="1:23">
      <c r="A26" s="124" t="s">
        <v>242</v>
      </c>
      <c r="B26" s="124" t="s">
        <v>351</v>
      </c>
      <c r="C26" s="124" t="s">
        <v>352</v>
      </c>
      <c r="D26" s="124" t="s">
        <v>73</v>
      </c>
      <c r="E26" s="124" t="s">
        <v>128</v>
      </c>
      <c r="F26" s="124" t="s">
        <v>129</v>
      </c>
      <c r="G26" s="124" t="s">
        <v>243</v>
      </c>
      <c r="H26" s="124" t="s">
        <v>244</v>
      </c>
      <c r="I26" s="135">
        <v>19990</v>
      </c>
      <c r="J26" s="135"/>
      <c r="K26" s="135"/>
      <c r="L26" s="135"/>
      <c r="M26" s="135"/>
      <c r="N26" s="135"/>
      <c r="O26" s="135"/>
      <c r="P26" s="135"/>
      <c r="Q26" s="135"/>
      <c r="R26" s="135">
        <v>19990</v>
      </c>
      <c r="S26" s="135">
        <v>19990</v>
      </c>
      <c r="T26" s="135"/>
      <c r="U26" s="135"/>
      <c r="V26" s="135"/>
      <c r="W26" s="135"/>
    </row>
    <row r="27" ht="21.75" customHeight="1" spans="1:23">
      <c r="A27" s="124" t="s">
        <v>242</v>
      </c>
      <c r="B27" s="124" t="s">
        <v>351</v>
      </c>
      <c r="C27" s="124" t="s">
        <v>352</v>
      </c>
      <c r="D27" s="124" t="s">
        <v>73</v>
      </c>
      <c r="E27" s="124" t="s">
        <v>130</v>
      </c>
      <c r="F27" s="124" t="s">
        <v>131</v>
      </c>
      <c r="G27" s="124" t="s">
        <v>245</v>
      </c>
      <c r="H27" s="124" t="s">
        <v>246</v>
      </c>
      <c r="I27" s="135">
        <v>9995</v>
      </c>
      <c r="J27" s="135"/>
      <c r="K27" s="135"/>
      <c r="L27" s="135"/>
      <c r="M27" s="135"/>
      <c r="N27" s="135"/>
      <c r="O27" s="135"/>
      <c r="P27" s="135"/>
      <c r="Q27" s="135"/>
      <c r="R27" s="135">
        <v>9995</v>
      </c>
      <c r="S27" s="135">
        <v>9995</v>
      </c>
      <c r="T27" s="135"/>
      <c r="U27" s="135"/>
      <c r="V27" s="135"/>
      <c r="W27" s="135"/>
    </row>
    <row r="28" ht="21.75" customHeight="1" spans="1:23">
      <c r="A28" s="124" t="s">
        <v>242</v>
      </c>
      <c r="B28" s="124" t="s">
        <v>351</v>
      </c>
      <c r="C28" s="124" t="s">
        <v>352</v>
      </c>
      <c r="D28" s="124" t="s">
        <v>73</v>
      </c>
      <c r="E28" s="124" t="s">
        <v>142</v>
      </c>
      <c r="F28" s="124" t="s">
        <v>143</v>
      </c>
      <c r="G28" s="124" t="s">
        <v>247</v>
      </c>
      <c r="H28" s="124" t="s">
        <v>248</v>
      </c>
      <c r="I28" s="135">
        <v>9964.44</v>
      </c>
      <c r="J28" s="135"/>
      <c r="K28" s="135"/>
      <c r="L28" s="135"/>
      <c r="M28" s="135"/>
      <c r="N28" s="135"/>
      <c r="O28" s="135"/>
      <c r="P28" s="135"/>
      <c r="Q28" s="135"/>
      <c r="R28" s="135">
        <v>9964.44</v>
      </c>
      <c r="S28" s="135">
        <v>9964.44</v>
      </c>
      <c r="T28" s="135"/>
      <c r="U28" s="135"/>
      <c r="V28" s="135"/>
      <c r="W28" s="135"/>
    </row>
    <row r="29" ht="21.75" customHeight="1" spans="1:23">
      <c r="A29" s="124" t="s">
        <v>242</v>
      </c>
      <c r="B29" s="124" t="s">
        <v>351</v>
      </c>
      <c r="C29" s="124" t="s">
        <v>352</v>
      </c>
      <c r="D29" s="124" t="s">
        <v>73</v>
      </c>
      <c r="E29" s="124" t="s">
        <v>144</v>
      </c>
      <c r="F29" s="124" t="s">
        <v>145</v>
      </c>
      <c r="G29" s="124" t="s">
        <v>249</v>
      </c>
      <c r="H29" s="124" t="s">
        <v>250</v>
      </c>
      <c r="I29" s="135">
        <v>7075.56</v>
      </c>
      <c r="J29" s="135"/>
      <c r="K29" s="135"/>
      <c r="L29" s="135"/>
      <c r="M29" s="135"/>
      <c r="N29" s="135"/>
      <c r="O29" s="135"/>
      <c r="P29" s="135"/>
      <c r="Q29" s="135"/>
      <c r="R29" s="135">
        <v>7075.56</v>
      </c>
      <c r="S29" s="135">
        <v>7075.56</v>
      </c>
      <c r="T29" s="135"/>
      <c r="U29" s="135"/>
      <c r="V29" s="135"/>
      <c r="W29" s="135"/>
    </row>
    <row r="30" ht="21.75" customHeight="1" spans="1:23">
      <c r="A30" s="124" t="s">
        <v>242</v>
      </c>
      <c r="B30" s="124" t="s">
        <v>351</v>
      </c>
      <c r="C30" s="124" t="s">
        <v>352</v>
      </c>
      <c r="D30" s="124" t="s">
        <v>73</v>
      </c>
      <c r="E30" s="124" t="s">
        <v>112</v>
      </c>
      <c r="F30" s="124" t="s">
        <v>113</v>
      </c>
      <c r="G30" s="124" t="s">
        <v>251</v>
      </c>
      <c r="H30" s="124" t="s">
        <v>252</v>
      </c>
      <c r="I30" s="135">
        <v>837</v>
      </c>
      <c r="J30" s="135"/>
      <c r="K30" s="135"/>
      <c r="L30" s="135"/>
      <c r="M30" s="135"/>
      <c r="N30" s="135"/>
      <c r="O30" s="135"/>
      <c r="P30" s="135"/>
      <c r="Q30" s="135"/>
      <c r="R30" s="135">
        <v>837</v>
      </c>
      <c r="S30" s="135">
        <v>837</v>
      </c>
      <c r="T30" s="135"/>
      <c r="U30" s="135"/>
      <c r="V30" s="135"/>
      <c r="W30" s="135"/>
    </row>
    <row r="31" ht="21.75" customHeight="1" spans="1:23">
      <c r="A31" s="124" t="s">
        <v>242</v>
      </c>
      <c r="B31" s="124" t="s">
        <v>351</v>
      </c>
      <c r="C31" s="124" t="s">
        <v>352</v>
      </c>
      <c r="D31" s="124" t="s">
        <v>73</v>
      </c>
      <c r="E31" s="124" t="s">
        <v>146</v>
      </c>
      <c r="F31" s="124" t="s">
        <v>147</v>
      </c>
      <c r="G31" s="124" t="s">
        <v>251</v>
      </c>
      <c r="H31" s="124" t="s">
        <v>252</v>
      </c>
      <c r="I31" s="135">
        <v>260</v>
      </c>
      <c r="J31" s="135"/>
      <c r="K31" s="135"/>
      <c r="L31" s="135"/>
      <c r="M31" s="135"/>
      <c r="N31" s="135"/>
      <c r="O31" s="135"/>
      <c r="P31" s="135"/>
      <c r="Q31" s="135"/>
      <c r="R31" s="135">
        <v>260</v>
      </c>
      <c r="S31" s="135">
        <v>260</v>
      </c>
      <c r="T31" s="135"/>
      <c r="U31" s="135"/>
      <c r="V31" s="135"/>
      <c r="W31" s="135"/>
    </row>
    <row r="32" ht="21.75" customHeight="1" spans="1:23">
      <c r="A32" s="124" t="s">
        <v>158</v>
      </c>
      <c r="B32" s="124" t="s">
        <v>353</v>
      </c>
      <c r="C32" s="124" t="s">
        <v>354</v>
      </c>
      <c r="D32" s="124" t="s">
        <v>73</v>
      </c>
      <c r="E32" s="124" t="s">
        <v>157</v>
      </c>
      <c r="F32" s="124" t="s">
        <v>158</v>
      </c>
      <c r="G32" s="124" t="s">
        <v>254</v>
      </c>
      <c r="H32" s="124" t="s">
        <v>158</v>
      </c>
      <c r="I32" s="135">
        <v>15190</v>
      </c>
      <c r="J32" s="135"/>
      <c r="K32" s="135"/>
      <c r="L32" s="135"/>
      <c r="M32" s="135"/>
      <c r="N32" s="135"/>
      <c r="O32" s="135"/>
      <c r="P32" s="135"/>
      <c r="Q32" s="135"/>
      <c r="R32" s="135">
        <v>15190</v>
      </c>
      <c r="S32" s="135">
        <v>15190</v>
      </c>
      <c r="T32" s="135"/>
      <c r="U32" s="135"/>
      <c r="V32" s="135"/>
      <c r="W32" s="135"/>
    </row>
    <row r="33" ht="21.75" customHeight="1" spans="1:23">
      <c r="A33" s="124" t="s">
        <v>355</v>
      </c>
      <c r="B33" s="124" t="s">
        <v>356</v>
      </c>
      <c r="C33" s="124" t="s">
        <v>357</v>
      </c>
      <c r="D33" s="124" t="s">
        <v>73</v>
      </c>
      <c r="E33" s="124" t="s">
        <v>112</v>
      </c>
      <c r="F33" s="124" t="s">
        <v>113</v>
      </c>
      <c r="G33" s="124" t="s">
        <v>231</v>
      </c>
      <c r="H33" s="124" t="s">
        <v>232</v>
      </c>
      <c r="I33" s="135">
        <v>184800</v>
      </c>
      <c r="J33" s="135"/>
      <c r="K33" s="135"/>
      <c r="L33" s="135"/>
      <c r="M33" s="135"/>
      <c r="N33" s="135"/>
      <c r="O33" s="135"/>
      <c r="P33" s="135"/>
      <c r="Q33" s="135"/>
      <c r="R33" s="135">
        <v>184800</v>
      </c>
      <c r="S33" s="135">
        <v>184800</v>
      </c>
      <c r="T33" s="135"/>
      <c r="U33" s="135"/>
      <c r="V33" s="135"/>
      <c r="W33" s="135"/>
    </row>
    <row r="34" ht="21.75" customHeight="1" spans="1:23">
      <c r="A34" s="124" t="s">
        <v>355</v>
      </c>
      <c r="B34" s="124" t="s">
        <v>356</v>
      </c>
      <c r="C34" s="124" t="s">
        <v>357</v>
      </c>
      <c r="D34" s="124" t="s">
        <v>73</v>
      </c>
      <c r="E34" s="124" t="s">
        <v>112</v>
      </c>
      <c r="F34" s="124" t="s">
        <v>113</v>
      </c>
      <c r="G34" s="124" t="s">
        <v>274</v>
      </c>
      <c r="H34" s="124" t="s">
        <v>275</v>
      </c>
      <c r="I34" s="135">
        <v>4000</v>
      </c>
      <c r="J34" s="135"/>
      <c r="K34" s="135"/>
      <c r="L34" s="135"/>
      <c r="M34" s="135"/>
      <c r="N34" s="135"/>
      <c r="O34" s="135"/>
      <c r="P34" s="135"/>
      <c r="Q34" s="135"/>
      <c r="R34" s="135">
        <v>4000</v>
      </c>
      <c r="S34" s="135">
        <v>4000</v>
      </c>
      <c r="T34" s="135"/>
      <c r="U34" s="135"/>
      <c r="V34" s="135"/>
      <c r="W34" s="135"/>
    </row>
    <row r="35" ht="21.75" customHeight="1" spans="1:23">
      <c r="A35" s="124" t="s">
        <v>355</v>
      </c>
      <c r="B35" s="124" t="s">
        <v>356</v>
      </c>
      <c r="C35" s="124" t="s">
        <v>357</v>
      </c>
      <c r="D35" s="124" t="s">
        <v>73</v>
      </c>
      <c r="E35" s="124" t="s">
        <v>112</v>
      </c>
      <c r="F35" s="124" t="s">
        <v>113</v>
      </c>
      <c r="G35" s="124" t="s">
        <v>276</v>
      </c>
      <c r="H35" s="124" t="s">
        <v>277</v>
      </c>
      <c r="I35" s="135">
        <v>30000</v>
      </c>
      <c r="J35" s="135"/>
      <c r="K35" s="135"/>
      <c r="L35" s="135"/>
      <c r="M35" s="135"/>
      <c r="N35" s="135"/>
      <c r="O35" s="135"/>
      <c r="P35" s="135"/>
      <c r="Q35" s="135"/>
      <c r="R35" s="135">
        <v>30000</v>
      </c>
      <c r="S35" s="135">
        <v>30000</v>
      </c>
      <c r="T35" s="135"/>
      <c r="U35" s="135"/>
      <c r="V35" s="135"/>
      <c r="W35" s="135"/>
    </row>
    <row r="36" ht="21.75" customHeight="1" spans="1:23">
      <c r="A36" s="124" t="s">
        <v>355</v>
      </c>
      <c r="B36" s="124" t="s">
        <v>356</v>
      </c>
      <c r="C36" s="124" t="s">
        <v>357</v>
      </c>
      <c r="D36" s="124" t="s">
        <v>73</v>
      </c>
      <c r="E36" s="124" t="s">
        <v>112</v>
      </c>
      <c r="F36" s="124" t="s">
        <v>113</v>
      </c>
      <c r="G36" s="124" t="s">
        <v>278</v>
      </c>
      <c r="H36" s="124" t="s">
        <v>279</v>
      </c>
      <c r="I36" s="135">
        <v>20000</v>
      </c>
      <c r="J36" s="135"/>
      <c r="K36" s="135"/>
      <c r="L36" s="135"/>
      <c r="M36" s="135"/>
      <c r="N36" s="135"/>
      <c r="O36" s="135"/>
      <c r="P36" s="135"/>
      <c r="Q36" s="135"/>
      <c r="R36" s="135">
        <v>20000</v>
      </c>
      <c r="S36" s="135">
        <v>20000</v>
      </c>
      <c r="T36" s="135"/>
      <c r="U36" s="135"/>
      <c r="V36" s="135"/>
      <c r="W36" s="135"/>
    </row>
    <row r="37" ht="21.75" customHeight="1" spans="1:23">
      <c r="A37" s="124" t="s">
        <v>355</v>
      </c>
      <c r="B37" s="124" t="s">
        <v>356</v>
      </c>
      <c r="C37" s="124" t="s">
        <v>357</v>
      </c>
      <c r="D37" s="124" t="s">
        <v>73</v>
      </c>
      <c r="E37" s="124" t="s">
        <v>112</v>
      </c>
      <c r="F37" s="124" t="s">
        <v>113</v>
      </c>
      <c r="G37" s="124" t="s">
        <v>284</v>
      </c>
      <c r="H37" s="124" t="s">
        <v>285</v>
      </c>
      <c r="I37" s="135">
        <v>14400</v>
      </c>
      <c r="J37" s="135"/>
      <c r="K37" s="135"/>
      <c r="L37" s="135"/>
      <c r="M37" s="135"/>
      <c r="N37" s="135"/>
      <c r="O37" s="135"/>
      <c r="P37" s="135"/>
      <c r="Q37" s="135"/>
      <c r="R37" s="135">
        <v>14400</v>
      </c>
      <c r="S37" s="135">
        <v>14400</v>
      </c>
      <c r="T37" s="135"/>
      <c r="U37" s="135"/>
      <c r="V37" s="135"/>
      <c r="W37" s="135"/>
    </row>
    <row r="38" ht="21.75" customHeight="1" spans="1:23">
      <c r="A38" s="124" t="s">
        <v>322</v>
      </c>
      <c r="B38" s="124" t="s">
        <v>358</v>
      </c>
      <c r="C38" s="124" t="s">
        <v>334</v>
      </c>
      <c r="D38" s="124" t="s">
        <v>73</v>
      </c>
      <c r="E38" s="124" t="s">
        <v>152</v>
      </c>
      <c r="F38" s="124" t="s">
        <v>151</v>
      </c>
      <c r="G38" s="124" t="s">
        <v>335</v>
      </c>
      <c r="H38" s="124" t="s">
        <v>86</v>
      </c>
      <c r="I38" s="135">
        <v>300</v>
      </c>
      <c r="J38" s="135"/>
      <c r="K38" s="135"/>
      <c r="L38" s="135"/>
      <c r="M38" s="135"/>
      <c r="N38" s="135"/>
      <c r="O38" s="135"/>
      <c r="P38" s="135"/>
      <c r="Q38" s="135"/>
      <c r="R38" s="135">
        <v>300</v>
      </c>
      <c r="S38" s="135"/>
      <c r="T38" s="135"/>
      <c r="U38" s="135"/>
      <c r="V38" s="135"/>
      <c r="W38" s="135">
        <v>300</v>
      </c>
    </row>
    <row r="39" ht="21.75" customHeight="1" spans="1:23">
      <c r="A39" s="124" t="s">
        <v>346</v>
      </c>
      <c r="B39" s="124" t="s">
        <v>359</v>
      </c>
      <c r="C39" s="124" t="s">
        <v>348</v>
      </c>
      <c r="D39" s="124" t="s">
        <v>75</v>
      </c>
      <c r="E39" s="124" t="s">
        <v>110</v>
      </c>
      <c r="F39" s="124" t="s">
        <v>111</v>
      </c>
      <c r="G39" s="124" t="s">
        <v>235</v>
      </c>
      <c r="H39" s="124" t="s">
        <v>236</v>
      </c>
      <c r="I39" s="135">
        <v>18200</v>
      </c>
      <c r="J39" s="135"/>
      <c r="K39" s="135"/>
      <c r="L39" s="135"/>
      <c r="M39" s="135"/>
      <c r="N39" s="135"/>
      <c r="O39" s="135"/>
      <c r="P39" s="135"/>
      <c r="Q39" s="135"/>
      <c r="R39" s="135">
        <v>18200</v>
      </c>
      <c r="S39" s="135">
        <v>18200</v>
      </c>
      <c r="T39" s="135"/>
      <c r="U39" s="135"/>
      <c r="V39" s="135"/>
      <c r="W39" s="135"/>
    </row>
    <row r="40" ht="21.75" customHeight="1" spans="1:23">
      <c r="A40" s="124" t="s">
        <v>346</v>
      </c>
      <c r="B40" s="124" t="s">
        <v>359</v>
      </c>
      <c r="C40" s="124" t="s">
        <v>348</v>
      </c>
      <c r="D40" s="124" t="s">
        <v>75</v>
      </c>
      <c r="E40" s="124" t="s">
        <v>110</v>
      </c>
      <c r="F40" s="124" t="s">
        <v>111</v>
      </c>
      <c r="G40" s="124" t="s">
        <v>237</v>
      </c>
      <c r="H40" s="124" t="s">
        <v>238</v>
      </c>
      <c r="I40" s="135">
        <v>20408</v>
      </c>
      <c r="J40" s="135"/>
      <c r="K40" s="135"/>
      <c r="L40" s="135"/>
      <c r="M40" s="135"/>
      <c r="N40" s="135"/>
      <c r="O40" s="135"/>
      <c r="P40" s="135"/>
      <c r="Q40" s="135"/>
      <c r="R40" s="135">
        <v>20408</v>
      </c>
      <c r="S40" s="135">
        <v>20408</v>
      </c>
      <c r="T40" s="135"/>
      <c r="U40" s="135"/>
      <c r="V40" s="135"/>
      <c r="W40" s="135"/>
    </row>
    <row r="41" ht="21.75" customHeight="1" spans="1:23">
      <c r="A41" s="124" t="s">
        <v>346</v>
      </c>
      <c r="B41" s="124" t="s">
        <v>359</v>
      </c>
      <c r="C41" s="124" t="s">
        <v>348</v>
      </c>
      <c r="D41" s="124" t="s">
        <v>75</v>
      </c>
      <c r="E41" s="124" t="s">
        <v>110</v>
      </c>
      <c r="F41" s="124" t="s">
        <v>111</v>
      </c>
      <c r="G41" s="124" t="s">
        <v>239</v>
      </c>
      <c r="H41" s="124" t="s">
        <v>240</v>
      </c>
      <c r="I41" s="135">
        <v>1437</v>
      </c>
      <c r="J41" s="135"/>
      <c r="K41" s="135"/>
      <c r="L41" s="135"/>
      <c r="M41" s="135"/>
      <c r="N41" s="135"/>
      <c r="O41" s="135"/>
      <c r="P41" s="135"/>
      <c r="Q41" s="135"/>
      <c r="R41" s="135">
        <v>1437</v>
      </c>
      <c r="S41" s="135">
        <v>1437</v>
      </c>
      <c r="T41" s="135"/>
      <c r="U41" s="135"/>
      <c r="V41" s="135"/>
      <c r="W41" s="135"/>
    </row>
    <row r="42" ht="21.75" customHeight="1" spans="1:23">
      <c r="A42" s="124" t="s">
        <v>346</v>
      </c>
      <c r="B42" s="124" t="s">
        <v>359</v>
      </c>
      <c r="C42" s="124" t="s">
        <v>348</v>
      </c>
      <c r="D42" s="124" t="s">
        <v>75</v>
      </c>
      <c r="E42" s="124" t="s">
        <v>110</v>
      </c>
      <c r="F42" s="124" t="s">
        <v>111</v>
      </c>
      <c r="G42" s="124" t="s">
        <v>292</v>
      </c>
      <c r="H42" s="124" t="s">
        <v>293</v>
      </c>
      <c r="I42" s="135">
        <v>19758</v>
      </c>
      <c r="J42" s="135"/>
      <c r="K42" s="135"/>
      <c r="L42" s="135"/>
      <c r="M42" s="135"/>
      <c r="N42" s="135"/>
      <c r="O42" s="135"/>
      <c r="P42" s="135"/>
      <c r="Q42" s="135"/>
      <c r="R42" s="135">
        <v>19758</v>
      </c>
      <c r="S42" s="135">
        <v>19758</v>
      </c>
      <c r="T42" s="135"/>
      <c r="U42" s="135"/>
      <c r="V42" s="135"/>
      <c r="W42" s="135"/>
    </row>
    <row r="43" ht="21.75" customHeight="1" spans="1:23">
      <c r="A43" s="124" t="s">
        <v>346</v>
      </c>
      <c r="B43" s="124" t="s">
        <v>360</v>
      </c>
      <c r="C43" s="124" t="s">
        <v>350</v>
      </c>
      <c r="D43" s="124" t="s">
        <v>75</v>
      </c>
      <c r="E43" s="124" t="s">
        <v>110</v>
      </c>
      <c r="F43" s="124" t="s">
        <v>111</v>
      </c>
      <c r="G43" s="124" t="s">
        <v>292</v>
      </c>
      <c r="H43" s="124" t="s">
        <v>293</v>
      </c>
      <c r="I43" s="135">
        <v>3360</v>
      </c>
      <c r="J43" s="135"/>
      <c r="K43" s="135"/>
      <c r="L43" s="135"/>
      <c r="M43" s="135"/>
      <c r="N43" s="135"/>
      <c r="O43" s="135"/>
      <c r="P43" s="135"/>
      <c r="Q43" s="135"/>
      <c r="R43" s="135">
        <v>3360</v>
      </c>
      <c r="S43" s="135">
        <v>3360</v>
      </c>
      <c r="T43" s="135"/>
      <c r="U43" s="135"/>
      <c r="V43" s="135"/>
      <c r="W43" s="135"/>
    </row>
    <row r="44" ht="38" customHeight="1" spans="1:23">
      <c r="A44" s="124" t="s">
        <v>242</v>
      </c>
      <c r="B44" s="124" t="s">
        <v>361</v>
      </c>
      <c r="C44" s="124" t="s">
        <v>352</v>
      </c>
      <c r="D44" s="124" t="s">
        <v>75</v>
      </c>
      <c r="E44" s="124" t="s">
        <v>128</v>
      </c>
      <c r="F44" s="124" t="s">
        <v>129</v>
      </c>
      <c r="G44" s="124" t="s">
        <v>243</v>
      </c>
      <c r="H44" s="124" t="s">
        <v>244</v>
      </c>
      <c r="I44" s="135">
        <v>6711</v>
      </c>
      <c r="J44" s="135"/>
      <c r="K44" s="135"/>
      <c r="L44" s="135"/>
      <c r="M44" s="135"/>
      <c r="N44" s="135"/>
      <c r="O44" s="135"/>
      <c r="P44" s="135"/>
      <c r="Q44" s="135"/>
      <c r="R44" s="135">
        <v>6711</v>
      </c>
      <c r="S44" s="135">
        <v>6711</v>
      </c>
      <c r="T44" s="135"/>
      <c r="U44" s="135"/>
      <c r="V44" s="135"/>
      <c r="W44" s="135"/>
    </row>
    <row r="45" ht="21.75" customHeight="1" spans="1:23">
      <c r="A45" s="124" t="s">
        <v>242</v>
      </c>
      <c r="B45" s="124" t="s">
        <v>361</v>
      </c>
      <c r="C45" s="124" t="s">
        <v>352</v>
      </c>
      <c r="D45" s="124" t="s">
        <v>75</v>
      </c>
      <c r="E45" s="124" t="s">
        <v>130</v>
      </c>
      <c r="F45" s="124" t="s">
        <v>131</v>
      </c>
      <c r="G45" s="124" t="s">
        <v>245</v>
      </c>
      <c r="H45" s="124" t="s">
        <v>246</v>
      </c>
      <c r="I45" s="135">
        <v>3356</v>
      </c>
      <c r="J45" s="135"/>
      <c r="K45" s="135"/>
      <c r="L45" s="135"/>
      <c r="M45" s="135"/>
      <c r="N45" s="135"/>
      <c r="O45" s="135"/>
      <c r="P45" s="135"/>
      <c r="Q45" s="135"/>
      <c r="R45" s="135">
        <v>3356</v>
      </c>
      <c r="S45" s="135">
        <v>3356</v>
      </c>
      <c r="T45" s="135"/>
      <c r="U45" s="135"/>
      <c r="V45" s="135"/>
      <c r="W45" s="135"/>
    </row>
    <row r="46" ht="21.75" customHeight="1" spans="1:23">
      <c r="A46" s="124" t="s">
        <v>242</v>
      </c>
      <c r="B46" s="124" t="s">
        <v>361</v>
      </c>
      <c r="C46" s="124" t="s">
        <v>352</v>
      </c>
      <c r="D46" s="124" t="s">
        <v>75</v>
      </c>
      <c r="E46" s="124" t="s">
        <v>142</v>
      </c>
      <c r="F46" s="124" t="s">
        <v>143</v>
      </c>
      <c r="G46" s="124" t="s">
        <v>247</v>
      </c>
      <c r="H46" s="124" t="s">
        <v>248</v>
      </c>
      <c r="I46" s="135">
        <v>3655</v>
      </c>
      <c r="J46" s="135"/>
      <c r="K46" s="135"/>
      <c r="L46" s="135"/>
      <c r="M46" s="135"/>
      <c r="N46" s="135"/>
      <c r="O46" s="135"/>
      <c r="P46" s="135"/>
      <c r="Q46" s="135"/>
      <c r="R46" s="135">
        <v>3655</v>
      </c>
      <c r="S46" s="135">
        <v>3655</v>
      </c>
      <c r="T46" s="135"/>
      <c r="U46" s="135"/>
      <c r="V46" s="135"/>
      <c r="W46" s="135"/>
    </row>
    <row r="47" ht="21.75" customHeight="1" spans="1:23">
      <c r="A47" s="124" t="s">
        <v>242</v>
      </c>
      <c r="B47" s="124" t="s">
        <v>361</v>
      </c>
      <c r="C47" s="124" t="s">
        <v>352</v>
      </c>
      <c r="D47" s="124" t="s">
        <v>75</v>
      </c>
      <c r="E47" s="124" t="s">
        <v>144</v>
      </c>
      <c r="F47" s="124" t="s">
        <v>145</v>
      </c>
      <c r="G47" s="124" t="s">
        <v>249</v>
      </c>
      <c r="H47" s="124" t="s">
        <v>250</v>
      </c>
      <c r="I47" s="135">
        <v>4634</v>
      </c>
      <c r="J47" s="135"/>
      <c r="K47" s="135"/>
      <c r="L47" s="135"/>
      <c r="M47" s="135"/>
      <c r="N47" s="135"/>
      <c r="O47" s="135"/>
      <c r="P47" s="135"/>
      <c r="Q47" s="135"/>
      <c r="R47" s="135">
        <v>4634</v>
      </c>
      <c r="S47" s="135">
        <v>4634</v>
      </c>
      <c r="T47" s="135"/>
      <c r="U47" s="135"/>
      <c r="V47" s="135"/>
      <c r="W47" s="135"/>
    </row>
    <row r="48" ht="21.75" customHeight="1" spans="1:23">
      <c r="A48" s="124" t="s">
        <v>242</v>
      </c>
      <c r="B48" s="124" t="s">
        <v>361</v>
      </c>
      <c r="C48" s="124" t="s">
        <v>352</v>
      </c>
      <c r="D48" s="124" t="s">
        <v>75</v>
      </c>
      <c r="E48" s="124" t="s">
        <v>110</v>
      </c>
      <c r="F48" s="124" t="s">
        <v>111</v>
      </c>
      <c r="G48" s="124" t="s">
        <v>251</v>
      </c>
      <c r="H48" s="124" t="s">
        <v>252</v>
      </c>
      <c r="I48" s="135">
        <v>290</v>
      </c>
      <c r="J48" s="135"/>
      <c r="K48" s="135"/>
      <c r="L48" s="135"/>
      <c r="M48" s="135"/>
      <c r="N48" s="135"/>
      <c r="O48" s="135"/>
      <c r="P48" s="135"/>
      <c r="Q48" s="135"/>
      <c r="R48" s="135">
        <v>290</v>
      </c>
      <c r="S48" s="135">
        <v>290</v>
      </c>
      <c r="T48" s="135"/>
      <c r="U48" s="135"/>
      <c r="V48" s="135"/>
      <c r="W48" s="135"/>
    </row>
    <row r="49" ht="41" customHeight="1" spans="1:23">
      <c r="A49" s="124" t="s">
        <v>242</v>
      </c>
      <c r="B49" s="124" t="s">
        <v>361</v>
      </c>
      <c r="C49" s="124" t="s">
        <v>352</v>
      </c>
      <c r="D49" s="124" t="s">
        <v>75</v>
      </c>
      <c r="E49" s="124" t="s">
        <v>146</v>
      </c>
      <c r="F49" s="124" t="s">
        <v>147</v>
      </c>
      <c r="G49" s="124" t="s">
        <v>251</v>
      </c>
      <c r="H49" s="124" t="s">
        <v>252</v>
      </c>
      <c r="I49" s="135">
        <v>100</v>
      </c>
      <c r="J49" s="135"/>
      <c r="K49" s="135"/>
      <c r="L49" s="135"/>
      <c r="M49" s="135"/>
      <c r="N49" s="135"/>
      <c r="O49" s="135"/>
      <c r="P49" s="135"/>
      <c r="Q49" s="135"/>
      <c r="R49" s="135">
        <v>100</v>
      </c>
      <c r="S49" s="135">
        <v>100</v>
      </c>
      <c r="T49" s="135"/>
      <c r="U49" s="135"/>
      <c r="V49" s="135"/>
      <c r="W49" s="135"/>
    </row>
    <row r="50" ht="21.75" customHeight="1" spans="1:23">
      <c r="A50" s="124" t="s">
        <v>158</v>
      </c>
      <c r="B50" s="124" t="s">
        <v>362</v>
      </c>
      <c r="C50" s="124" t="s">
        <v>354</v>
      </c>
      <c r="D50" s="124" t="s">
        <v>75</v>
      </c>
      <c r="E50" s="124" t="s">
        <v>157</v>
      </c>
      <c r="F50" s="124" t="s">
        <v>158</v>
      </c>
      <c r="G50" s="124" t="s">
        <v>254</v>
      </c>
      <c r="H50" s="124" t="s">
        <v>158</v>
      </c>
      <c r="I50" s="135">
        <v>5091</v>
      </c>
      <c r="J50" s="135"/>
      <c r="K50" s="135"/>
      <c r="L50" s="135"/>
      <c r="M50" s="135"/>
      <c r="N50" s="135"/>
      <c r="O50" s="135"/>
      <c r="P50" s="135"/>
      <c r="Q50" s="135"/>
      <c r="R50" s="135">
        <v>5091</v>
      </c>
      <c r="S50" s="135">
        <v>5091</v>
      </c>
      <c r="T50" s="135"/>
      <c r="U50" s="135"/>
      <c r="V50" s="135"/>
      <c r="W50" s="135"/>
    </row>
    <row r="51" ht="21.75" customHeight="1" spans="1:23">
      <c r="A51" s="124" t="s">
        <v>355</v>
      </c>
      <c r="B51" s="124" t="s">
        <v>363</v>
      </c>
      <c r="C51" s="124" t="s">
        <v>357</v>
      </c>
      <c r="D51" s="124" t="s">
        <v>75</v>
      </c>
      <c r="E51" s="124" t="s">
        <v>110</v>
      </c>
      <c r="F51" s="124" t="s">
        <v>111</v>
      </c>
      <c r="G51" s="124" t="s">
        <v>231</v>
      </c>
      <c r="H51" s="124" t="s">
        <v>232</v>
      </c>
      <c r="I51" s="135">
        <v>36600</v>
      </c>
      <c r="J51" s="135"/>
      <c r="K51" s="135"/>
      <c r="L51" s="135"/>
      <c r="M51" s="135"/>
      <c r="N51" s="135"/>
      <c r="O51" s="135"/>
      <c r="P51" s="135"/>
      <c r="Q51" s="135"/>
      <c r="R51" s="135">
        <v>36600</v>
      </c>
      <c r="S51" s="135">
        <v>36600</v>
      </c>
      <c r="T51" s="135"/>
      <c r="U51" s="135"/>
      <c r="V51" s="135"/>
      <c r="W51" s="135"/>
    </row>
    <row r="52" ht="21.75" customHeight="1" spans="1:23">
      <c r="A52" s="124" t="s">
        <v>355</v>
      </c>
      <c r="B52" s="124" t="s">
        <v>363</v>
      </c>
      <c r="C52" s="124" t="s">
        <v>357</v>
      </c>
      <c r="D52" s="124" t="s">
        <v>75</v>
      </c>
      <c r="E52" s="124" t="s">
        <v>110</v>
      </c>
      <c r="F52" s="124" t="s">
        <v>111</v>
      </c>
      <c r="G52" s="124" t="s">
        <v>274</v>
      </c>
      <c r="H52" s="124" t="s">
        <v>275</v>
      </c>
      <c r="I52" s="135">
        <v>1000</v>
      </c>
      <c r="J52" s="135"/>
      <c r="K52" s="135"/>
      <c r="L52" s="135"/>
      <c r="M52" s="135"/>
      <c r="N52" s="135"/>
      <c r="O52" s="135"/>
      <c r="P52" s="135"/>
      <c r="Q52" s="135"/>
      <c r="R52" s="135">
        <v>1000</v>
      </c>
      <c r="S52" s="135">
        <v>1000</v>
      </c>
      <c r="T52" s="135"/>
      <c r="U52" s="135"/>
      <c r="V52" s="135"/>
      <c r="W52" s="135"/>
    </row>
    <row r="53" ht="21.75" customHeight="1" spans="1:23">
      <c r="A53" s="124" t="s">
        <v>355</v>
      </c>
      <c r="B53" s="124" t="s">
        <v>363</v>
      </c>
      <c r="C53" s="124" t="s">
        <v>357</v>
      </c>
      <c r="D53" s="124" t="s">
        <v>75</v>
      </c>
      <c r="E53" s="124" t="s">
        <v>110</v>
      </c>
      <c r="F53" s="124" t="s">
        <v>111</v>
      </c>
      <c r="G53" s="124" t="s">
        <v>276</v>
      </c>
      <c r="H53" s="124" t="s">
        <v>277</v>
      </c>
      <c r="I53" s="135">
        <v>4100</v>
      </c>
      <c r="J53" s="135"/>
      <c r="K53" s="135"/>
      <c r="L53" s="135"/>
      <c r="M53" s="135"/>
      <c r="N53" s="135"/>
      <c r="O53" s="135"/>
      <c r="P53" s="135"/>
      <c r="Q53" s="135"/>
      <c r="R53" s="135">
        <v>4100</v>
      </c>
      <c r="S53" s="135">
        <v>4100</v>
      </c>
      <c r="T53" s="135"/>
      <c r="U53" s="135"/>
      <c r="V53" s="135"/>
      <c r="W53" s="135"/>
    </row>
    <row r="54" ht="21.75" customHeight="1" spans="1:23">
      <c r="A54" s="124" t="s">
        <v>355</v>
      </c>
      <c r="B54" s="124" t="s">
        <v>363</v>
      </c>
      <c r="C54" s="124" t="s">
        <v>357</v>
      </c>
      <c r="D54" s="124" t="s">
        <v>75</v>
      </c>
      <c r="E54" s="124" t="s">
        <v>110</v>
      </c>
      <c r="F54" s="124" t="s">
        <v>111</v>
      </c>
      <c r="G54" s="124" t="s">
        <v>278</v>
      </c>
      <c r="H54" s="124" t="s">
        <v>279</v>
      </c>
      <c r="I54" s="135">
        <v>2000</v>
      </c>
      <c r="J54" s="135"/>
      <c r="K54" s="135"/>
      <c r="L54" s="135"/>
      <c r="M54" s="135"/>
      <c r="N54" s="135"/>
      <c r="O54" s="135"/>
      <c r="P54" s="135"/>
      <c r="Q54" s="135"/>
      <c r="R54" s="135">
        <v>2000</v>
      </c>
      <c r="S54" s="135">
        <v>2000</v>
      </c>
      <c r="T54" s="135"/>
      <c r="U54" s="135"/>
      <c r="V54" s="135"/>
      <c r="W54" s="135"/>
    </row>
    <row r="55" ht="21.75" customHeight="1" spans="1:23">
      <c r="A55" s="124" t="s">
        <v>355</v>
      </c>
      <c r="B55" s="124" t="s">
        <v>363</v>
      </c>
      <c r="C55" s="124" t="s">
        <v>357</v>
      </c>
      <c r="D55" s="124" t="s">
        <v>75</v>
      </c>
      <c r="E55" s="124" t="s">
        <v>110</v>
      </c>
      <c r="F55" s="124" t="s">
        <v>111</v>
      </c>
      <c r="G55" s="124" t="s">
        <v>282</v>
      </c>
      <c r="H55" s="124" t="s">
        <v>283</v>
      </c>
      <c r="I55" s="135">
        <v>1500</v>
      </c>
      <c r="J55" s="135"/>
      <c r="K55" s="135"/>
      <c r="L55" s="135"/>
      <c r="M55" s="135"/>
      <c r="N55" s="135"/>
      <c r="O55" s="135"/>
      <c r="P55" s="135"/>
      <c r="Q55" s="135"/>
      <c r="R55" s="135">
        <v>1500</v>
      </c>
      <c r="S55" s="135">
        <v>1500</v>
      </c>
      <c r="T55" s="135"/>
      <c r="U55" s="135"/>
      <c r="V55" s="135"/>
      <c r="W55" s="135"/>
    </row>
    <row r="56" ht="21.75" customHeight="1" spans="1:23">
      <c r="A56" s="124" t="s">
        <v>355</v>
      </c>
      <c r="B56" s="124" t="s">
        <v>363</v>
      </c>
      <c r="C56" s="124" t="s">
        <v>357</v>
      </c>
      <c r="D56" s="124" t="s">
        <v>75</v>
      </c>
      <c r="E56" s="124" t="s">
        <v>110</v>
      </c>
      <c r="F56" s="124" t="s">
        <v>111</v>
      </c>
      <c r="G56" s="124" t="s">
        <v>284</v>
      </c>
      <c r="H56" s="124" t="s">
        <v>285</v>
      </c>
      <c r="I56" s="135">
        <v>4800</v>
      </c>
      <c r="J56" s="135"/>
      <c r="K56" s="135"/>
      <c r="L56" s="135"/>
      <c r="M56" s="135"/>
      <c r="N56" s="135"/>
      <c r="O56" s="135"/>
      <c r="P56" s="135"/>
      <c r="Q56" s="135"/>
      <c r="R56" s="135">
        <v>4800</v>
      </c>
      <c r="S56" s="135">
        <v>4800</v>
      </c>
      <c r="T56" s="135"/>
      <c r="U56" s="135"/>
      <c r="V56" s="135"/>
      <c r="W56" s="135"/>
    </row>
    <row r="57" ht="21.75" customHeight="1" spans="1:23">
      <c r="A57" s="124" t="s">
        <v>322</v>
      </c>
      <c r="B57" s="124" t="s">
        <v>364</v>
      </c>
      <c r="C57" s="124" t="s">
        <v>334</v>
      </c>
      <c r="D57" s="124" t="s">
        <v>75</v>
      </c>
      <c r="E57" s="124" t="s">
        <v>152</v>
      </c>
      <c r="F57" s="124" t="s">
        <v>151</v>
      </c>
      <c r="G57" s="124" t="s">
        <v>335</v>
      </c>
      <c r="H57" s="124" t="s">
        <v>86</v>
      </c>
      <c r="I57" s="135">
        <v>200</v>
      </c>
      <c r="J57" s="135"/>
      <c r="K57" s="135"/>
      <c r="L57" s="135"/>
      <c r="M57" s="135"/>
      <c r="N57" s="135"/>
      <c r="O57" s="135"/>
      <c r="P57" s="135"/>
      <c r="Q57" s="135"/>
      <c r="R57" s="135">
        <v>200</v>
      </c>
      <c r="S57" s="135"/>
      <c r="T57" s="135"/>
      <c r="U57" s="135"/>
      <c r="V57" s="135"/>
      <c r="W57" s="135">
        <v>200</v>
      </c>
    </row>
    <row r="58" ht="18.75" customHeight="1" spans="1:23">
      <c r="A58" s="87" t="s">
        <v>197</v>
      </c>
      <c r="B58" s="88"/>
      <c r="C58" s="88"/>
      <c r="D58" s="88"/>
      <c r="E58" s="88"/>
      <c r="F58" s="88"/>
      <c r="G58" s="88"/>
      <c r="H58" s="93"/>
      <c r="I58" s="135">
        <v>4597397.84</v>
      </c>
      <c r="J58" s="135">
        <v>3942397.84</v>
      </c>
      <c r="K58" s="135">
        <v>3942397.84</v>
      </c>
      <c r="L58" s="135"/>
      <c r="M58" s="135"/>
      <c r="N58" s="135"/>
      <c r="O58" s="135"/>
      <c r="P58" s="135"/>
      <c r="Q58" s="135"/>
      <c r="R58" s="135">
        <v>655000</v>
      </c>
      <c r="S58" s="135">
        <v>633500</v>
      </c>
      <c r="T58" s="135"/>
      <c r="U58" s="135"/>
      <c r="V58" s="135"/>
      <c r="W58" s="135">
        <v>21500</v>
      </c>
    </row>
  </sheetData>
  <mergeCells count="28">
    <mergeCell ref="A2:W2"/>
    <mergeCell ref="A3:H3"/>
    <mergeCell ref="J4:M4"/>
    <mergeCell ref="N4:P4"/>
    <mergeCell ref="R4:W4"/>
    <mergeCell ref="A58:H5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1"/>
  <sheetViews>
    <sheetView showZeros="0" topLeftCell="A73" workbookViewId="0">
      <selection activeCell="B98" sqref="B98:B10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76" t="s">
        <v>365</v>
      </c>
    </row>
    <row r="2" ht="39.75" customHeight="1" spans="1:10">
      <c r="A2" s="122" t="str">
        <f>"2025"&amp;"年部门项目支出绩效目标表"</f>
        <v>2025年部门项目支出绩效目标表</v>
      </c>
      <c r="B2" s="60"/>
      <c r="C2" s="60"/>
      <c r="D2" s="60"/>
      <c r="E2" s="60"/>
      <c r="F2" s="125"/>
      <c r="G2" s="60"/>
      <c r="H2" s="125"/>
      <c r="I2" s="125"/>
      <c r="J2" s="60"/>
    </row>
    <row r="3" ht="17.25" customHeight="1" spans="1:1">
      <c r="A3" s="61" t="str">
        <f>"单位名称："&amp;"昆明市东川区司法局"</f>
        <v>单位名称：昆明市东川区司法局</v>
      </c>
    </row>
    <row r="4" ht="44.25" customHeight="1" spans="1:10">
      <c r="A4" s="123" t="s">
        <v>209</v>
      </c>
      <c r="B4" s="123" t="s">
        <v>366</v>
      </c>
      <c r="C4" s="123" t="s">
        <v>367</v>
      </c>
      <c r="D4" s="123" t="s">
        <v>368</v>
      </c>
      <c r="E4" s="123" t="s">
        <v>369</v>
      </c>
      <c r="F4" s="126" t="s">
        <v>370</v>
      </c>
      <c r="G4" s="123" t="s">
        <v>371</v>
      </c>
      <c r="H4" s="126" t="s">
        <v>372</v>
      </c>
      <c r="I4" s="126" t="s">
        <v>373</v>
      </c>
      <c r="J4" s="123" t="s">
        <v>374</v>
      </c>
    </row>
    <row r="5" ht="18.75" customHeight="1" spans="1:10">
      <c r="A5" s="189">
        <v>1</v>
      </c>
      <c r="B5" s="189">
        <v>2</v>
      </c>
      <c r="C5" s="189">
        <v>3</v>
      </c>
      <c r="D5" s="189">
        <v>4</v>
      </c>
      <c r="E5" s="189">
        <v>5</v>
      </c>
      <c r="F5" s="94">
        <v>6</v>
      </c>
      <c r="G5" s="189">
        <v>7</v>
      </c>
      <c r="H5" s="94">
        <v>8</v>
      </c>
      <c r="I5" s="94">
        <v>9</v>
      </c>
      <c r="J5" s="189">
        <v>10</v>
      </c>
    </row>
    <row r="6" ht="42" customHeight="1" spans="1:10">
      <c r="A6" s="85" t="s">
        <v>70</v>
      </c>
      <c r="B6" s="124"/>
      <c r="C6" s="124"/>
      <c r="D6" s="124"/>
      <c r="E6" s="112"/>
      <c r="F6" s="127"/>
      <c r="G6" s="112"/>
      <c r="H6" s="127"/>
      <c r="I6" s="127"/>
      <c r="J6" s="112"/>
    </row>
    <row r="7" ht="42" customHeight="1" spans="1:10">
      <c r="A7" s="190" t="s">
        <v>75</v>
      </c>
      <c r="B7" s="70"/>
      <c r="C7" s="70"/>
      <c r="D7" s="70"/>
      <c r="E7" s="85"/>
      <c r="F7" s="70"/>
      <c r="G7" s="85"/>
      <c r="H7" s="70"/>
      <c r="I7" s="70"/>
      <c r="J7" s="85"/>
    </row>
    <row r="8" ht="42" customHeight="1" spans="1:10">
      <c r="A8" s="191" t="s">
        <v>348</v>
      </c>
      <c r="B8" s="70" t="s">
        <v>375</v>
      </c>
      <c r="C8" s="70" t="s">
        <v>376</v>
      </c>
      <c r="D8" s="70" t="s">
        <v>377</v>
      </c>
      <c r="E8" s="85" t="s">
        <v>378</v>
      </c>
      <c r="F8" s="70" t="s">
        <v>379</v>
      </c>
      <c r="G8" s="85" t="s">
        <v>88</v>
      </c>
      <c r="H8" s="70" t="s">
        <v>380</v>
      </c>
      <c r="I8" s="70" t="s">
        <v>381</v>
      </c>
      <c r="J8" s="85" t="s">
        <v>382</v>
      </c>
    </row>
    <row r="9" ht="42" customHeight="1" spans="1:10">
      <c r="A9" s="191" t="s">
        <v>348</v>
      </c>
      <c r="B9" s="70" t="s">
        <v>375</v>
      </c>
      <c r="C9" s="70" t="s">
        <v>383</v>
      </c>
      <c r="D9" s="70" t="s">
        <v>384</v>
      </c>
      <c r="E9" s="85" t="s">
        <v>385</v>
      </c>
      <c r="F9" s="70" t="s">
        <v>386</v>
      </c>
      <c r="G9" s="85" t="s">
        <v>387</v>
      </c>
      <c r="H9" s="70"/>
      <c r="I9" s="70" t="s">
        <v>388</v>
      </c>
      <c r="J9" s="85" t="s">
        <v>389</v>
      </c>
    </row>
    <row r="10" ht="42" customHeight="1" spans="1:10">
      <c r="A10" s="191" t="s">
        <v>348</v>
      </c>
      <c r="B10" s="70" t="s">
        <v>375</v>
      </c>
      <c r="C10" s="70" t="s">
        <v>390</v>
      </c>
      <c r="D10" s="70" t="s">
        <v>391</v>
      </c>
      <c r="E10" s="85" t="s">
        <v>392</v>
      </c>
      <c r="F10" s="70" t="s">
        <v>386</v>
      </c>
      <c r="G10" s="85" t="s">
        <v>393</v>
      </c>
      <c r="H10" s="70" t="s">
        <v>394</v>
      </c>
      <c r="I10" s="70" t="s">
        <v>381</v>
      </c>
      <c r="J10" s="85" t="s">
        <v>395</v>
      </c>
    </row>
    <row r="11" ht="42" customHeight="1" spans="1:10">
      <c r="A11" s="191" t="s">
        <v>348</v>
      </c>
      <c r="B11" s="70" t="s">
        <v>375</v>
      </c>
      <c r="C11" s="70" t="s">
        <v>390</v>
      </c>
      <c r="D11" s="70" t="s">
        <v>391</v>
      </c>
      <c r="E11" s="85" t="s">
        <v>396</v>
      </c>
      <c r="F11" s="70" t="s">
        <v>386</v>
      </c>
      <c r="G11" s="85" t="s">
        <v>393</v>
      </c>
      <c r="H11" s="70" t="s">
        <v>394</v>
      </c>
      <c r="I11" s="70" t="s">
        <v>381</v>
      </c>
      <c r="J11" s="85" t="s">
        <v>395</v>
      </c>
    </row>
    <row r="12" ht="42" customHeight="1" spans="1:10">
      <c r="A12" s="191" t="s">
        <v>357</v>
      </c>
      <c r="B12" s="70" t="s">
        <v>375</v>
      </c>
      <c r="C12" s="70" t="s">
        <v>376</v>
      </c>
      <c r="D12" s="70" t="s">
        <v>377</v>
      </c>
      <c r="E12" s="85" t="s">
        <v>397</v>
      </c>
      <c r="F12" s="70" t="s">
        <v>379</v>
      </c>
      <c r="G12" s="85" t="s">
        <v>88</v>
      </c>
      <c r="H12" s="70" t="s">
        <v>380</v>
      </c>
      <c r="I12" s="70" t="s">
        <v>381</v>
      </c>
      <c r="J12" s="85" t="s">
        <v>398</v>
      </c>
    </row>
    <row r="13" ht="42" customHeight="1" spans="1:10">
      <c r="A13" s="191" t="s">
        <v>357</v>
      </c>
      <c r="B13" s="70" t="s">
        <v>375</v>
      </c>
      <c r="C13" s="70" t="s">
        <v>383</v>
      </c>
      <c r="D13" s="70" t="s">
        <v>384</v>
      </c>
      <c r="E13" s="85" t="s">
        <v>385</v>
      </c>
      <c r="F13" s="70" t="s">
        <v>379</v>
      </c>
      <c r="G13" s="85" t="s">
        <v>387</v>
      </c>
      <c r="H13" s="70"/>
      <c r="I13" s="70" t="s">
        <v>388</v>
      </c>
      <c r="J13" s="85" t="s">
        <v>399</v>
      </c>
    </row>
    <row r="14" ht="42" customHeight="1" spans="1:10">
      <c r="A14" s="191" t="s">
        <v>357</v>
      </c>
      <c r="B14" s="70" t="s">
        <v>375</v>
      </c>
      <c r="C14" s="70" t="s">
        <v>383</v>
      </c>
      <c r="D14" s="70" t="s">
        <v>384</v>
      </c>
      <c r="E14" s="85" t="s">
        <v>400</v>
      </c>
      <c r="F14" s="70" t="s">
        <v>379</v>
      </c>
      <c r="G14" s="85" t="s">
        <v>401</v>
      </c>
      <c r="H14" s="70"/>
      <c r="I14" s="70" t="s">
        <v>388</v>
      </c>
      <c r="J14" s="85" t="s">
        <v>402</v>
      </c>
    </row>
    <row r="15" ht="42" customHeight="1" spans="1:10">
      <c r="A15" s="191" t="s">
        <v>357</v>
      </c>
      <c r="B15" s="70" t="s">
        <v>375</v>
      </c>
      <c r="C15" s="70" t="s">
        <v>390</v>
      </c>
      <c r="D15" s="70" t="s">
        <v>391</v>
      </c>
      <c r="E15" s="85" t="s">
        <v>392</v>
      </c>
      <c r="F15" s="70" t="s">
        <v>386</v>
      </c>
      <c r="G15" s="85" t="s">
        <v>393</v>
      </c>
      <c r="H15" s="70" t="s">
        <v>394</v>
      </c>
      <c r="I15" s="70" t="s">
        <v>381</v>
      </c>
      <c r="J15" s="85" t="s">
        <v>403</v>
      </c>
    </row>
    <row r="16" ht="42" customHeight="1" spans="1:10">
      <c r="A16" s="191" t="s">
        <v>357</v>
      </c>
      <c r="B16" s="70" t="s">
        <v>375</v>
      </c>
      <c r="C16" s="70" t="s">
        <v>390</v>
      </c>
      <c r="D16" s="70" t="s">
        <v>391</v>
      </c>
      <c r="E16" s="85" t="s">
        <v>396</v>
      </c>
      <c r="F16" s="70" t="s">
        <v>386</v>
      </c>
      <c r="G16" s="85" t="s">
        <v>393</v>
      </c>
      <c r="H16" s="70" t="s">
        <v>394</v>
      </c>
      <c r="I16" s="70" t="s">
        <v>381</v>
      </c>
      <c r="J16" s="85" t="s">
        <v>404</v>
      </c>
    </row>
    <row r="17" ht="42" customHeight="1" spans="1:10">
      <c r="A17" s="191" t="s">
        <v>334</v>
      </c>
      <c r="B17" s="70" t="s">
        <v>405</v>
      </c>
      <c r="C17" s="70" t="s">
        <v>376</v>
      </c>
      <c r="D17" s="70" t="s">
        <v>377</v>
      </c>
      <c r="E17" s="85" t="s">
        <v>406</v>
      </c>
      <c r="F17" s="70" t="s">
        <v>386</v>
      </c>
      <c r="G17" s="85" t="s">
        <v>90</v>
      </c>
      <c r="H17" s="70" t="s">
        <v>407</v>
      </c>
      <c r="I17" s="70" t="s">
        <v>381</v>
      </c>
      <c r="J17" s="85" t="s">
        <v>408</v>
      </c>
    </row>
    <row r="18" ht="42" customHeight="1" spans="1:10">
      <c r="A18" s="191" t="s">
        <v>334</v>
      </c>
      <c r="B18" s="70" t="s">
        <v>405</v>
      </c>
      <c r="C18" s="70" t="s">
        <v>376</v>
      </c>
      <c r="D18" s="70" t="s">
        <v>409</v>
      </c>
      <c r="E18" s="85" t="s">
        <v>410</v>
      </c>
      <c r="F18" s="70" t="s">
        <v>379</v>
      </c>
      <c r="G18" s="85" t="s">
        <v>411</v>
      </c>
      <c r="H18" s="70" t="s">
        <v>412</v>
      </c>
      <c r="I18" s="70" t="s">
        <v>388</v>
      </c>
      <c r="J18" s="85" t="s">
        <v>413</v>
      </c>
    </row>
    <row r="19" ht="42" customHeight="1" spans="1:10">
      <c r="A19" s="191" t="s">
        <v>334</v>
      </c>
      <c r="B19" s="70" t="s">
        <v>405</v>
      </c>
      <c r="C19" s="70" t="s">
        <v>376</v>
      </c>
      <c r="D19" s="70" t="s">
        <v>414</v>
      </c>
      <c r="E19" s="85" t="s">
        <v>415</v>
      </c>
      <c r="F19" s="70" t="s">
        <v>379</v>
      </c>
      <c r="G19" s="85" t="s">
        <v>416</v>
      </c>
      <c r="H19" s="70" t="s">
        <v>394</v>
      </c>
      <c r="I19" s="70" t="s">
        <v>381</v>
      </c>
      <c r="J19" s="85" t="s">
        <v>417</v>
      </c>
    </row>
    <row r="20" ht="42" customHeight="1" spans="1:10">
      <c r="A20" s="191" t="s">
        <v>334</v>
      </c>
      <c r="B20" s="70" t="s">
        <v>405</v>
      </c>
      <c r="C20" s="70" t="s">
        <v>376</v>
      </c>
      <c r="D20" s="70" t="s">
        <v>418</v>
      </c>
      <c r="E20" s="85" t="s">
        <v>419</v>
      </c>
      <c r="F20" s="70" t="s">
        <v>420</v>
      </c>
      <c r="G20" s="85" t="s">
        <v>421</v>
      </c>
      <c r="H20" s="70" t="s">
        <v>412</v>
      </c>
      <c r="I20" s="70" t="s">
        <v>381</v>
      </c>
      <c r="J20" s="85" t="s">
        <v>422</v>
      </c>
    </row>
    <row r="21" ht="42" customHeight="1" spans="1:10">
      <c r="A21" s="191" t="s">
        <v>334</v>
      </c>
      <c r="B21" s="70" t="s">
        <v>405</v>
      </c>
      <c r="C21" s="70" t="s">
        <v>383</v>
      </c>
      <c r="D21" s="70" t="s">
        <v>423</v>
      </c>
      <c r="E21" s="85" t="s">
        <v>424</v>
      </c>
      <c r="F21" s="70" t="s">
        <v>379</v>
      </c>
      <c r="G21" s="85" t="s">
        <v>425</v>
      </c>
      <c r="H21" s="70"/>
      <c r="I21" s="70" t="s">
        <v>388</v>
      </c>
      <c r="J21" s="85" t="s">
        <v>426</v>
      </c>
    </row>
    <row r="22" ht="42" customHeight="1" spans="1:10">
      <c r="A22" s="191" t="s">
        <v>334</v>
      </c>
      <c r="B22" s="70" t="s">
        <v>405</v>
      </c>
      <c r="C22" s="70" t="s">
        <v>390</v>
      </c>
      <c r="D22" s="70" t="s">
        <v>391</v>
      </c>
      <c r="E22" s="85" t="s">
        <v>427</v>
      </c>
      <c r="F22" s="70" t="s">
        <v>379</v>
      </c>
      <c r="G22" s="85" t="s">
        <v>416</v>
      </c>
      <c r="H22" s="70" t="s">
        <v>394</v>
      </c>
      <c r="I22" s="70" t="s">
        <v>381</v>
      </c>
      <c r="J22" s="85" t="s">
        <v>428</v>
      </c>
    </row>
    <row r="23" ht="42" customHeight="1" spans="1:10">
      <c r="A23" s="191" t="s">
        <v>350</v>
      </c>
      <c r="B23" s="70" t="s">
        <v>375</v>
      </c>
      <c r="C23" s="70" t="s">
        <v>376</v>
      </c>
      <c r="D23" s="70" t="s">
        <v>377</v>
      </c>
      <c r="E23" s="85" t="s">
        <v>378</v>
      </c>
      <c r="F23" s="70" t="s">
        <v>379</v>
      </c>
      <c r="G23" s="85" t="s">
        <v>88</v>
      </c>
      <c r="H23" s="70" t="s">
        <v>380</v>
      </c>
      <c r="I23" s="70" t="s">
        <v>381</v>
      </c>
      <c r="J23" s="85" t="s">
        <v>382</v>
      </c>
    </row>
    <row r="24" ht="42" customHeight="1" spans="1:10">
      <c r="A24" s="191" t="s">
        <v>350</v>
      </c>
      <c r="B24" s="70" t="s">
        <v>375</v>
      </c>
      <c r="C24" s="70" t="s">
        <v>383</v>
      </c>
      <c r="D24" s="70" t="s">
        <v>384</v>
      </c>
      <c r="E24" s="85" t="s">
        <v>385</v>
      </c>
      <c r="F24" s="70" t="s">
        <v>379</v>
      </c>
      <c r="G24" s="85" t="s">
        <v>387</v>
      </c>
      <c r="H24" s="70" t="s">
        <v>394</v>
      </c>
      <c r="I24" s="70" t="s">
        <v>388</v>
      </c>
      <c r="J24" s="85" t="s">
        <v>389</v>
      </c>
    </row>
    <row r="25" ht="42" customHeight="1" spans="1:10">
      <c r="A25" s="191" t="s">
        <v>350</v>
      </c>
      <c r="B25" s="70" t="s">
        <v>375</v>
      </c>
      <c r="C25" s="70" t="s">
        <v>390</v>
      </c>
      <c r="D25" s="70" t="s">
        <v>391</v>
      </c>
      <c r="E25" s="85" t="s">
        <v>396</v>
      </c>
      <c r="F25" s="70" t="s">
        <v>386</v>
      </c>
      <c r="G25" s="85" t="s">
        <v>393</v>
      </c>
      <c r="H25" s="70" t="s">
        <v>394</v>
      </c>
      <c r="I25" s="70" t="s">
        <v>381</v>
      </c>
      <c r="J25" s="85" t="s">
        <v>395</v>
      </c>
    </row>
    <row r="26" ht="42" customHeight="1" spans="1:10">
      <c r="A26" s="191" t="s">
        <v>350</v>
      </c>
      <c r="B26" s="70" t="s">
        <v>375</v>
      </c>
      <c r="C26" s="70" t="s">
        <v>390</v>
      </c>
      <c r="D26" s="70" t="s">
        <v>391</v>
      </c>
      <c r="E26" s="85" t="s">
        <v>392</v>
      </c>
      <c r="F26" s="70" t="s">
        <v>386</v>
      </c>
      <c r="G26" s="85" t="s">
        <v>393</v>
      </c>
      <c r="H26" s="70" t="s">
        <v>394</v>
      </c>
      <c r="I26" s="70" t="s">
        <v>381</v>
      </c>
      <c r="J26" s="85" t="s">
        <v>403</v>
      </c>
    </row>
    <row r="27" ht="42" customHeight="1" spans="1:10">
      <c r="A27" s="191" t="s">
        <v>352</v>
      </c>
      <c r="B27" s="70" t="s">
        <v>375</v>
      </c>
      <c r="C27" s="70" t="s">
        <v>376</v>
      </c>
      <c r="D27" s="70" t="s">
        <v>377</v>
      </c>
      <c r="E27" s="85" t="s">
        <v>378</v>
      </c>
      <c r="F27" s="70" t="s">
        <v>379</v>
      </c>
      <c r="G27" s="85" t="s">
        <v>88</v>
      </c>
      <c r="H27" s="70" t="s">
        <v>380</v>
      </c>
      <c r="I27" s="70" t="s">
        <v>381</v>
      </c>
      <c r="J27" s="85" t="s">
        <v>382</v>
      </c>
    </row>
    <row r="28" ht="42" customHeight="1" spans="1:10">
      <c r="A28" s="191" t="s">
        <v>352</v>
      </c>
      <c r="B28" s="70" t="s">
        <v>375</v>
      </c>
      <c r="C28" s="70" t="s">
        <v>383</v>
      </c>
      <c r="D28" s="70" t="s">
        <v>384</v>
      </c>
      <c r="E28" s="85" t="s">
        <v>385</v>
      </c>
      <c r="F28" s="70" t="s">
        <v>379</v>
      </c>
      <c r="G28" s="85" t="s">
        <v>387</v>
      </c>
      <c r="H28" s="70"/>
      <c r="I28" s="70" t="s">
        <v>388</v>
      </c>
      <c r="J28" s="85" t="s">
        <v>389</v>
      </c>
    </row>
    <row r="29" ht="42" customHeight="1" spans="1:10">
      <c r="A29" s="191" t="s">
        <v>352</v>
      </c>
      <c r="B29" s="70" t="s">
        <v>375</v>
      </c>
      <c r="C29" s="70" t="s">
        <v>390</v>
      </c>
      <c r="D29" s="70" t="s">
        <v>391</v>
      </c>
      <c r="E29" s="85" t="s">
        <v>396</v>
      </c>
      <c r="F29" s="70" t="s">
        <v>386</v>
      </c>
      <c r="G29" s="85" t="s">
        <v>393</v>
      </c>
      <c r="H29" s="70" t="s">
        <v>394</v>
      </c>
      <c r="I29" s="70" t="s">
        <v>381</v>
      </c>
      <c r="J29" s="85" t="s">
        <v>395</v>
      </c>
    </row>
    <row r="30" ht="42" customHeight="1" spans="1:10">
      <c r="A30" s="191" t="s">
        <v>352</v>
      </c>
      <c r="B30" s="70" t="s">
        <v>375</v>
      </c>
      <c r="C30" s="70" t="s">
        <v>390</v>
      </c>
      <c r="D30" s="70" t="s">
        <v>391</v>
      </c>
      <c r="E30" s="85" t="s">
        <v>392</v>
      </c>
      <c r="F30" s="70" t="s">
        <v>386</v>
      </c>
      <c r="G30" s="85" t="s">
        <v>393</v>
      </c>
      <c r="H30" s="70" t="s">
        <v>394</v>
      </c>
      <c r="I30" s="70" t="s">
        <v>381</v>
      </c>
      <c r="J30" s="85" t="s">
        <v>395</v>
      </c>
    </row>
    <row r="31" ht="42" customHeight="1" spans="1:10">
      <c r="A31" s="191" t="s">
        <v>354</v>
      </c>
      <c r="B31" s="70" t="s">
        <v>375</v>
      </c>
      <c r="C31" s="70" t="s">
        <v>376</v>
      </c>
      <c r="D31" s="70" t="s">
        <v>377</v>
      </c>
      <c r="E31" s="85" t="s">
        <v>378</v>
      </c>
      <c r="F31" s="70" t="s">
        <v>379</v>
      </c>
      <c r="G31" s="85" t="s">
        <v>88</v>
      </c>
      <c r="H31" s="70" t="s">
        <v>380</v>
      </c>
      <c r="I31" s="70" t="s">
        <v>381</v>
      </c>
      <c r="J31" s="85" t="s">
        <v>382</v>
      </c>
    </row>
    <row r="32" ht="42" customHeight="1" spans="1:10">
      <c r="A32" s="191" t="s">
        <v>354</v>
      </c>
      <c r="B32" s="70" t="s">
        <v>375</v>
      </c>
      <c r="C32" s="70" t="s">
        <v>383</v>
      </c>
      <c r="D32" s="70" t="s">
        <v>384</v>
      </c>
      <c r="E32" s="85" t="s">
        <v>385</v>
      </c>
      <c r="F32" s="70" t="s">
        <v>379</v>
      </c>
      <c r="G32" s="85" t="s">
        <v>387</v>
      </c>
      <c r="H32" s="70"/>
      <c r="I32" s="70" t="s">
        <v>388</v>
      </c>
      <c r="J32" s="85" t="s">
        <v>389</v>
      </c>
    </row>
    <row r="33" ht="42" customHeight="1" spans="1:10">
      <c r="A33" s="191" t="s">
        <v>354</v>
      </c>
      <c r="B33" s="70" t="s">
        <v>375</v>
      </c>
      <c r="C33" s="70" t="s">
        <v>390</v>
      </c>
      <c r="D33" s="70" t="s">
        <v>391</v>
      </c>
      <c r="E33" s="85" t="s">
        <v>396</v>
      </c>
      <c r="F33" s="70" t="s">
        <v>379</v>
      </c>
      <c r="G33" s="85" t="s">
        <v>393</v>
      </c>
      <c r="H33" s="70" t="s">
        <v>394</v>
      </c>
      <c r="I33" s="70" t="s">
        <v>381</v>
      </c>
      <c r="J33" s="85" t="s">
        <v>395</v>
      </c>
    </row>
    <row r="34" ht="42" customHeight="1" spans="1:10">
      <c r="A34" s="191" t="s">
        <v>354</v>
      </c>
      <c r="B34" s="70" t="s">
        <v>375</v>
      </c>
      <c r="C34" s="70" t="s">
        <v>390</v>
      </c>
      <c r="D34" s="70" t="s">
        <v>391</v>
      </c>
      <c r="E34" s="85" t="s">
        <v>392</v>
      </c>
      <c r="F34" s="70" t="s">
        <v>379</v>
      </c>
      <c r="G34" s="85" t="s">
        <v>393</v>
      </c>
      <c r="H34" s="70" t="s">
        <v>394</v>
      </c>
      <c r="I34" s="70" t="s">
        <v>381</v>
      </c>
      <c r="J34" s="85" t="s">
        <v>403</v>
      </c>
    </row>
    <row r="35" ht="42" customHeight="1" spans="1:10">
      <c r="A35" s="190" t="s">
        <v>73</v>
      </c>
      <c r="B35" s="72"/>
      <c r="C35" s="72"/>
      <c r="D35" s="72"/>
      <c r="E35" s="72"/>
      <c r="F35" s="72"/>
      <c r="G35" s="72"/>
      <c r="H35" s="72"/>
      <c r="I35" s="72"/>
      <c r="J35" s="72"/>
    </row>
    <row r="36" ht="42" customHeight="1" spans="1:10">
      <c r="A36" s="191" t="s">
        <v>352</v>
      </c>
      <c r="B36" s="70" t="s">
        <v>375</v>
      </c>
      <c r="C36" s="70" t="s">
        <v>376</v>
      </c>
      <c r="D36" s="70" t="s">
        <v>377</v>
      </c>
      <c r="E36" s="85" t="s">
        <v>378</v>
      </c>
      <c r="F36" s="70" t="s">
        <v>379</v>
      </c>
      <c r="G36" s="85" t="s">
        <v>92</v>
      </c>
      <c r="H36" s="70" t="s">
        <v>380</v>
      </c>
      <c r="I36" s="70" t="s">
        <v>381</v>
      </c>
      <c r="J36" s="85" t="s">
        <v>429</v>
      </c>
    </row>
    <row r="37" ht="42" customHeight="1" spans="1:10">
      <c r="A37" s="191" t="s">
        <v>352</v>
      </c>
      <c r="B37" s="70" t="s">
        <v>375</v>
      </c>
      <c r="C37" s="70" t="s">
        <v>383</v>
      </c>
      <c r="D37" s="70" t="s">
        <v>384</v>
      </c>
      <c r="E37" s="85" t="s">
        <v>385</v>
      </c>
      <c r="F37" s="70" t="s">
        <v>379</v>
      </c>
      <c r="G37" s="85" t="s">
        <v>387</v>
      </c>
      <c r="H37" s="70"/>
      <c r="I37" s="70" t="s">
        <v>388</v>
      </c>
      <c r="J37" s="85" t="s">
        <v>389</v>
      </c>
    </row>
    <row r="38" ht="42" customHeight="1" spans="1:10">
      <c r="A38" s="191" t="s">
        <v>352</v>
      </c>
      <c r="B38" s="70" t="s">
        <v>375</v>
      </c>
      <c r="C38" s="70" t="s">
        <v>390</v>
      </c>
      <c r="D38" s="70" t="s">
        <v>391</v>
      </c>
      <c r="E38" s="85" t="s">
        <v>396</v>
      </c>
      <c r="F38" s="70" t="s">
        <v>386</v>
      </c>
      <c r="G38" s="85" t="s">
        <v>393</v>
      </c>
      <c r="H38" s="70" t="s">
        <v>394</v>
      </c>
      <c r="I38" s="70" t="s">
        <v>381</v>
      </c>
      <c r="J38" s="85" t="s">
        <v>395</v>
      </c>
    </row>
    <row r="39" ht="42" customHeight="1" spans="1:10">
      <c r="A39" s="191" t="s">
        <v>352</v>
      </c>
      <c r="B39" s="70" t="s">
        <v>375</v>
      </c>
      <c r="C39" s="70" t="s">
        <v>390</v>
      </c>
      <c r="D39" s="70" t="s">
        <v>391</v>
      </c>
      <c r="E39" s="85" t="s">
        <v>392</v>
      </c>
      <c r="F39" s="70" t="s">
        <v>386</v>
      </c>
      <c r="G39" s="85" t="s">
        <v>393</v>
      </c>
      <c r="H39" s="70" t="s">
        <v>394</v>
      </c>
      <c r="I39" s="70" t="s">
        <v>381</v>
      </c>
      <c r="J39" s="85" t="s">
        <v>403</v>
      </c>
    </row>
    <row r="40" ht="42" customHeight="1" spans="1:10">
      <c r="A40" s="191" t="s">
        <v>350</v>
      </c>
      <c r="B40" s="70" t="s">
        <v>375</v>
      </c>
      <c r="C40" s="70" t="s">
        <v>376</v>
      </c>
      <c r="D40" s="70" t="s">
        <v>377</v>
      </c>
      <c r="E40" s="85" t="s">
        <v>378</v>
      </c>
      <c r="F40" s="70" t="s">
        <v>386</v>
      </c>
      <c r="G40" s="85" t="s">
        <v>92</v>
      </c>
      <c r="H40" s="70" t="s">
        <v>380</v>
      </c>
      <c r="I40" s="70" t="s">
        <v>381</v>
      </c>
      <c r="J40" s="85" t="s">
        <v>382</v>
      </c>
    </row>
    <row r="41" ht="42" customHeight="1" spans="1:10">
      <c r="A41" s="191" t="s">
        <v>350</v>
      </c>
      <c r="B41" s="70" t="s">
        <v>375</v>
      </c>
      <c r="C41" s="70" t="s">
        <v>383</v>
      </c>
      <c r="D41" s="70" t="s">
        <v>384</v>
      </c>
      <c r="E41" s="85" t="s">
        <v>385</v>
      </c>
      <c r="F41" s="70" t="s">
        <v>379</v>
      </c>
      <c r="G41" s="85" t="s">
        <v>385</v>
      </c>
      <c r="H41" s="70" t="s">
        <v>380</v>
      </c>
      <c r="I41" s="70" t="s">
        <v>381</v>
      </c>
      <c r="J41" s="85" t="s">
        <v>389</v>
      </c>
    </row>
    <row r="42" ht="42" customHeight="1" spans="1:10">
      <c r="A42" s="191" t="s">
        <v>350</v>
      </c>
      <c r="B42" s="70" t="s">
        <v>375</v>
      </c>
      <c r="C42" s="70" t="s">
        <v>390</v>
      </c>
      <c r="D42" s="70" t="s">
        <v>391</v>
      </c>
      <c r="E42" s="85" t="s">
        <v>396</v>
      </c>
      <c r="F42" s="70" t="s">
        <v>386</v>
      </c>
      <c r="G42" s="85" t="s">
        <v>393</v>
      </c>
      <c r="H42" s="70" t="s">
        <v>394</v>
      </c>
      <c r="I42" s="70" t="s">
        <v>381</v>
      </c>
      <c r="J42" s="85" t="s">
        <v>395</v>
      </c>
    </row>
    <row r="43" ht="42" customHeight="1" spans="1:10">
      <c r="A43" s="191" t="s">
        <v>350</v>
      </c>
      <c r="B43" s="70" t="s">
        <v>375</v>
      </c>
      <c r="C43" s="70" t="s">
        <v>390</v>
      </c>
      <c r="D43" s="70" t="s">
        <v>391</v>
      </c>
      <c r="E43" s="85" t="s">
        <v>392</v>
      </c>
      <c r="F43" s="70" t="s">
        <v>386</v>
      </c>
      <c r="G43" s="85" t="s">
        <v>393</v>
      </c>
      <c r="H43" s="70" t="s">
        <v>394</v>
      </c>
      <c r="I43" s="70" t="s">
        <v>381</v>
      </c>
      <c r="J43" s="85" t="s">
        <v>403</v>
      </c>
    </row>
    <row r="44" ht="42" customHeight="1" spans="1:10">
      <c r="A44" s="191" t="s">
        <v>348</v>
      </c>
      <c r="B44" s="70" t="s">
        <v>375</v>
      </c>
      <c r="C44" s="70" t="s">
        <v>376</v>
      </c>
      <c r="D44" s="70" t="s">
        <v>377</v>
      </c>
      <c r="E44" s="85" t="s">
        <v>378</v>
      </c>
      <c r="F44" s="70" t="s">
        <v>379</v>
      </c>
      <c r="G44" s="85" t="s">
        <v>92</v>
      </c>
      <c r="H44" s="70" t="s">
        <v>380</v>
      </c>
      <c r="I44" s="70" t="s">
        <v>381</v>
      </c>
      <c r="J44" s="85" t="s">
        <v>382</v>
      </c>
    </row>
    <row r="45" ht="42" customHeight="1" spans="1:10">
      <c r="A45" s="191" t="s">
        <v>348</v>
      </c>
      <c r="B45" s="70" t="s">
        <v>375</v>
      </c>
      <c r="C45" s="70" t="s">
        <v>383</v>
      </c>
      <c r="D45" s="70" t="s">
        <v>384</v>
      </c>
      <c r="E45" s="85" t="s">
        <v>385</v>
      </c>
      <c r="F45" s="70" t="s">
        <v>379</v>
      </c>
      <c r="G45" s="85" t="s">
        <v>387</v>
      </c>
      <c r="H45" s="70"/>
      <c r="I45" s="70" t="s">
        <v>388</v>
      </c>
      <c r="J45" s="85" t="s">
        <v>389</v>
      </c>
    </row>
    <row r="46" ht="42" customHeight="1" spans="1:10">
      <c r="A46" s="191" t="s">
        <v>348</v>
      </c>
      <c r="B46" s="70" t="s">
        <v>375</v>
      </c>
      <c r="C46" s="70" t="s">
        <v>390</v>
      </c>
      <c r="D46" s="70" t="s">
        <v>391</v>
      </c>
      <c r="E46" s="85" t="s">
        <v>396</v>
      </c>
      <c r="F46" s="70" t="s">
        <v>386</v>
      </c>
      <c r="G46" s="85" t="s">
        <v>393</v>
      </c>
      <c r="H46" s="70" t="s">
        <v>394</v>
      </c>
      <c r="I46" s="70" t="s">
        <v>381</v>
      </c>
      <c r="J46" s="85" t="s">
        <v>395</v>
      </c>
    </row>
    <row r="47" ht="42" customHeight="1" spans="1:10">
      <c r="A47" s="191" t="s">
        <v>348</v>
      </c>
      <c r="B47" s="70" t="s">
        <v>375</v>
      </c>
      <c r="C47" s="70" t="s">
        <v>390</v>
      </c>
      <c r="D47" s="70" t="s">
        <v>391</v>
      </c>
      <c r="E47" s="85" t="s">
        <v>392</v>
      </c>
      <c r="F47" s="70" t="s">
        <v>386</v>
      </c>
      <c r="G47" s="85" t="s">
        <v>393</v>
      </c>
      <c r="H47" s="70" t="s">
        <v>394</v>
      </c>
      <c r="I47" s="70" t="s">
        <v>381</v>
      </c>
      <c r="J47" s="85" t="s">
        <v>403</v>
      </c>
    </row>
    <row r="48" ht="42" customHeight="1" spans="1:10">
      <c r="A48" s="191" t="s">
        <v>354</v>
      </c>
      <c r="B48" s="70" t="s">
        <v>375</v>
      </c>
      <c r="C48" s="70" t="s">
        <v>376</v>
      </c>
      <c r="D48" s="70" t="s">
        <v>377</v>
      </c>
      <c r="E48" s="85" t="s">
        <v>378</v>
      </c>
      <c r="F48" s="70" t="s">
        <v>379</v>
      </c>
      <c r="G48" s="85" t="s">
        <v>92</v>
      </c>
      <c r="H48" s="70" t="s">
        <v>380</v>
      </c>
      <c r="I48" s="70" t="s">
        <v>381</v>
      </c>
      <c r="J48" s="85" t="s">
        <v>382</v>
      </c>
    </row>
    <row r="49" ht="42" customHeight="1" spans="1:10">
      <c r="A49" s="191" t="s">
        <v>354</v>
      </c>
      <c r="B49" s="70" t="s">
        <v>375</v>
      </c>
      <c r="C49" s="70" t="s">
        <v>383</v>
      </c>
      <c r="D49" s="70" t="s">
        <v>384</v>
      </c>
      <c r="E49" s="85" t="s">
        <v>385</v>
      </c>
      <c r="F49" s="70" t="s">
        <v>379</v>
      </c>
      <c r="G49" s="85" t="s">
        <v>387</v>
      </c>
      <c r="H49" s="70"/>
      <c r="I49" s="70" t="s">
        <v>388</v>
      </c>
      <c r="J49" s="85" t="s">
        <v>389</v>
      </c>
    </row>
    <row r="50" ht="42" customHeight="1" spans="1:10">
      <c r="A50" s="191" t="s">
        <v>354</v>
      </c>
      <c r="B50" s="70" t="s">
        <v>375</v>
      </c>
      <c r="C50" s="70" t="s">
        <v>390</v>
      </c>
      <c r="D50" s="70" t="s">
        <v>391</v>
      </c>
      <c r="E50" s="85" t="s">
        <v>396</v>
      </c>
      <c r="F50" s="70" t="s">
        <v>386</v>
      </c>
      <c r="G50" s="85" t="s">
        <v>393</v>
      </c>
      <c r="H50" s="70" t="s">
        <v>394</v>
      </c>
      <c r="I50" s="70" t="s">
        <v>381</v>
      </c>
      <c r="J50" s="85" t="s">
        <v>395</v>
      </c>
    </row>
    <row r="51" ht="42" customHeight="1" spans="1:10">
      <c r="A51" s="191" t="s">
        <v>354</v>
      </c>
      <c r="B51" s="70" t="s">
        <v>375</v>
      </c>
      <c r="C51" s="70" t="s">
        <v>390</v>
      </c>
      <c r="D51" s="70" t="s">
        <v>391</v>
      </c>
      <c r="E51" s="85" t="s">
        <v>392</v>
      </c>
      <c r="F51" s="70" t="s">
        <v>386</v>
      </c>
      <c r="G51" s="85" t="s">
        <v>393</v>
      </c>
      <c r="H51" s="70" t="s">
        <v>394</v>
      </c>
      <c r="I51" s="70" t="s">
        <v>381</v>
      </c>
      <c r="J51" s="85" t="s">
        <v>403</v>
      </c>
    </row>
    <row r="52" ht="42" customHeight="1" spans="1:10">
      <c r="A52" s="191" t="s">
        <v>334</v>
      </c>
      <c r="B52" s="70" t="s">
        <v>405</v>
      </c>
      <c r="C52" s="70" t="s">
        <v>376</v>
      </c>
      <c r="D52" s="70" t="s">
        <v>377</v>
      </c>
      <c r="E52" s="85" t="s">
        <v>406</v>
      </c>
      <c r="F52" s="70" t="s">
        <v>386</v>
      </c>
      <c r="G52" s="85" t="s">
        <v>90</v>
      </c>
      <c r="H52" s="70" t="s">
        <v>407</v>
      </c>
      <c r="I52" s="70" t="s">
        <v>381</v>
      </c>
      <c r="J52" s="85" t="s">
        <v>408</v>
      </c>
    </row>
    <row r="53" ht="42" customHeight="1" spans="1:10">
      <c r="A53" s="191" t="s">
        <v>334</v>
      </c>
      <c r="B53" s="70" t="s">
        <v>405</v>
      </c>
      <c r="C53" s="70" t="s">
        <v>376</v>
      </c>
      <c r="D53" s="70" t="s">
        <v>409</v>
      </c>
      <c r="E53" s="85" t="s">
        <v>410</v>
      </c>
      <c r="F53" s="70" t="s">
        <v>379</v>
      </c>
      <c r="G53" s="85" t="s">
        <v>411</v>
      </c>
      <c r="H53" s="70"/>
      <c r="I53" s="70" t="s">
        <v>388</v>
      </c>
      <c r="J53" s="85" t="s">
        <v>413</v>
      </c>
    </row>
    <row r="54" ht="42" customHeight="1" spans="1:10">
      <c r="A54" s="191" t="s">
        <v>334</v>
      </c>
      <c r="B54" s="70" t="s">
        <v>405</v>
      </c>
      <c r="C54" s="70" t="s">
        <v>376</v>
      </c>
      <c r="D54" s="70" t="s">
        <v>418</v>
      </c>
      <c r="E54" s="85" t="s">
        <v>419</v>
      </c>
      <c r="F54" s="70" t="s">
        <v>420</v>
      </c>
      <c r="G54" s="85" t="s">
        <v>421</v>
      </c>
      <c r="H54" s="70" t="s">
        <v>412</v>
      </c>
      <c r="I54" s="70" t="s">
        <v>381</v>
      </c>
      <c r="J54" s="85" t="s">
        <v>422</v>
      </c>
    </row>
    <row r="55" ht="42" customHeight="1" spans="1:10">
      <c r="A55" s="191" t="s">
        <v>334</v>
      </c>
      <c r="B55" s="70" t="s">
        <v>405</v>
      </c>
      <c r="C55" s="70" t="s">
        <v>383</v>
      </c>
      <c r="D55" s="70" t="s">
        <v>423</v>
      </c>
      <c r="E55" s="85" t="s">
        <v>424</v>
      </c>
      <c r="F55" s="70" t="s">
        <v>379</v>
      </c>
      <c r="G55" s="85" t="s">
        <v>425</v>
      </c>
      <c r="H55" s="70"/>
      <c r="I55" s="70" t="s">
        <v>388</v>
      </c>
      <c r="J55" s="85" t="s">
        <v>426</v>
      </c>
    </row>
    <row r="56" ht="42" customHeight="1" spans="1:10">
      <c r="A56" s="191" t="s">
        <v>334</v>
      </c>
      <c r="B56" s="70" t="s">
        <v>405</v>
      </c>
      <c r="C56" s="70" t="s">
        <v>390</v>
      </c>
      <c r="D56" s="70" t="s">
        <v>391</v>
      </c>
      <c r="E56" s="85" t="s">
        <v>427</v>
      </c>
      <c r="F56" s="70" t="s">
        <v>379</v>
      </c>
      <c r="G56" s="85" t="s">
        <v>416</v>
      </c>
      <c r="H56" s="70" t="s">
        <v>394</v>
      </c>
      <c r="I56" s="70" t="s">
        <v>381</v>
      </c>
      <c r="J56" s="85" t="s">
        <v>428</v>
      </c>
    </row>
    <row r="57" ht="42" customHeight="1" spans="1:10">
      <c r="A57" s="191" t="s">
        <v>357</v>
      </c>
      <c r="B57" s="70" t="s">
        <v>375</v>
      </c>
      <c r="C57" s="70" t="s">
        <v>376</v>
      </c>
      <c r="D57" s="70" t="s">
        <v>377</v>
      </c>
      <c r="E57" s="85" t="s">
        <v>397</v>
      </c>
      <c r="F57" s="70" t="s">
        <v>379</v>
      </c>
      <c r="G57" s="85" t="s">
        <v>91</v>
      </c>
      <c r="H57" s="70" t="s">
        <v>380</v>
      </c>
      <c r="I57" s="70" t="s">
        <v>381</v>
      </c>
      <c r="J57" s="85" t="s">
        <v>398</v>
      </c>
    </row>
    <row r="58" ht="42" customHeight="1" spans="1:10">
      <c r="A58" s="191" t="s">
        <v>357</v>
      </c>
      <c r="B58" s="70" t="s">
        <v>375</v>
      </c>
      <c r="C58" s="70" t="s">
        <v>383</v>
      </c>
      <c r="D58" s="70" t="s">
        <v>384</v>
      </c>
      <c r="E58" s="85" t="s">
        <v>385</v>
      </c>
      <c r="F58" s="70" t="s">
        <v>379</v>
      </c>
      <c r="G58" s="85" t="s">
        <v>387</v>
      </c>
      <c r="H58" s="70"/>
      <c r="I58" s="70" t="s">
        <v>388</v>
      </c>
      <c r="J58" s="85" t="s">
        <v>399</v>
      </c>
    </row>
    <row r="59" ht="42" customHeight="1" spans="1:10">
      <c r="A59" s="191" t="s">
        <v>357</v>
      </c>
      <c r="B59" s="70" t="s">
        <v>375</v>
      </c>
      <c r="C59" s="70" t="s">
        <v>383</v>
      </c>
      <c r="D59" s="70" t="s">
        <v>384</v>
      </c>
      <c r="E59" s="85" t="s">
        <v>400</v>
      </c>
      <c r="F59" s="70" t="s">
        <v>379</v>
      </c>
      <c r="G59" s="85" t="s">
        <v>401</v>
      </c>
      <c r="H59" s="70"/>
      <c r="I59" s="70" t="s">
        <v>388</v>
      </c>
      <c r="J59" s="85" t="s">
        <v>402</v>
      </c>
    </row>
    <row r="60" ht="42" customHeight="1" spans="1:10">
      <c r="A60" s="191" t="s">
        <v>357</v>
      </c>
      <c r="B60" s="70" t="s">
        <v>375</v>
      </c>
      <c r="C60" s="70" t="s">
        <v>390</v>
      </c>
      <c r="D60" s="70" t="s">
        <v>391</v>
      </c>
      <c r="E60" s="85" t="s">
        <v>392</v>
      </c>
      <c r="F60" s="70" t="s">
        <v>386</v>
      </c>
      <c r="G60" s="85" t="s">
        <v>393</v>
      </c>
      <c r="H60" s="70" t="s">
        <v>394</v>
      </c>
      <c r="I60" s="70" t="s">
        <v>381</v>
      </c>
      <c r="J60" s="85" t="s">
        <v>403</v>
      </c>
    </row>
    <row r="61" ht="42" customHeight="1" spans="1:10">
      <c r="A61" s="191" t="s">
        <v>357</v>
      </c>
      <c r="B61" s="70" t="s">
        <v>375</v>
      </c>
      <c r="C61" s="70" t="s">
        <v>390</v>
      </c>
      <c r="D61" s="70" t="s">
        <v>391</v>
      </c>
      <c r="E61" s="85" t="s">
        <v>396</v>
      </c>
      <c r="F61" s="70" t="s">
        <v>386</v>
      </c>
      <c r="G61" s="85" t="s">
        <v>393</v>
      </c>
      <c r="H61" s="70" t="s">
        <v>394</v>
      </c>
      <c r="I61" s="70" t="s">
        <v>381</v>
      </c>
      <c r="J61" s="85" t="s">
        <v>404</v>
      </c>
    </row>
    <row r="62" ht="42" customHeight="1" spans="1:10">
      <c r="A62" s="190" t="s">
        <v>70</v>
      </c>
      <c r="B62" s="72"/>
      <c r="C62" s="72"/>
      <c r="D62" s="72"/>
      <c r="E62" s="72"/>
      <c r="F62" s="72"/>
      <c r="G62" s="72"/>
      <c r="H62" s="72"/>
      <c r="I62" s="72"/>
      <c r="J62" s="72"/>
    </row>
    <row r="63" ht="42" customHeight="1" spans="1:10">
      <c r="A63" s="191" t="s">
        <v>330</v>
      </c>
      <c r="B63" s="70" t="s">
        <v>430</v>
      </c>
      <c r="C63" s="70" t="s">
        <v>376</v>
      </c>
      <c r="D63" s="70" t="s">
        <v>377</v>
      </c>
      <c r="E63" s="85" t="s">
        <v>431</v>
      </c>
      <c r="F63" s="70" t="s">
        <v>379</v>
      </c>
      <c r="G63" s="85" t="s">
        <v>432</v>
      </c>
      <c r="H63" s="70" t="s">
        <v>433</v>
      </c>
      <c r="I63" s="70" t="s">
        <v>381</v>
      </c>
      <c r="J63" s="85" t="s">
        <v>434</v>
      </c>
    </row>
    <row r="64" ht="42" customHeight="1" spans="1:10">
      <c r="A64" s="191" t="s">
        <v>330</v>
      </c>
      <c r="B64" s="70" t="s">
        <v>430</v>
      </c>
      <c r="C64" s="70" t="s">
        <v>376</v>
      </c>
      <c r="D64" s="70" t="s">
        <v>409</v>
      </c>
      <c r="E64" s="85" t="s">
        <v>435</v>
      </c>
      <c r="F64" s="70" t="s">
        <v>386</v>
      </c>
      <c r="G64" s="85" t="s">
        <v>90</v>
      </c>
      <c r="H64" s="70" t="s">
        <v>394</v>
      </c>
      <c r="I64" s="70" t="s">
        <v>381</v>
      </c>
      <c r="J64" s="85" t="s">
        <v>436</v>
      </c>
    </row>
    <row r="65" ht="42" customHeight="1" spans="1:10">
      <c r="A65" s="191" t="s">
        <v>330</v>
      </c>
      <c r="B65" s="70" t="s">
        <v>430</v>
      </c>
      <c r="C65" s="70" t="s">
        <v>376</v>
      </c>
      <c r="D65" s="70" t="s">
        <v>414</v>
      </c>
      <c r="E65" s="85" t="s">
        <v>437</v>
      </c>
      <c r="F65" s="70" t="s">
        <v>379</v>
      </c>
      <c r="G65" s="85" t="s">
        <v>438</v>
      </c>
      <c r="H65" s="70" t="s">
        <v>412</v>
      </c>
      <c r="I65" s="70" t="s">
        <v>381</v>
      </c>
      <c r="J65" s="85" t="s">
        <v>439</v>
      </c>
    </row>
    <row r="66" ht="42" customHeight="1" spans="1:10">
      <c r="A66" s="191" t="s">
        <v>330</v>
      </c>
      <c r="B66" s="70" t="s">
        <v>430</v>
      </c>
      <c r="C66" s="70" t="s">
        <v>376</v>
      </c>
      <c r="D66" s="70" t="s">
        <v>418</v>
      </c>
      <c r="E66" s="85" t="s">
        <v>419</v>
      </c>
      <c r="F66" s="70" t="s">
        <v>420</v>
      </c>
      <c r="G66" s="85" t="s">
        <v>440</v>
      </c>
      <c r="H66" s="70" t="s">
        <v>412</v>
      </c>
      <c r="I66" s="70" t="s">
        <v>381</v>
      </c>
      <c r="J66" s="85" t="s">
        <v>441</v>
      </c>
    </row>
    <row r="67" ht="42" customHeight="1" spans="1:10">
      <c r="A67" s="191" t="s">
        <v>330</v>
      </c>
      <c r="B67" s="70" t="s">
        <v>430</v>
      </c>
      <c r="C67" s="70" t="s">
        <v>383</v>
      </c>
      <c r="D67" s="70" t="s">
        <v>384</v>
      </c>
      <c r="E67" s="85" t="s">
        <v>442</v>
      </c>
      <c r="F67" s="70" t="s">
        <v>379</v>
      </c>
      <c r="G67" s="85" t="s">
        <v>416</v>
      </c>
      <c r="H67" s="70" t="s">
        <v>394</v>
      </c>
      <c r="I67" s="70" t="s">
        <v>388</v>
      </c>
      <c r="J67" s="85" t="s">
        <v>443</v>
      </c>
    </row>
    <row r="68" ht="42" customHeight="1" spans="1:10">
      <c r="A68" s="191" t="s">
        <v>330</v>
      </c>
      <c r="B68" s="70" t="s">
        <v>430</v>
      </c>
      <c r="C68" s="70" t="s">
        <v>383</v>
      </c>
      <c r="D68" s="70" t="s">
        <v>423</v>
      </c>
      <c r="E68" s="85" t="s">
        <v>444</v>
      </c>
      <c r="F68" s="70" t="s">
        <v>379</v>
      </c>
      <c r="G68" s="85" t="s">
        <v>445</v>
      </c>
      <c r="H68" s="70" t="s">
        <v>394</v>
      </c>
      <c r="I68" s="70" t="s">
        <v>381</v>
      </c>
      <c r="J68" s="85" t="s">
        <v>446</v>
      </c>
    </row>
    <row r="69" ht="42" customHeight="1" spans="1:10">
      <c r="A69" s="191" t="s">
        <v>330</v>
      </c>
      <c r="B69" s="70" t="s">
        <v>430</v>
      </c>
      <c r="C69" s="70" t="s">
        <v>390</v>
      </c>
      <c r="D69" s="70" t="s">
        <v>391</v>
      </c>
      <c r="E69" s="85" t="s">
        <v>447</v>
      </c>
      <c r="F69" s="70" t="s">
        <v>379</v>
      </c>
      <c r="G69" s="85" t="s">
        <v>393</v>
      </c>
      <c r="H69" s="70" t="s">
        <v>394</v>
      </c>
      <c r="I69" s="70" t="s">
        <v>388</v>
      </c>
      <c r="J69" s="85" t="s">
        <v>448</v>
      </c>
    </row>
    <row r="70" ht="42" customHeight="1" spans="1:10">
      <c r="A70" s="191" t="s">
        <v>334</v>
      </c>
      <c r="B70" s="70" t="s">
        <v>405</v>
      </c>
      <c r="C70" s="70" t="s">
        <v>376</v>
      </c>
      <c r="D70" s="70" t="s">
        <v>377</v>
      </c>
      <c r="E70" s="85" t="s">
        <v>406</v>
      </c>
      <c r="F70" s="70" t="s">
        <v>386</v>
      </c>
      <c r="G70" s="85" t="s">
        <v>90</v>
      </c>
      <c r="H70" s="70" t="s">
        <v>407</v>
      </c>
      <c r="I70" s="70" t="s">
        <v>381</v>
      </c>
      <c r="J70" s="85" t="s">
        <v>408</v>
      </c>
    </row>
    <row r="71" ht="42" customHeight="1" spans="1:10">
      <c r="A71" s="191" t="s">
        <v>334</v>
      </c>
      <c r="B71" s="70" t="s">
        <v>405</v>
      </c>
      <c r="C71" s="70" t="s">
        <v>376</v>
      </c>
      <c r="D71" s="70" t="s">
        <v>409</v>
      </c>
      <c r="E71" s="85" t="s">
        <v>410</v>
      </c>
      <c r="F71" s="70" t="s">
        <v>379</v>
      </c>
      <c r="G71" s="85" t="s">
        <v>411</v>
      </c>
      <c r="H71" s="70"/>
      <c r="I71" s="70" t="s">
        <v>388</v>
      </c>
      <c r="J71" s="85" t="s">
        <v>413</v>
      </c>
    </row>
    <row r="72" ht="42" customHeight="1" spans="1:10">
      <c r="A72" s="191" t="s">
        <v>334</v>
      </c>
      <c r="B72" s="70" t="s">
        <v>405</v>
      </c>
      <c r="C72" s="70" t="s">
        <v>376</v>
      </c>
      <c r="D72" s="70" t="s">
        <v>414</v>
      </c>
      <c r="E72" s="85" t="s">
        <v>415</v>
      </c>
      <c r="F72" s="70" t="s">
        <v>379</v>
      </c>
      <c r="G72" s="85" t="s">
        <v>416</v>
      </c>
      <c r="H72" s="70" t="s">
        <v>394</v>
      </c>
      <c r="I72" s="70" t="s">
        <v>381</v>
      </c>
      <c r="J72" s="85" t="s">
        <v>417</v>
      </c>
    </row>
    <row r="73" ht="42" customHeight="1" spans="1:10">
      <c r="A73" s="191" t="s">
        <v>334</v>
      </c>
      <c r="B73" s="70" t="s">
        <v>405</v>
      </c>
      <c r="C73" s="70" t="s">
        <v>376</v>
      </c>
      <c r="D73" s="70" t="s">
        <v>418</v>
      </c>
      <c r="E73" s="85" t="s">
        <v>419</v>
      </c>
      <c r="F73" s="70" t="s">
        <v>420</v>
      </c>
      <c r="G73" s="85" t="s">
        <v>421</v>
      </c>
      <c r="H73" s="70" t="s">
        <v>412</v>
      </c>
      <c r="I73" s="70" t="s">
        <v>381</v>
      </c>
      <c r="J73" s="85" t="s">
        <v>422</v>
      </c>
    </row>
    <row r="74" ht="42" customHeight="1" spans="1:10">
      <c r="A74" s="191" t="s">
        <v>334</v>
      </c>
      <c r="B74" s="70" t="s">
        <v>405</v>
      </c>
      <c r="C74" s="70" t="s">
        <v>383</v>
      </c>
      <c r="D74" s="70" t="s">
        <v>423</v>
      </c>
      <c r="E74" s="85" t="s">
        <v>424</v>
      </c>
      <c r="F74" s="70" t="s">
        <v>379</v>
      </c>
      <c r="G74" s="85" t="s">
        <v>425</v>
      </c>
      <c r="H74" s="70"/>
      <c r="I74" s="70" t="s">
        <v>388</v>
      </c>
      <c r="J74" s="85" t="s">
        <v>426</v>
      </c>
    </row>
    <row r="75" ht="42" customHeight="1" spans="1:10">
      <c r="A75" s="191" t="s">
        <v>334</v>
      </c>
      <c r="B75" s="70" t="s">
        <v>405</v>
      </c>
      <c r="C75" s="70" t="s">
        <v>390</v>
      </c>
      <c r="D75" s="70" t="s">
        <v>391</v>
      </c>
      <c r="E75" s="85" t="s">
        <v>427</v>
      </c>
      <c r="F75" s="70" t="s">
        <v>379</v>
      </c>
      <c r="G75" s="85" t="s">
        <v>416</v>
      </c>
      <c r="H75" s="70" t="s">
        <v>394</v>
      </c>
      <c r="I75" s="70" t="s">
        <v>381</v>
      </c>
      <c r="J75" s="85" t="s">
        <v>428</v>
      </c>
    </row>
    <row r="76" ht="42" customHeight="1" spans="1:10">
      <c r="A76" s="191" t="s">
        <v>324</v>
      </c>
      <c r="B76" s="70" t="s">
        <v>449</v>
      </c>
      <c r="C76" s="70" t="s">
        <v>376</v>
      </c>
      <c r="D76" s="70" t="s">
        <v>377</v>
      </c>
      <c r="E76" s="85" t="s">
        <v>450</v>
      </c>
      <c r="F76" s="70" t="s">
        <v>386</v>
      </c>
      <c r="G76" s="85" t="s">
        <v>451</v>
      </c>
      <c r="H76" s="70" t="s">
        <v>433</v>
      </c>
      <c r="I76" s="70" t="s">
        <v>381</v>
      </c>
      <c r="J76" s="85" t="s">
        <v>452</v>
      </c>
    </row>
    <row r="77" ht="42" customHeight="1" spans="1:10">
      <c r="A77" s="191" t="s">
        <v>324</v>
      </c>
      <c r="B77" s="70" t="s">
        <v>449</v>
      </c>
      <c r="C77" s="70" t="s">
        <v>376</v>
      </c>
      <c r="D77" s="70" t="s">
        <v>409</v>
      </c>
      <c r="E77" s="85" t="s">
        <v>435</v>
      </c>
      <c r="F77" s="70" t="s">
        <v>386</v>
      </c>
      <c r="G77" s="85" t="s">
        <v>451</v>
      </c>
      <c r="H77" s="70" t="s">
        <v>394</v>
      </c>
      <c r="I77" s="70" t="s">
        <v>381</v>
      </c>
      <c r="J77" s="85" t="s">
        <v>453</v>
      </c>
    </row>
    <row r="78" ht="42" customHeight="1" spans="1:10">
      <c r="A78" s="191" t="s">
        <v>324</v>
      </c>
      <c r="B78" s="70" t="s">
        <v>449</v>
      </c>
      <c r="C78" s="70" t="s">
        <v>376</v>
      </c>
      <c r="D78" s="70" t="s">
        <v>414</v>
      </c>
      <c r="E78" s="85" t="s">
        <v>454</v>
      </c>
      <c r="F78" s="70" t="s">
        <v>379</v>
      </c>
      <c r="G78" s="85" t="s">
        <v>416</v>
      </c>
      <c r="H78" s="70" t="s">
        <v>394</v>
      </c>
      <c r="I78" s="70" t="s">
        <v>381</v>
      </c>
      <c r="J78" s="85" t="s">
        <v>455</v>
      </c>
    </row>
    <row r="79" ht="42" customHeight="1" spans="1:10">
      <c r="A79" s="191" t="s">
        <v>324</v>
      </c>
      <c r="B79" s="70" t="s">
        <v>449</v>
      </c>
      <c r="C79" s="70" t="s">
        <v>376</v>
      </c>
      <c r="D79" s="70" t="s">
        <v>418</v>
      </c>
      <c r="E79" s="85" t="s">
        <v>419</v>
      </c>
      <c r="F79" s="70" t="s">
        <v>420</v>
      </c>
      <c r="G79" s="85" t="s">
        <v>440</v>
      </c>
      <c r="H79" s="70" t="s">
        <v>412</v>
      </c>
      <c r="I79" s="70" t="s">
        <v>381</v>
      </c>
      <c r="J79" s="85" t="s">
        <v>456</v>
      </c>
    </row>
    <row r="80" ht="42" customHeight="1" spans="1:10">
      <c r="A80" s="191" t="s">
        <v>324</v>
      </c>
      <c r="B80" s="70" t="s">
        <v>449</v>
      </c>
      <c r="C80" s="70" t="s">
        <v>383</v>
      </c>
      <c r="D80" s="70" t="s">
        <v>384</v>
      </c>
      <c r="E80" s="85" t="s">
        <v>457</v>
      </c>
      <c r="F80" s="70" t="s">
        <v>379</v>
      </c>
      <c r="G80" s="85" t="s">
        <v>425</v>
      </c>
      <c r="H80" s="70" t="s">
        <v>394</v>
      </c>
      <c r="I80" s="70" t="s">
        <v>381</v>
      </c>
      <c r="J80" s="85" t="s">
        <v>458</v>
      </c>
    </row>
    <row r="81" ht="42" customHeight="1" spans="1:10">
      <c r="A81" s="191" t="s">
        <v>324</v>
      </c>
      <c r="B81" s="70" t="s">
        <v>449</v>
      </c>
      <c r="C81" s="70" t="s">
        <v>383</v>
      </c>
      <c r="D81" s="70" t="s">
        <v>423</v>
      </c>
      <c r="E81" s="85" t="s">
        <v>459</v>
      </c>
      <c r="F81" s="70" t="s">
        <v>379</v>
      </c>
      <c r="G81" s="85" t="s">
        <v>416</v>
      </c>
      <c r="H81" s="70" t="s">
        <v>394</v>
      </c>
      <c r="I81" s="70" t="s">
        <v>388</v>
      </c>
      <c r="J81" s="85" t="s">
        <v>443</v>
      </c>
    </row>
    <row r="82" ht="42" customHeight="1" spans="1:10">
      <c r="A82" s="191" t="s">
        <v>324</v>
      </c>
      <c r="B82" s="70" t="s">
        <v>449</v>
      </c>
      <c r="C82" s="70" t="s">
        <v>390</v>
      </c>
      <c r="D82" s="70" t="s">
        <v>391</v>
      </c>
      <c r="E82" s="85" t="s">
        <v>460</v>
      </c>
      <c r="F82" s="70" t="s">
        <v>386</v>
      </c>
      <c r="G82" s="85" t="s">
        <v>393</v>
      </c>
      <c r="H82" s="70" t="s">
        <v>394</v>
      </c>
      <c r="I82" s="70" t="s">
        <v>381</v>
      </c>
      <c r="J82" s="85" t="s">
        <v>461</v>
      </c>
    </row>
    <row r="83" ht="42" customHeight="1" spans="1:10">
      <c r="A83" s="191" t="s">
        <v>321</v>
      </c>
      <c r="B83" s="70" t="s">
        <v>462</v>
      </c>
      <c r="C83" s="70" t="s">
        <v>376</v>
      </c>
      <c r="D83" s="70" t="s">
        <v>377</v>
      </c>
      <c r="E83" s="85" t="s">
        <v>463</v>
      </c>
      <c r="F83" s="70" t="s">
        <v>379</v>
      </c>
      <c r="G83" s="85" t="s">
        <v>89</v>
      </c>
      <c r="H83" s="70" t="s">
        <v>464</v>
      </c>
      <c r="I83" s="70" t="s">
        <v>381</v>
      </c>
      <c r="J83" s="85" t="s">
        <v>465</v>
      </c>
    </row>
    <row r="84" ht="42" customHeight="1" spans="1:10">
      <c r="A84" s="191" t="s">
        <v>321</v>
      </c>
      <c r="B84" s="70" t="s">
        <v>462</v>
      </c>
      <c r="C84" s="70" t="s">
        <v>376</v>
      </c>
      <c r="D84" s="70" t="s">
        <v>377</v>
      </c>
      <c r="E84" s="85" t="s">
        <v>466</v>
      </c>
      <c r="F84" s="70" t="s">
        <v>386</v>
      </c>
      <c r="G84" s="85" t="s">
        <v>88</v>
      </c>
      <c r="H84" s="70" t="s">
        <v>467</v>
      </c>
      <c r="I84" s="70" t="s">
        <v>381</v>
      </c>
      <c r="J84" s="85" t="s">
        <v>468</v>
      </c>
    </row>
    <row r="85" ht="42" customHeight="1" spans="1:10">
      <c r="A85" s="191" t="s">
        <v>321</v>
      </c>
      <c r="B85" s="70" t="s">
        <v>462</v>
      </c>
      <c r="C85" s="70" t="s">
        <v>376</v>
      </c>
      <c r="D85" s="70" t="s">
        <v>377</v>
      </c>
      <c r="E85" s="85" t="s">
        <v>469</v>
      </c>
      <c r="F85" s="70" t="s">
        <v>386</v>
      </c>
      <c r="G85" s="85" t="s">
        <v>470</v>
      </c>
      <c r="H85" s="70" t="s">
        <v>407</v>
      </c>
      <c r="I85" s="70" t="s">
        <v>381</v>
      </c>
      <c r="J85" s="85" t="s">
        <v>471</v>
      </c>
    </row>
    <row r="86" ht="42" customHeight="1" spans="1:10">
      <c r="A86" s="191" t="s">
        <v>321</v>
      </c>
      <c r="B86" s="70" t="s">
        <v>462</v>
      </c>
      <c r="C86" s="70" t="s">
        <v>376</v>
      </c>
      <c r="D86" s="70" t="s">
        <v>409</v>
      </c>
      <c r="E86" s="85" t="s">
        <v>472</v>
      </c>
      <c r="F86" s="70" t="s">
        <v>386</v>
      </c>
      <c r="G86" s="85" t="s">
        <v>451</v>
      </c>
      <c r="H86" s="70" t="s">
        <v>394</v>
      </c>
      <c r="I86" s="70" t="s">
        <v>381</v>
      </c>
      <c r="J86" s="85" t="s">
        <v>436</v>
      </c>
    </row>
    <row r="87" ht="42" customHeight="1" spans="1:10">
      <c r="A87" s="191" t="s">
        <v>321</v>
      </c>
      <c r="B87" s="70" t="s">
        <v>462</v>
      </c>
      <c r="C87" s="70" t="s">
        <v>376</v>
      </c>
      <c r="D87" s="70" t="s">
        <v>414</v>
      </c>
      <c r="E87" s="85" t="s">
        <v>473</v>
      </c>
      <c r="F87" s="70" t="s">
        <v>379</v>
      </c>
      <c r="G87" s="85" t="s">
        <v>416</v>
      </c>
      <c r="H87" s="70" t="s">
        <v>394</v>
      </c>
      <c r="I87" s="70" t="s">
        <v>388</v>
      </c>
      <c r="J87" s="85" t="s">
        <v>474</v>
      </c>
    </row>
    <row r="88" ht="42" customHeight="1" spans="1:10">
      <c r="A88" s="191" t="s">
        <v>321</v>
      </c>
      <c r="B88" s="70" t="s">
        <v>462</v>
      </c>
      <c r="C88" s="70" t="s">
        <v>376</v>
      </c>
      <c r="D88" s="70" t="s">
        <v>418</v>
      </c>
      <c r="E88" s="85" t="s">
        <v>419</v>
      </c>
      <c r="F88" s="70" t="s">
        <v>379</v>
      </c>
      <c r="G88" s="85" t="s">
        <v>440</v>
      </c>
      <c r="H88" s="70" t="s">
        <v>412</v>
      </c>
      <c r="I88" s="70" t="s">
        <v>381</v>
      </c>
      <c r="J88" s="85" t="s">
        <v>456</v>
      </c>
    </row>
    <row r="89" ht="42" customHeight="1" spans="1:10">
      <c r="A89" s="191" t="s">
        <v>321</v>
      </c>
      <c r="B89" s="70" t="s">
        <v>462</v>
      </c>
      <c r="C89" s="70" t="s">
        <v>383</v>
      </c>
      <c r="D89" s="70" t="s">
        <v>384</v>
      </c>
      <c r="E89" s="85" t="s">
        <v>475</v>
      </c>
      <c r="F89" s="70" t="s">
        <v>386</v>
      </c>
      <c r="G89" s="85" t="s">
        <v>393</v>
      </c>
      <c r="H89" s="70" t="s">
        <v>394</v>
      </c>
      <c r="I89" s="70" t="s">
        <v>381</v>
      </c>
      <c r="J89" s="85" t="s">
        <v>476</v>
      </c>
    </row>
    <row r="90" ht="42" customHeight="1" spans="1:10">
      <c r="A90" s="191" t="s">
        <v>321</v>
      </c>
      <c r="B90" s="70" t="s">
        <v>462</v>
      </c>
      <c r="C90" s="70" t="s">
        <v>383</v>
      </c>
      <c r="D90" s="70" t="s">
        <v>423</v>
      </c>
      <c r="E90" s="85" t="s">
        <v>477</v>
      </c>
      <c r="F90" s="70" t="s">
        <v>386</v>
      </c>
      <c r="G90" s="85" t="s">
        <v>393</v>
      </c>
      <c r="H90" s="70" t="s">
        <v>394</v>
      </c>
      <c r="I90" s="70" t="s">
        <v>381</v>
      </c>
      <c r="J90" s="85" t="s">
        <v>478</v>
      </c>
    </row>
    <row r="91" ht="42" customHeight="1" spans="1:10">
      <c r="A91" s="191" t="s">
        <v>321</v>
      </c>
      <c r="B91" s="70" t="s">
        <v>462</v>
      </c>
      <c r="C91" s="70" t="s">
        <v>390</v>
      </c>
      <c r="D91" s="70" t="s">
        <v>391</v>
      </c>
      <c r="E91" s="85" t="s">
        <v>479</v>
      </c>
      <c r="F91" s="70" t="s">
        <v>420</v>
      </c>
      <c r="G91" s="85" t="s">
        <v>88</v>
      </c>
      <c r="H91" s="70" t="s">
        <v>394</v>
      </c>
      <c r="I91" s="70" t="s">
        <v>388</v>
      </c>
      <c r="J91" s="85" t="s">
        <v>480</v>
      </c>
    </row>
    <row r="92" ht="42" customHeight="1" spans="1:10">
      <c r="A92" s="191" t="s">
        <v>345</v>
      </c>
      <c r="B92" s="70" t="s">
        <v>481</v>
      </c>
      <c r="C92" s="70" t="s">
        <v>376</v>
      </c>
      <c r="D92" s="70" t="s">
        <v>377</v>
      </c>
      <c r="E92" s="85" t="s">
        <v>482</v>
      </c>
      <c r="F92" s="70" t="s">
        <v>386</v>
      </c>
      <c r="G92" s="85" t="s">
        <v>483</v>
      </c>
      <c r="H92" s="70" t="s">
        <v>380</v>
      </c>
      <c r="I92" s="70" t="s">
        <v>381</v>
      </c>
      <c r="J92" s="85" t="s">
        <v>484</v>
      </c>
    </row>
    <row r="93" ht="42" customHeight="1" spans="1:10">
      <c r="A93" s="191" t="s">
        <v>345</v>
      </c>
      <c r="B93" s="70" t="s">
        <v>481</v>
      </c>
      <c r="C93" s="70" t="s">
        <v>376</v>
      </c>
      <c r="D93" s="70" t="s">
        <v>409</v>
      </c>
      <c r="E93" s="85" t="s">
        <v>485</v>
      </c>
      <c r="F93" s="70" t="s">
        <v>386</v>
      </c>
      <c r="G93" s="85" t="s">
        <v>486</v>
      </c>
      <c r="H93" s="70" t="s">
        <v>394</v>
      </c>
      <c r="I93" s="70" t="s">
        <v>381</v>
      </c>
      <c r="J93" s="85" t="s">
        <v>487</v>
      </c>
    </row>
    <row r="94" ht="42" customHeight="1" spans="1:10">
      <c r="A94" s="191" t="s">
        <v>345</v>
      </c>
      <c r="B94" s="70" t="s">
        <v>481</v>
      </c>
      <c r="C94" s="70" t="s">
        <v>376</v>
      </c>
      <c r="D94" s="70" t="s">
        <v>418</v>
      </c>
      <c r="E94" s="85" t="s">
        <v>419</v>
      </c>
      <c r="F94" s="70" t="s">
        <v>420</v>
      </c>
      <c r="G94" s="85" t="s">
        <v>421</v>
      </c>
      <c r="H94" s="70" t="s">
        <v>412</v>
      </c>
      <c r="I94" s="70" t="s">
        <v>381</v>
      </c>
      <c r="J94" s="85" t="s">
        <v>456</v>
      </c>
    </row>
    <row r="95" ht="42" customHeight="1" spans="1:10">
      <c r="A95" s="191" t="s">
        <v>345</v>
      </c>
      <c r="B95" s="70" t="s">
        <v>481</v>
      </c>
      <c r="C95" s="70" t="s">
        <v>383</v>
      </c>
      <c r="D95" s="70" t="s">
        <v>384</v>
      </c>
      <c r="E95" s="85" t="s">
        <v>488</v>
      </c>
      <c r="F95" s="70" t="s">
        <v>379</v>
      </c>
      <c r="G95" s="85" t="s">
        <v>445</v>
      </c>
      <c r="H95" s="70" t="s">
        <v>394</v>
      </c>
      <c r="I95" s="70" t="s">
        <v>388</v>
      </c>
      <c r="J95" s="85" t="s">
        <v>489</v>
      </c>
    </row>
    <row r="96" ht="42" customHeight="1" spans="1:10">
      <c r="A96" s="191" t="s">
        <v>345</v>
      </c>
      <c r="B96" s="70" t="s">
        <v>481</v>
      </c>
      <c r="C96" s="70" t="s">
        <v>383</v>
      </c>
      <c r="D96" s="70" t="s">
        <v>423</v>
      </c>
      <c r="E96" s="85" t="s">
        <v>490</v>
      </c>
      <c r="F96" s="70" t="s">
        <v>379</v>
      </c>
      <c r="G96" s="85" t="s">
        <v>491</v>
      </c>
      <c r="H96" s="70" t="s">
        <v>394</v>
      </c>
      <c r="I96" s="70" t="s">
        <v>388</v>
      </c>
      <c r="J96" s="85" t="s">
        <v>492</v>
      </c>
    </row>
    <row r="97" ht="42" customHeight="1" spans="1:10">
      <c r="A97" s="191" t="s">
        <v>345</v>
      </c>
      <c r="B97" s="70" t="s">
        <v>481</v>
      </c>
      <c r="C97" s="70" t="s">
        <v>390</v>
      </c>
      <c r="D97" s="70" t="s">
        <v>391</v>
      </c>
      <c r="E97" s="85" t="s">
        <v>493</v>
      </c>
      <c r="F97" s="70" t="s">
        <v>386</v>
      </c>
      <c r="G97" s="85" t="s">
        <v>393</v>
      </c>
      <c r="H97" s="70" t="s">
        <v>394</v>
      </c>
      <c r="I97" s="70" t="s">
        <v>381</v>
      </c>
      <c r="J97" s="85" t="s">
        <v>494</v>
      </c>
    </row>
    <row r="98" ht="42" customHeight="1" spans="1:10">
      <c r="A98" s="191" t="s">
        <v>328</v>
      </c>
      <c r="B98" s="70" t="s">
        <v>495</v>
      </c>
      <c r="C98" s="70" t="s">
        <v>376</v>
      </c>
      <c r="D98" s="70" t="s">
        <v>377</v>
      </c>
      <c r="E98" s="85" t="s">
        <v>496</v>
      </c>
      <c r="F98" s="70" t="s">
        <v>386</v>
      </c>
      <c r="G98" s="85" t="s">
        <v>88</v>
      </c>
      <c r="H98" s="70" t="s">
        <v>407</v>
      </c>
      <c r="I98" s="70" t="s">
        <v>381</v>
      </c>
      <c r="J98" s="85" t="s">
        <v>497</v>
      </c>
    </row>
    <row r="99" ht="42" customHeight="1" spans="1:10">
      <c r="A99" s="191" t="s">
        <v>328</v>
      </c>
      <c r="B99" s="70" t="s">
        <v>495</v>
      </c>
      <c r="C99" s="70" t="s">
        <v>376</v>
      </c>
      <c r="D99" s="70" t="s">
        <v>377</v>
      </c>
      <c r="E99" s="85" t="s">
        <v>498</v>
      </c>
      <c r="F99" s="70" t="s">
        <v>386</v>
      </c>
      <c r="G99" s="85" t="s">
        <v>88</v>
      </c>
      <c r="H99" s="70" t="s">
        <v>407</v>
      </c>
      <c r="I99" s="70" t="s">
        <v>381</v>
      </c>
      <c r="J99" s="85" t="s">
        <v>499</v>
      </c>
    </row>
    <row r="100" ht="42" customHeight="1" spans="1:10">
      <c r="A100" s="191" t="s">
        <v>328</v>
      </c>
      <c r="B100" s="70" t="s">
        <v>495</v>
      </c>
      <c r="C100" s="70" t="s">
        <v>376</v>
      </c>
      <c r="D100" s="70" t="s">
        <v>409</v>
      </c>
      <c r="E100" s="85" t="s">
        <v>500</v>
      </c>
      <c r="F100" s="70" t="s">
        <v>386</v>
      </c>
      <c r="G100" s="85" t="s">
        <v>393</v>
      </c>
      <c r="H100" s="70" t="s">
        <v>394</v>
      </c>
      <c r="I100" s="70" t="s">
        <v>381</v>
      </c>
      <c r="J100" s="85" t="s">
        <v>501</v>
      </c>
    </row>
    <row r="101" ht="42" customHeight="1" spans="1:10">
      <c r="A101" s="191" t="s">
        <v>328</v>
      </c>
      <c r="B101" s="70" t="s">
        <v>495</v>
      </c>
      <c r="C101" s="70" t="s">
        <v>376</v>
      </c>
      <c r="D101" s="70" t="s">
        <v>418</v>
      </c>
      <c r="E101" s="85" t="s">
        <v>419</v>
      </c>
      <c r="F101" s="70" t="s">
        <v>420</v>
      </c>
      <c r="G101" s="85" t="s">
        <v>421</v>
      </c>
      <c r="H101" s="70" t="s">
        <v>412</v>
      </c>
      <c r="I101" s="70" t="s">
        <v>381</v>
      </c>
      <c r="J101" s="85" t="s">
        <v>456</v>
      </c>
    </row>
    <row r="102" ht="42" customHeight="1" spans="1:10">
      <c r="A102" s="191" t="s">
        <v>328</v>
      </c>
      <c r="B102" s="70" t="s">
        <v>495</v>
      </c>
      <c r="C102" s="70" t="s">
        <v>383</v>
      </c>
      <c r="D102" s="70" t="s">
        <v>384</v>
      </c>
      <c r="E102" s="85" t="s">
        <v>502</v>
      </c>
      <c r="F102" s="70" t="s">
        <v>420</v>
      </c>
      <c r="G102" s="85" t="s">
        <v>96</v>
      </c>
      <c r="H102" s="70" t="s">
        <v>394</v>
      </c>
      <c r="I102" s="70" t="s">
        <v>381</v>
      </c>
      <c r="J102" s="85" t="s">
        <v>503</v>
      </c>
    </row>
    <row r="103" ht="42" customHeight="1" spans="1:10">
      <c r="A103" s="191" t="s">
        <v>328</v>
      </c>
      <c r="B103" s="70" t="s">
        <v>495</v>
      </c>
      <c r="C103" s="70" t="s">
        <v>383</v>
      </c>
      <c r="D103" s="70" t="s">
        <v>423</v>
      </c>
      <c r="E103" s="85" t="s">
        <v>490</v>
      </c>
      <c r="F103" s="70" t="s">
        <v>379</v>
      </c>
      <c r="G103" s="85" t="s">
        <v>491</v>
      </c>
      <c r="H103" s="70" t="s">
        <v>394</v>
      </c>
      <c r="I103" s="70" t="s">
        <v>388</v>
      </c>
      <c r="J103" s="85" t="s">
        <v>492</v>
      </c>
    </row>
    <row r="104" ht="42" customHeight="1" spans="1:10">
      <c r="A104" s="191" t="s">
        <v>328</v>
      </c>
      <c r="B104" s="70" t="s">
        <v>495</v>
      </c>
      <c r="C104" s="70" t="s">
        <v>390</v>
      </c>
      <c r="D104" s="70" t="s">
        <v>391</v>
      </c>
      <c r="E104" s="85" t="s">
        <v>447</v>
      </c>
      <c r="F104" s="70" t="s">
        <v>386</v>
      </c>
      <c r="G104" s="85" t="s">
        <v>393</v>
      </c>
      <c r="H104" s="70" t="s">
        <v>394</v>
      </c>
      <c r="I104" s="70" t="s">
        <v>381</v>
      </c>
      <c r="J104" s="85" t="s">
        <v>480</v>
      </c>
    </row>
    <row r="105" ht="42" customHeight="1" spans="1:10">
      <c r="A105" s="191" t="s">
        <v>343</v>
      </c>
      <c r="B105" s="70" t="s">
        <v>504</v>
      </c>
      <c r="C105" s="70" t="s">
        <v>376</v>
      </c>
      <c r="D105" s="70" t="s">
        <v>377</v>
      </c>
      <c r="E105" s="85" t="s">
        <v>505</v>
      </c>
      <c r="F105" s="70" t="s">
        <v>379</v>
      </c>
      <c r="G105" s="85" t="s">
        <v>470</v>
      </c>
      <c r="H105" s="70" t="s">
        <v>407</v>
      </c>
      <c r="I105" s="70" t="s">
        <v>381</v>
      </c>
      <c r="J105" s="85" t="s">
        <v>506</v>
      </c>
    </row>
    <row r="106" ht="42" customHeight="1" spans="1:10">
      <c r="A106" s="191" t="s">
        <v>343</v>
      </c>
      <c r="B106" s="70" t="s">
        <v>504</v>
      </c>
      <c r="C106" s="70" t="s">
        <v>376</v>
      </c>
      <c r="D106" s="70" t="s">
        <v>409</v>
      </c>
      <c r="E106" s="85" t="s">
        <v>500</v>
      </c>
      <c r="F106" s="70" t="s">
        <v>386</v>
      </c>
      <c r="G106" s="85" t="s">
        <v>393</v>
      </c>
      <c r="H106" s="70" t="s">
        <v>394</v>
      </c>
      <c r="I106" s="70" t="s">
        <v>381</v>
      </c>
      <c r="J106" s="85" t="s">
        <v>501</v>
      </c>
    </row>
    <row r="107" ht="42" customHeight="1" spans="1:10">
      <c r="A107" s="191" t="s">
        <v>343</v>
      </c>
      <c r="B107" s="70" t="s">
        <v>504</v>
      </c>
      <c r="C107" s="70" t="s">
        <v>376</v>
      </c>
      <c r="D107" s="70" t="s">
        <v>414</v>
      </c>
      <c r="E107" s="85" t="s">
        <v>473</v>
      </c>
      <c r="F107" s="70" t="s">
        <v>379</v>
      </c>
      <c r="G107" s="85" t="s">
        <v>416</v>
      </c>
      <c r="H107" s="70" t="s">
        <v>394</v>
      </c>
      <c r="I107" s="70" t="s">
        <v>388</v>
      </c>
      <c r="J107" s="85" t="s">
        <v>507</v>
      </c>
    </row>
    <row r="108" ht="42" customHeight="1" spans="1:10">
      <c r="A108" s="191" t="s">
        <v>343</v>
      </c>
      <c r="B108" s="70" t="s">
        <v>504</v>
      </c>
      <c r="C108" s="70" t="s">
        <v>376</v>
      </c>
      <c r="D108" s="70" t="s">
        <v>418</v>
      </c>
      <c r="E108" s="85" t="s">
        <v>419</v>
      </c>
      <c r="F108" s="70" t="s">
        <v>420</v>
      </c>
      <c r="G108" s="85" t="s">
        <v>421</v>
      </c>
      <c r="H108" s="70" t="s">
        <v>412</v>
      </c>
      <c r="I108" s="70" t="s">
        <v>381</v>
      </c>
      <c r="J108" s="85" t="s">
        <v>456</v>
      </c>
    </row>
    <row r="109" ht="42" customHeight="1" spans="1:10">
      <c r="A109" s="191" t="s">
        <v>343</v>
      </c>
      <c r="B109" s="70" t="s">
        <v>504</v>
      </c>
      <c r="C109" s="70" t="s">
        <v>383</v>
      </c>
      <c r="D109" s="70" t="s">
        <v>384</v>
      </c>
      <c r="E109" s="85" t="s">
        <v>508</v>
      </c>
      <c r="F109" s="70" t="s">
        <v>420</v>
      </c>
      <c r="G109" s="85" t="s">
        <v>96</v>
      </c>
      <c r="H109" s="70" t="s">
        <v>394</v>
      </c>
      <c r="I109" s="70" t="s">
        <v>381</v>
      </c>
      <c r="J109" s="85" t="s">
        <v>503</v>
      </c>
    </row>
    <row r="110" ht="42" customHeight="1" spans="1:10">
      <c r="A110" s="191" t="s">
        <v>343</v>
      </c>
      <c r="B110" s="70" t="s">
        <v>504</v>
      </c>
      <c r="C110" s="70" t="s">
        <v>383</v>
      </c>
      <c r="D110" s="70" t="s">
        <v>423</v>
      </c>
      <c r="E110" s="85" t="s">
        <v>490</v>
      </c>
      <c r="F110" s="70" t="s">
        <v>379</v>
      </c>
      <c r="G110" s="85" t="s">
        <v>491</v>
      </c>
      <c r="H110" s="70" t="s">
        <v>394</v>
      </c>
      <c r="I110" s="70" t="s">
        <v>388</v>
      </c>
      <c r="J110" s="85" t="s">
        <v>492</v>
      </c>
    </row>
    <row r="111" ht="42" customHeight="1" spans="1:10">
      <c r="A111" s="191" t="s">
        <v>343</v>
      </c>
      <c r="B111" s="70" t="s">
        <v>504</v>
      </c>
      <c r="C111" s="70" t="s">
        <v>390</v>
      </c>
      <c r="D111" s="70" t="s">
        <v>391</v>
      </c>
      <c r="E111" s="85" t="s">
        <v>447</v>
      </c>
      <c r="F111" s="70" t="s">
        <v>386</v>
      </c>
      <c r="G111" s="85" t="s">
        <v>393</v>
      </c>
      <c r="H111" s="70" t="s">
        <v>394</v>
      </c>
      <c r="I111" s="70" t="s">
        <v>381</v>
      </c>
      <c r="J111" s="85" t="s">
        <v>480</v>
      </c>
    </row>
  </sheetData>
  <mergeCells count="40">
    <mergeCell ref="A2:J2"/>
    <mergeCell ref="A3:H3"/>
    <mergeCell ref="A8:A11"/>
    <mergeCell ref="A12:A16"/>
    <mergeCell ref="A17:A22"/>
    <mergeCell ref="A23:A26"/>
    <mergeCell ref="A27:A30"/>
    <mergeCell ref="A31:A34"/>
    <mergeCell ref="A36:A39"/>
    <mergeCell ref="A40:A43"/>
    <mergeCell ref="A44:A47"/>
    <mergeCell ref="A48:A51"/>
    <mergeCell ref="A52:A56"/>
    <mergeCell ref="A57:A61"/>
    <mergeCell ref="A63:A69"/>
    <mergeCell ref="A70:A75"/>
    <mergeCell ref="A76:A82"/>
    <mergeCell ref="A83:A91"/>
    <mergeCell ref="A92:A97"/>
    <mergeCell ref="A98:A104"/>
    <mergeCell ref="A105:A111"/>
    <mergeCell ref="B8:B11"/>
    <mergeCell ref="B12:B16"/>
    <mergeCell ref="B17:B22"/>
    <mergeCell ref="B23:B26"/>
    <mergeCell ref="B27:B30"/>
    <mergeCell ref="B31:B34"/>
    <mergeCell ref="B36:B39"/>
    <mergeCell ref="B40:B43"/>
    <mergeCell ref="B44:B47"/>
    <mergeCell ref="B48:B51"/>
    <mergeCell ref="B52:B56"/>
    <mergeCell ref="B57:B61"/>
    <mergeCell ref="B63:B69"/>
    <mergeCell ref="B70:B75"/>
    <mergeCell ref="B76:B82"/>
    <mergeCell ref="B83:B91"/>
    <mergeCell ref="B92:B97"/>
    <mergeCell ref="B98:B104"/>
    <mergeCell ref="B105:B11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adminn</cp:lastModifiedBy>
  <dcterms:created xsi:type="dcterms:W3CDTF">2025-02-20T16:01:00Z</dcterms:created>
  <dcterms:modified xsi:type="dcterms:W3CDTF">2025-03-19T15:33:33Z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960D584AC5814DCBBE474C5D16D0E460</vt:lpwstr>
  </property>
</Properties>
</file>