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<sst xmlns="http://schemas.openxmlformats.org/spreadsheetml/2006/main" count="1251" uniqueCount="431">
  <si>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</si>
  <si>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</si>
  <si>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</si>
  <si>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</si>
  <si>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</si>
  <si>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</si>
  <si>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</si>
  <si>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</si>
  <si>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</si>
  <si>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</si>
  <si>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</si>
  <si>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</si>
  <si>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</si>
  <si>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</si>
  <si>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</si>
  <si>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</si>
  <si>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</si>
  <si>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</si>
  <si>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</si>
  <si>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</si>
  <si>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</si>
  <si>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</si>
  <si>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</si>
  <si>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</si>
  <si>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</si>
  <si>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</si>
  <si>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</si>
  <si>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</si>
  <si>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</si>
  <si>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</si>
  <si>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</si>
  <si>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</si>
  <si>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</si>
  <si>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</si>
  <si>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</si>
  <si>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</si>
  <si>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</si>
  <si>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</si>
  <si>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</si>
  <si>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</si>
  <si>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</si>
  <si>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</si>
  <si>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</si>
  <si>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</si>
  <si>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</si>
  <si>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</si>
  <si>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</si>
  <si>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</si>
  <si>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</si>
  <si>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</si>
  <si>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</si>
  <si>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</si>
  <si>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</si>
  <si>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</si>
  <si>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</si>
  <si>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</si>
  <si>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</si>
  <si>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</si>
  <si>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</si>
  <si>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</si>
  <si>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</si>
  <si>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</si>
  <si>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</si>
  <si>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</si>
  <si>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</si>
  <si>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</si>
  <si>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</si>
  <si>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</si>
  <si>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</si>
  <si>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113005</t>
  </si>
  <si>
    <t>云南桂苑律师事务所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</si>
  <si>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</si>
  <si>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</si>
  <si>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</si>
  <si>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</si>
  <si>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</si>
  <si>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</si>
  <si>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</si>
  <si>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</si>
  <si>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</si>
  <si>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</si>
  <si>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</si>
  <si>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</si>
  <si>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</si>
  <si>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</si>
  <si>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</si>
  <si>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</si>
  <si>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</si>
  <si>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</si>
  <si>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</si>
  <si>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</si>
  <si>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</si>
  <si>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</si>
  <si>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</si>
  <si>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</si>
  <si>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</si>
  <si>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</si>
  <si>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204</t>
  </si>
  <si>
    <t>公共安全支出</t>
  </si>
  <si>
    <t>20406</t>
  </si>
  <si>
    <t>司法</t>
  </si>
  <si>
    <t>2040606</t>
  </si>
  <si>
    <t>律师管理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</si>
  <si>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</si>
  <si>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</si>
  <si>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</si>
  <si>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</si>
  <si>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</si>
  <si>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</si>
  <si>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</si>
  <si>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</si>
  <si>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</si>
  <si>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</si>
  <si>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</si>
  <si>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</si>
  <si>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</si>
  <si>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</si>
  <si>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</si>
  <si>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</si>
  <si>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</si>
  <si>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</si>
  <si>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</si>
  <si>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</si>
  <si>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217</t>
  </si>
  <si>
    <t>金融支出</t>
  </si>
  <si>
    <t>21799</t>
  </si>
  <si>
    <t>其他金融支出</t>
  </si>
  <si>
    <t>2179999</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</si>
  <si>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</si>
  <si>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</si>
  <si>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</si>
  <si>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</si>
  <si>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</si>
  <si>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</si>
  <si>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</si>
  <si>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</si>
  <si>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</si>
  <si>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</si>
  <si>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</si>
  <si>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</si>
  <si>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</si>
  <si>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</si>
  <si>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</si>
  <si>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</si>
  <si>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</si>
  <si>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</si>
  <si>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</si>
  <si>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</si>
  <si>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</si>
  <si>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</si>
  <si>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</si>
  <si>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</si>
  <si>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</si>
  <si>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</si>
  <si>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</si>
  <si>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</si>
  <si>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</si>
  <si>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</si>
  <si>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</si>
  <si>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</si>
  <si>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</si>
  <si>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</si>
  <si>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</si>
  <si>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</si>
  <si>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</si>
  <si>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</si>
  <si>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</si>
  <si>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</si>
  <si>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</si>
  <si>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</si>
  <si>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</si>
  <si>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</si>
  <si>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</si>
  <si>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</si>
  <si>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</si>
  <si>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</si>
  <si>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</si>
  <si>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</si>
  <si>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</si>
  <si>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</si>
  <si>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备注：云南桂苑律师事务所2025年度无一般公共预算“三公”经费支出预算表支出情况，此表无数据。</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</si>
  <si>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</si>
  <si>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</si>
  <si>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</si>
  <si>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</si>
  <si>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</si>
  <si>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</si>
  <si>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</si>
  <si>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</si>
  <si>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</si>
  <si>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</si>
  <si>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</si>
  <si>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</si>
  <si>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</si>
  <si>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</si>
  <si>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</si>
  <si>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</si>
  <si>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</si>
  <si>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</si>
  <si>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</si>
  <si>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</si>
  <si>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昆明市东川区司法局</t>
  </si>
  <si>
    <t>530113210000000005552</t>
  </si>
  <si>
    <t>事业人员工资支出</t>
  </si>
  <si>
    <t>30101</t>
  </si>
  <si>
    <t>基本工资</t>
  </si>
  <si>
    <t>30102</t>
  </si>
  <si>
    <t>津贴补贴</t>
  </si>
  <si>
    <t>30103</t>
  </si>
  <si>
    <t>奖金</t>
  </si>
  <si>
    <t>30107</t>
  </si>
  <si>
    <t>绩效工资</t>
  </si>
  <si>
    <t>530113210000000005553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</si>
  <si>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</si>
  <si>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</si>
  <si>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</si>
  <si>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</si>
  <si>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</si>
  <si>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</si>
  <si>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</si>
  <si>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</si>
  <si>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</si>
  <si>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</si>
  <si>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</si>
  <si>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530113210000000005554</t>
  </si>
  <si>
    <t>30113</t>
  </si>
  <si>
    <t>530113221100000294815</t>
  </si>
  <si>
    <t>离退休生活补助</t>
  </si>
  <si>
    <t>30305</t>
  </si>
  <si>
    <t>生活补助</t>
  </si>
  <si>
    <t>530113231100001518552</t>
  </si>
  <si>
    <t>事业人员绩效奖励</t>
  </si>
  <si>
    <t>05-1表</t>
  </si>
  <si>
    <t>项目分类</t>
  </si>
  <si>
    <t>项目单位</t>
  </si>
  <si>
    <t>经济科目编码</t>
  </si>
  <si>
    <t>经济科目名称</t>
  </si>
  <si>
    <t>本年拨款</t>
  </si>
  <si>
    <t>其中：本次下达</t>
  </si>
  <si>
    <t>事业人员支出工资</t>
  </si>
  <si>
    <t>530113231100001160532</t>
  </si>
  <si>
    <t>20%差额事业人员支出</t>
  </si>
  <si>
    <t>530113251100003730587</t>
  </si>
  <si>
    <t>20%差额事业人员绩效奖励资金</t>
  </si>
  <si>
    <t>530113231100001160544</t>
  </si>
  <si>
    <t>20%差额事业人员社会保障缴费支出</t>
  </si>
  <si>
    <t>530113231100001160590</t>
  </si>
  <si>
    <t>20%差额事业人员公积金支出</t>
  </si>
  <si>
    <t>其他公用支出</t>
  </si>
  <si>
    <t>530113231100001160631</t>
  </si>
  <si>
    <t>20%差额事业单位公用支出</t>
  </si>
  <si>
    <t>30201</t>
  </si>
  <si>
    <t>办公费</t>
  </si>
  <si>
    <t>30207</t>
  </si>
  <si>
    <t>邮电费</t>
  </si>
  <si>
    <t>30211</t>
  </si>
  <si>
    <t>差旅费</t>
  </si>
  <si>
    <t>30213</t>
  </si>
  <si>
    <t>维修（护）费</t>
  </si>
  <si>
    <t>30216</t>
  </si>
  <si>
    <t>培训费</t>
  </si>
  <si>
    <t>30229</t>
  </si>
  <si>
    <t>福利费</t>
  </si>
  <si>
    <t>事业发展类</t>
  </si>
  <si>
    <t>530113241100002297481</t>
  </si>
  <si>
    <t>单位资金收支专户利息资金</t>
  </si>
  <si>
    <t>39999</t>
  </si>
  <si>
    <t>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</si>
  <si>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</si>
  <si>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</si>
  <si>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</si>
  <si>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</si>
  <si>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</si>
  <si>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</si>
  <si>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</si>
  <si>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</si>
  <si>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</si>
  <si>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</si>
  <si>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</si>
  <si>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</si>
  <si>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工资福利发放事业人数</t>
  </si>
  <si>
    <t>=</t>
  </si>
  <si>
    <t>人</t>
  </si>
  <si>
    <t>定量指标</t>
  </si>
  <si>
    <t>反映部门（单位）实际发放事业编制人员数量。工资福利包括：事业人员工资、社会保险、住房公积金、职业年金等。</t>
  </si>
  <si>
    <t>效益指标</t>
  </si>
  <si>
    <t>社会效益</t>
  </si>
  <si>
    <t>部门运转</t>
  </si>
  <si>
    <t>&gt;=</t>
  </si>
  <si>
    <t>正常运转</t>
  </si>
  <si>
    <t>定性指标</t>
  </si>
  <si>
    <t>反映部门（单位）运转情况。</t>
  </si>
  <si>
    <t>满意度指标</t>
  </si>
  <si>
    <t>服务对象满意度</t>
  </si>
  <si>
    <t>社会公众满意度</t>
  </si>
  <si>
    <t>90</t>
  </si>
  <si>
    <t>%</t>
  </si>
  <si>
    <t>反映部门（单位）人员对工资福利发放的满意程度。</t>
  </si>
  <si>
    <t>单位人员满意度</t>
  </si>
  <si>
    <t>公用经费保障人数</t>
  </si>
  <si>
    <t>反映公用经费保障部门（单位）正常运转的在职人数情况。在职人数主要指办公、会议、培训、差旅、水费、电费等公用经费中服务保障的人数。</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</si>
  <si>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</si>
  <si>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</si>
  <si>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</si>
  <si>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</si>
  <si>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反映社会公众对部门（单位）履职情况的满意程度。</t>
  </si>
  <si>
    <t>反映部门（单位）人员对公用经费保障的满意程度。</t>
  </si>
  <si>
    <t>完成非税收入上缴工作，提高非税收入管理效率，资金使用效率。</t>
  </si>
  <si>
    <t>利息资金上缴国库次数</t>
  </si>
  <si>
    <t>次</t>
  </si>
  <si>
    <t>反映上缴利息的次数。</t>
  </si>
  <si>
    <t>质量指标</t>
  </si>
  <si>
    <t>利息资金上缴国库率</t>
  </si>
  <si>
    <t>足额上缴</t>
  </si>
  <si>
    <t>元</t>
  </si>
  <si>
    <t>反映足额上缴利息资金情况。</t>
  </si>
  <si>
    <t>时效指标</t>
  </si>
  <si>
    <t>完成及时率</t>
  </si>
  <si>
    <t>100</t>
  </si>
  <si>
    <t>反映任务完成时间。</t>
  </si>
  <si>
    <t>成本指标</t>
  </si>
  <si>
    <t>经济成本指标</t>
  </si>
  <si>
    <t>&lt;=</t>
  </si>
  <si>
    <t>年度预算批复数</t>
  </si>
  <si>
    <t>反映完成任务的成本。</t>
  </si>
  <si>
    <t>可持续影响</t>
  </si>
  <si>
    <t>提高资金使用效益</t>
  </si>
  <si>
    <t>有效提高</t>
  </si>
  <si>
    <t>反映上缴利息的资金使用效益。</t>
  </si>
  <si>
    <t>执收单位满意度</t>
  </si>
  <si>
    <t>反映执收部门的满意度。</t>
  </si>
  <si>
    <t>06表</t>
  </si>
  <si>
    <t>政府性基金预算支出预算表</t>
  </si>
  <si>
    <t>单位名称：昆明市发展和改革委员会</t>
  </si>
  <si>
    <t>政府性基金预算支出</t>
  </si>
  <si>
    <t>备注：云南桂苑律师事务所2025年度无部门政府性基金预算支出预算表支出情况，此表无数据。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</si>
  <si>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</si>
  <si>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</si>
  <si>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</si>
  <si>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</si>
  <si>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</si>
  <si>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</si>
  <si>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</si>
  <si>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</si>
  <si>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</si>
  <si>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</si>
  <si>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</si>
  <si>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</si>
  <si>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备注：云南桂苑律师事务所2025年度无部门政府采购预算表支出情况，此表无数据。</t>
  </si>
  <si>
    <t>08表</t>
  </si>
  <si>
    <t>政府购买服务项目</t>
  </si>
  <si>
    <t>政府购买服务指导性目录代码</t>
  </si>
  <si>
    <t>基本支出/项目支出</t>
  </si>
  <si>
    <t>所属服务类别</t>
  </si>
  <si>
    <t>所属服务领域</t>
  </si>
  <si>
    <t>购买内容简述</t>
  </si>
  <si>
    <t>备注：云南桂苑律师事务所2025年度无政府购买服务预算表支出情况，此表无数据。</t>
  </si>
  <si>
    <t>09-1表</t>
  </si>
  <si>
    <t>单位名称（项目）</t>
  </si>
  <si>
    <t>地区</t>
  </si>
  <si>
    <t>备注：云南桂苑律师事务所2025年度无对下转移支付预算表支出情况，此表无数据。</t>
  </si>
  <si>
    <t>09-2表</t>
  </si>
  <si>
    <t xml:space="preserve">10表
</t>
  </si>
  <si>
    <t>资产类别</t>
  </si>
  <si>
    <t>资产分类代码.名称</t>
  </si>
  <si>
    <t>资产名称</t>
  </si>
  <si>
    <t>计量单位</t>
  </si>
  <si>
    <t>财政部门批复数（元）</t>
  </si>
  <si>
    <t>单价</t>
  </si>
  <si>
    <t>金额</t>
  </si>
  <si>
    <t>备注：云南桂苑律师事务所2025年度无新增资产配置表支出情况，此表无数据。</t>
  </si>
  <si>
    <t>11表</t>
  </si>
  <si>
    <t>上级补助</t>
  </si>
  <si>
    <t>备注：云南桂苑律师事务所2025年度无上级转移支付补助项目支出预算表支出情况，此表无数据。</t>
  </si>
  <si>
    <t>12表</t>
  </si>
  <si>
    <t>项目级次</t>
  </si>
  <si>
    <t/>
  </si>
  <si>
    <t>备注：云南桂苑律师事务所2025年度无部门项目中期规划预算表支出情况，此表无数据。</t>
  </si>
  <si>
    <t>13表</t>
  </si>
  <si>
    <t>2025年部门整体支出绩效目标表</t>
  </si>
  <si>
    <t>单位名称：云南桂苑律师事务所</t>
  </si>
  <si>
    <t>部门编码</t>
  </si>
  <si>
    <t>部门名称</t>
  </si>
  <si>
    <t>内容</t>
  </si>
  <si>
    <t>说明</t>
  </si>
  <si>
    <t>部门总体目标</t>
  </si>
  <si>
    <t>部门职责</t>
  </si>
  <si>
    <t>云南桂苑律师事务所根据国家有关法律、法规以及律师职业道德和执业纪律规定，工作职责如下：
1.坚持党的领导，坚守职业操守，遵守执业纪律、职业道德；
2.在东川区司法局的领导下组织律师事务所的政治理论及业务学习和开展律师业务执业活动；
3.担任民事案件代理人或刑事案件辩护人、代理人参加诉讼；
4.办理仲裁及非诉讼法律事务，担任机关事业单位、企业、单位团体的法律顾问；
5.承接办理扫黑除恶专项斗争的案件及相关工作；
6.办理法律援助案件和开展公益法律服务活动；
7.参与领导信访接待日工作；
8.办理“认罪认罚”值班律师及刑事案件律师辩护全覆盖等相关工作事宜；
9.针对年龄老化和人员不足的实际情况，研究提出如何充实人员的意见或方案；
10.大力拓展创新律师工作，主动服务中心工作，实现经济效益和社会效益双丰收；
11.研究、解决律师执业活动中遇到的问题。</t>
  </si>
  <si>
    <r>
      <rPr>
        <sz val="11"/>
        <color rgb="FF000000"/>
        <rFont val="宋体"/>
        <charset val="134"/>
      </rPr>
      <t xml:space="preserve">总体绩效目标
</t>
    </r>
    <r>
      <rPr>
        <sz val="10"/>
        <color rgb="FF000000"/>
        <rFont val="宋体"/>
        <charset val="134"/>
      </rPr>
      <t>（2025-2027年期间）</t>
    </r>
  </si>
  <si>
    <t xml:space="preserve">1.把提升政治理论学习重要性放在第一位，把律师业务工作专业知识能力的更新与提高作为律师事务所业务拓展和增强法律服务水平的重要手段。
2.加强律师事务所管理工作全方面的统筹安排，通过岗位职责明确，增强律师事务所管理的规范化，改善作风不够严谨扎实，缺乏工作热情的现状。 </t>
  </si>
  <si>
    <t>部门年度目标</t>
  </si>
  <si>
    <t>预算年度（2025年）
绩效目标</t>
  </si>
  <si>
    <t>一是强化习近平新时代中国特色社会主义思想和法治思想学习。二是持续开展、完善好律师执业纪律、职业道德建设工作。三是开展民商、家事案件纠纷诉讼代理工作及刑事案件辩护人工作。四是办理仲裁及非诉讼法律事务，担任机关事业单位、企业、单位团体的法律顾问。五是积极开展“我为群众办实事”活动。六是办理指派的法律援助案件及认罪认罚从宽制度和刑事案件律师辩护全覆盖等相关</t>
  </si>
  <si>
    <t>部门年度重点工作任务</t>
  </si>
  <si>
    <t>一级项目管理</t>
  </si>
  <si>
    <t>主要内容</t>
  </si>
  <si>
    <t>预算申报金额（元）</t>
  </si>
  <si>
    <t>总额</t>
  </si>
  <si>
    <t>财政拨款</t>
  </si>
  <si>
    <t>其他资金</t>
  </si>
  <si>
    <t>拟定全区公共法律服务体系建设规划并指导实施，统筹和布局城乡、区域法律服务资源。</t>
  </si>
  <si>
    <t>为全区经济社会发展提供有力的法律服务保障，较好地维护社会和谐稳定。</t>
  </si>
  <si>
    <t>昆明市东川区司法局是昆明市东川区人民政府工作部门，区委依法治区办设在区司法局。</t>
  </si>
  <si>
    <t>完成非税收入上缴工作。</t>
  </si>
  <si>
    <t>部门整体支出绩效指标</t>
  </si>
  <si>
    <t>绩效指标</t>
  </si>
  <si>
    <t>评（扣）分标准</t>
  </si>
  <si>
    <t>绩效指标设定依据及指标值数据来源</t>
  </si>
  <si>
    <t xml:space="preserve">二级指标 </t>
  </si>
  <si>
    <t>该指标权重30分，未完成按权重得分，实际发放人数/应发放人数×指标分值。</t>
  </si>
  <si>
    <t>绩效指标设定依据：《云南省省级部门预算基本支出核定方案》。指标值数据来源：人员信息表</t>
  </si>
  <si>
    <t>矛盾纠纷化解成功率</t>
  </si>
  <si>
    <t>≧</t>
  </si>
  <si>
    <t>该指标权重30分，考核完成率达90%得满分，未达到按权重进行扣分。</t>
  </si>
  <si>
    <t>反映矛盾纠纷化解的质量。
矛盾纠纷化解成功率=（成功化解按件数/受理案件数）*100%。</t>
  </si>
  <si>
    <t>依据：2025年主要工作目标</t>
  </si>
  <si>
    <t>预算批复数</t>
  </si>
  <si>
    <t>该指标权重10分，根据成本节约率评分：
① 成本节约率=100%，得满分；
② 成本节约率介于60%（含）至100%（不含）之间，完成及时率×指标分值；
③ 成本节约率＜60%，不得分。</t>
  </si>
  <si>
    <t>反映完成任务成本。</t>
  </si>
  <si>
    <t>依据：年度预算批复书</t>
  </si>
  <si>
    <t>为人民群众提供有效的法律服务</t>
  </si>
  <si>
    <t>是</t>
  </si>
  <si>
    <t>该指标权重15分，根据服务群众满意度评分：
①满意度≥90%的得满分；
②70%≤满意度≤90%的，得13分；
③60%≤满意度≤70%的，得10分；
④满意度≤60%的，得0分。</t>
  </si>
  <si>
    <t>反映法治建设整体情况。</t>
  </si>
  <si>
    <t>依据：法治建设群众满意度</t>
  </si>
  <si>
    <t>维护社会稳定发展</t>
  </si>
  <si>
    <t>有效维护</t>
  </si>
  <si>
    <t>反映维护社会稳定程度。</t>
  </si>
  <si>
    <t>群众满意度</t>
  </si>
  <si>
    <t>该指标权重10分，根据服务群众满意度评分：
①满意度≥90%的得满分；
②70%≤满意度≤90%的，得13分；
③60%≤满意度≤70%的，得10分；
④满意度≤60%的，得0分。</t>
  </si>
  <si>
    <t>反映服务对象的满意度。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</si>
</sst>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4">
    <font>
      <sz val="11"/>
      <color theme="1"/>
      <name val="宋体"/>
      <charset val="134"/>
      <scheme val="minor"/>
    </font>
    <font>
      <sz val="11"/>
      <color indexed="8"/>
      <name val="宋体"/>
      <charset val="134"/>
    </font>
    <font>
      <sz val="12"/>
      <color indexed="8"/>
      <name val="宋体"/>
      <charset val="134"/>
    </font>
    <font>
      <sz val="11"/>
      <name val="宋体"/>
      <charset val="1"/>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sz val="9"/>
      <name val="宋体"/>
      <charset val="134"/>
    </font>
    <font>
      <b/>
      <sz val="11"/>
      <color indexed="8"/>
      <name val="宋体"/>
      <charset val="134"/>
    </font>
    <font>
      <sz val="11"/>
      <name val="宋体"/>
      <charset val="134"/>
    </font>
    <font>
      <sz val="9"/>
      <name val="宋体"/>
      <charset val="1"/>
    </font>
    <font>
      <sz val="11"/>
      <name val="SimSun"/>
      <charset val="134"/>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name val="宋体"/>
      <charset val="134"/>
      <scheme val="minor"/>
    </font>
    <font>
      <sz val="10"/>
      <name val="宋体"/>
      <charset val="134"/>
    </font>
    <font>
      <b/>
      <sz val="23.95"/>
      <name val="宋体"/>
      <charset val="134"/>
    </font>
    <font>
      <sz val="10"/>
      <name val="Arial"/>
      <charset val="134"/>
    </font>
    <font>
      <sz val="9.75"/>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style="thin">
        <color rgb="FF000000"/>
      </left>
      <right/>
      <top style="thin">
        <color rgb="FF000000"/>
      </top>
      <bottom style="thin">
        <color indexed="8"/>
      </bottom>
      <diagonal/>
    </border>
    <border>
      <left/>
      <right/>
      <top style="thin">
        <color rgb="FF000000"/>
      </top>
      <bottom style="thin">
        <color indexed="8"/>
      </bottom>
      <diagonal/>
    </border>
    <border>
      <left/>
      <right style="thin">
        <color rgb="FF000000"/>
      </right>
      <top/>
      <bottom style="thin">
        <color rgb="FF000000"/>
      </bottom>
      <diagonal/>
    </border>
    <border>
      <left/>
      <right style="thin">
        <color indexed="8"/>
      </right>
      <top style="thin">
        <color rgb="FF000000"/>
      </top>
      <bottom style="thin">
        <color indexed="8"/>
      </bottom>
      <diagonal/>
    </border>
    <border>
      <left style="thin">
        <color rgb="FF000000"/>
      </left>
      <right style="thin">
        <color rgb="FF000000"/>
      </right>
      <top style="thin">
        <color rgb="FF000000"/>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2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8" applyNumberFormat="0" applyFill="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1" fillId="0" borderId="0" applyNumberFormat="0" applyFill="0" applyBorder="0" applyAlignment="0" applyProtection="0">
      <alignment vertical="center"/>
    </xf>
    <xf numFmtId="0" fontId="42" fillId="4" borderId="30" applyNumberFormat="0" applyAlignment="0" applyProtection="0">
      <alignment vertical="center"/>
    </xf>
    <xf numFmtId="0" fontId="43" fillId="5" borderId="31" applyNumberFormat="0" applyAlignment="0" applyProtection="0">
      <alignment vertical="center"/>
    </xf>
    <xf numFmtId="0" fontId="44" fillId="5" borderId="30" applyNumberFormat="0" applyAlignment="0" applyProtection="0">
      <alignment vertical="center"/>
    </xf>
    <xf numFmtId="0" fontId="45" fillId="6" borderId="32" applyNumberFormat="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176" fontId="11" fillId="0" borderId="12">
      <alignment horizontal="right" vertical="center"/>
    </xf>
    <xf numFmtId="177" fontId="11" fillId="0" borderId="12">
      <alignment horizontal="right" vertical="center"/>
    </xf>
    <xf numFmtId="10" fontId="11" fillId="0" borderId="12">
      <alignment horizontal="right" vertical="center"/>
    </xf>
    <xf numFmtId="178" fontId="11" fillId="0" borderId="12">
      <alignment horizontal="right" vertical="center"/>
    </xf>
    <xf numFmtId="49" fontId="11" fillId="0" borderId="12">
      <alignment horizontal="left" vertical="center" wrapText="1"/>
    </xf>
    <xf numFmtId="178" fontId="11" fillId="0" borderId="12">
      <alignment horizontal="right" vertical="center"/>
    </xf>
    <xf numFmtId="179" fontId="11" fillId="0" borderId="12">
      <alignment horizontal="right" vertical="center"/>
    </xf>
    <xf numFmtId="180" fontId="11" fillId="0" borderId="12">
      <alignment horizontal="right" vertical="center"/>
    </xf>
    <xf numFmtId="0" fontId="29" fillId="0" borderId="0"/>
    <xf numFmtId="0" fontId="29" fillId="0" borderId="0"/>
    <xf numFmtId="0" fontId="53" fillId="0" borderId="0">
      <alignment vertical="top"/>
      <protection locked="0"/>
    </xf>
  </cellStyleXfs>
  <cellXfs count="269">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3" fillId="0" borderId="0" xfId="59" applyFont="1" applyFill="1" applyBorder="1" applyAlignment="1" applyProtection="1"/>
    <xf numFmtId="0" fontId="0" fillId="0" borderId="0" xfId="0" applyFont="1" applyFill="1" applyBorder="1" applyAlignment="1"/>
    <xf numFmtId="0" fontId="4" fillId="0" borderId="1" xfId="0" applyFont="1" applyFill="1" applyBorder="1" applyAlignment="1">
      <alignment horizontal="center" vertical="center"/>
    </xf>
    <xf numFmtId="0" fontId="5"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9" fillId="0" borderId="6" xfId="0" applyNumberFormat="1" applyFont="1" applyFill="1" applyBorder="1" applyAlignment="1">
      <alignment horizontal="left" vertical="center" wrapText="1"/>
    </xf>
    <xf numFmtId="49" fontId="10"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1" fillId="0" borderId="6" xfId="0" applyNumberFormat="1" applyFont="1" applyFill="1" applyBorder="1" applyAlignment="1">
      <alignment horizontal="left" vertical="center" wrapText="1"/>
    </xf>
    <xf numFmtId="0" fontId="12"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0" xfId="0" applyFont="1" applyFill="1" applyAlignment="1">
      <alignment horizontal="center" vertical="center"/>
    </xf>
    <xf numFmtId="49" fontId="13" fillId="0" borderId="12" xfId="0" applyNumberFormat="1" applyFont="1" applyFill="1" applyBorder="1" applyAlignment="1" applyProtection="1">
      <alignment horizontal="left" vertical="center" wrapText="1"/>
    </xf>
    <xf numFmtId="0" fontId="13" fillId="0" borderId="13" xfId="0" applyNumberFormat="1" applyFont="1" applyFill="1" applyBorder="1" applyAlignment="1"/>
    <xf numFmtId="49" fontId="13" fillId="0" borderId="14" xfId="0" applyNumberFormat="1" applyFont="1" applyFill="1" applyBorder="1" applyAlignment="1" applyProtection="1">
      <alignment horizontal="left" vertical="center" wrapText="1"/>
    </xf>
    <xf numFmtId="49" fontId="13" fillId="0" borderId="15" xfId="0" applyNumberFormat="1" applyFont="1" applyFill="1" applyBorder="1" applyAlignment="1" applyProtection="1">
      <alignment horizontal="left" vertical="center" wrapText="1"/>
    </xf>
    <xf numFmtId="0" fontId="12" fillId="0" borderId="1" xfId="0" applyFont="1" applyFill="1" applyBorder="1" applyAlignment="1">
      <alignment horizontal="left" vertical="center"/>
    </xf>
    <xf numFmtId="0" fontId="12" fillId="0" borderId="6" xfId="0" applyFont="1" applyFill="1" applyBorder="1" applyAlignment="1">
      <alignment horizontal="center" vertical="center"/>
    </xf>
    <xf numFmtId="49" fontId="2" fillId="0" borderId="6" xfId="57" applyNumberFormat="1" applyFont="1" applyFill="1" applyBorder="1" applyAlignment="1">
      <alignment horizontal="center" vertical="center"/>
    </xf>
    <xf numFmtId="49" fontId="2" fillId="0" borderId="6" xfId="57" applyNumberFormat="1" applyFont="1" applyFill="1" applyBorder="1" applyAlignment="1">
      <alignment horizontal="center" vertical="center" wrapText="1"/>
    </xf>
    <xf numFmtId="49" fontId="13" fillId="0" borderId="12" xfId="57" applyNumberFormat="1" applyFont="1" applyFill="1" applyBorder="1" applyAlignment="1" applyProtection="1">
      <alignment horizontal="left" vertical="center" wrapText="1"/>
    </xf>
    <xf numFmtId="0" fontId="14" fillId="0" borderId="12" xfId="59" applyFont="1" applyFill="1" applyBorder="1" applyAlignment="1" applyProtection="1">
      <alignment horizontal="center" vertical="center" wrapText="1"/>
      <protection locked="0"/>
    </xf>
    <xf numFmtId="49" fontId="11" fillId="0" borderId="6" xfId="59" applyNumberFormat="1" applyFont="1" applyFill="1" applyBorder="1" applyAlignment="1" applyProtection="1">
      <alignment horizontal="center" vertical="center" wrapText="1"/>
      <protection locked="0"/>
    </xf>
    <xf numFmtId="0" fontId="11" fillId="0" borderId="6" xfId="59" applyFont="1" applyFill="1" applyBorder="1" applyAlignment="1" applyProtection="1">
      <alignment horizontal="center" vertical="center" wrapText="1"/>
      <protection locked="0"/>
    </xf>
    <xf numFmtId="49" fontId="13" fillId="0" borderId="12" xfId="57" applyNumberFormat="1" applyFont="1" applyFill="1" applyBorder="1" applyAlignment="1" applyProtection="1">
      <alignment horizontal="center" vertical="center" wrapText="1"/>
    </xf>
    <xf numFmtId="49" fontId="15" fillId="0" borderId="12" xfId="57" applyNumberFormat="1" applyFont="1" applyFill="1" applyBorder="1" applyAlignment="1" applyProtection="1">
      <alignment horizontal="center" vertical="center" wrapText="1"/>
    </xf>
    <xf numFmtId="0" fontId="8" fillId="0" borderId="16" xfId="0" applyFont="1" applyFill="1" applyBorder="1" applyAlignment="1" applyProtection="1">
      <alignment horizontal="left" vertical="center"/>
    </xf>
    <xf numFmtId="0" fontId="7" fillId="0" borderId="4" xfId="0" applyFont="1" applyFill="1" applyBorder="1" applyAlignment="1" applyProtection="1">
      <alignment horizontal="center" vertical="center"/>
    </xf>
    <xf numFmtId="0" fontId="7" fillId="0" borderId="5" xfId="0" applyFont="1" applyFill="1" applyBorder="1" applyAlignment="1" applyProtection="1">
      <alignment horizontal="left" vertical="center" wrapText="1"/>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4" fontId="13" fillId="0" borderId="12" xfId="0" applyNumberFormat="1" applyFont="1" applyFill="1" applyBorder="1" applyAlignment="1" applyProtection="1">
      <alignment horizontal="right" vertical="center" wrapText="1"/>
    </xf>
    <xf numFmtId="49" fontId="13" fillId="0" borderId="17" xfId="0" applyNumberFormat="1" applyFont="1" applyFill="1" applyBorder="1" applyAlignment="1" applyProtection="1">
      <alignment horizontal="left" vertical="center" wrapText="1"/>
    </xf>
    <xf numFmtId="49" fontId="2" fillId="0" borderId="6" xfId="57" applyNumberFormat="1" applyFont="1" applyFill="1" applyBorder="1" applyAlignment="1">
      <alignment vertical="center" wrapText="1"/>
    </xf>
    <xf numFmtId="49" fontId="13" fillId="0" borderId="12" xfId="57" applyNumberFormat="1" applyFont="1" applyFill="1" applyBorder="1" applyAlignment="1" applyProtection="1">
      <alignment vertical="center" wrapText="1"/>
    </xf>
    <xf numFmtId="49" fontId="11" fillId="0" borderId="6" xfId="57" applyNumberFormat="1" applyFont="1" applyFill="1" applyBorder="1" applyAlignment="1">
      <alignment horizontal="left" vertical="center" wrapText="1"/>
    </xf>
    <xf numFmtId="0" fontId="16" fillId="0" borderId="0" xfId="58" applyNumberFormat="1" applyFont="1" applyFill="1" applyBorder="1" applyAlignment="1" applyProtection="1">
      <alignment horizontal="right" vertical="center"/>
    </xf>
    <xf numFmtId="0" fontId="5" fillId="0" borderId="2"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49" fontId="13" fillId="0" borderId="18" xfId="57" applyNumberFormat="1" applyFont="1" applyFill="1" applyBorder="1" applyAlignment="1" applyProtection="1">
      <alignment vertical="center" wrapText="1"/>
    </xf>
    <xf numFmtId="49" fontId="7" fillId="0" borderId="0" xfId="0" applyNumberFormat="1" applyFont="1" applyBorder="1"/>
    <xf numFmtId="0" fontId="17" fillId="0" borderId="0" xfId="0" applyFont="1" applyBorder="1" applyAlignment="1">
      <alignment horizontal="center" vertical="center"/>
    </xf>
    <xf numFmtId="0" fontId="5" fillId="0" borderId="0" xfId="0" applyFont="1" applyBorder="1" applyAlignment="1" applyProtection="1">
      <alignment horizontal="left" vertical="center"/>
      <protection locked="0"/>
    </xf>
    <xf numFmtId="0" fontId="10" fillId="0" borderId="0" xfId="0" applyFont="1" applyBorder="1" applyAlignment="1">
      <alignment horizontal="left" vertical="center"/>
    </xf>
    <xf numFmtId="0" fontId="10" fillId="0" borderId="19" xfId="0" applyFont="1" applyBorder="1" applyAlignment="1" applyProtection="1">
      <alignment horizontal="center" vertical="center" wrapText="1"/>
      <protection locked="0"/>
    </xf>
    <xf numFmtId="0" fontId="10" fillId="0" borderId="19" xfId="0" applyFont="1" applyBorder="1" applyAlignment="1">
      <alignment horizontal="center" vertical="center" wrapText="1"/>
    </xf>
    <xf numFmtId="0" fontId="10" fillId="0" borderId="20"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10" fillId="2" borderId="3" xfId="0" applyFont="1" applyFill="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7" fillId="0" borderId="12" xfId="0" applyFont="1" applyBorder="1" applyAlignment="1">
      <alignment horizontal="center" vertical="center"/>
    </xf>
    <xf numFmtId="0" fontId="5" fillId="2" borderId="12" xfId="0" applyFont="1" applyFill="1" applyBorder="1" applyAlignment="1" applyProtection="1">
      <alignment horizontal="left" vertical="center" wrapText="1"/>
      <protection locked="0"/>
    </xf>
    <xf numFmtId="0" fontId="5" fillId="0" borderId="12" xfId="0" applyFont="1" applyBorder="1" applyAlignment="1" applyProtection="1">
      <alignment horizontal="left" vertical="center"/>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9" fillId="0" borderId="0" xfId="59" applyFont="1" applyFill="1" applyBorder="1" applyAlignment="1" applyProtection="1">
      <alignment vertical="center"/>
      <protection locked="0"/>
    </xf>
    <xf numFmtId="0" fontId="5" fillId="0" borderId="0" xfId="0" applyFont="1" applyBorder="1" applyAlignment="1" applyProtection="1">
      <alignment horizontal="right" vertical="center"/>
      <protection locked="0"/>
    </xf>
    <xf numFmtId="0" fontId="10" fillId="0" borderId="0" xfId="0" applyFont="1" applyBorder="1"/>
    <xf numFmtId="0" fontId="5" fillId="0" borderId="0" xfId="0" applyFont="1" applyBorder="1" applyAlignment="1" applyProtection="1">
      <alignment horizontal="right"/>
      <protection locked="0"/>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4" fontId="5" fillId="0" borderId="12" xfId="0" applyNumberFormat="1" applyFont="1" applyBorder="1" applyAlignment="1" applyProtection="1">
      <alignment horizontal="right" vertical="center" wrapText="1"/>
      <protection locked="0"/>
    </xf>
    <xf numFmtId="0" fontId="5" fillId="0" borderId="12" xfId="0" applyFont="1" applyBorder="1" applyAlignment="1">
      <alignment horizontal="left" vertical="center" wrapText="1"/>
    </xf>
    <xf numFmtId="0" fontId="5" fillId="0" borderId="12" xfId="0" applyFont="1" applyBorder="1" applyAlignment="1" applyProtection="1">
      <alignment horizontal="left" vertical="center" wrapText="1"/>
      <protection locked="0"/>
    </xf>
    <xf numFmtId="0" fontId="7" fillId="0" borderId="21" xfId="0" applyFont="1" applyBorder="1" applyAlignment="1" applyProtection="1">
      <alignment horizontal="center" vertical="center" wrapText="1"/>
      <protection locked="0"/>
    </xf>
    <xf numFmtId="0" fontId="5" fillId="0" borderId="22" xfId="0" applyFont="1" applyBorder="1" applyAlignment="1">
      <alignment horizontal="left" vertical="center"/>
    </xf>
    <xf numFmtId="0" fontId="10" fillId="2" borderId="19" xfId="0" applyFont="1" applyFill="1" applyBorder="1" applyAlignment="1">
      <alignment horizontal="center" vertical="center"/>
    </xf>
    <xf numFmtId="0" fontId="10" fillId="0" borderId="20" xfId="0" applyFont="1" applyBorder="1" applyAlignment="1">
      <alignment horizontal="center" vertical="center"/>
    </xf>
    <xf numFmtId="4" fontId="5" fillId="0" borderId="12" xfId="0" applyNumberFormat="1" applyFont="1" applyBorder="1" applyAlignment="1">
      <alignment horizontal="right" vertical="center" wrapText="1"/>
    </xf>
    <xf numFmtId="0" fontId="5" fillId="2" borderId="23" xfId="0" applyFont="1" applyFill="1" applyBorder="1" applyAlignment="1">
      <alignment horizontal="left" vertical="center"/>
    </xf>
    <xf numFmtId="0" fontId="7" fillId="0" borderId="12" xfId="0" applyFont="1" applyBorder="1" applyAlignment="1" applyProtection="1">
      <alignment horizontal="center" vertical="center"/>
      <protection locked="0"/>
    </xf>
    <xf numFmtId="4" fontId="18" fillId="0" borderId="12" xfId="54" applyNumberFormat="1" applyFont="1" applyBorder="1">
      <alignment horizontal="right" vertical="center"/>
    </xf>
    <xf numFmtId="0" fontId="5" fillId="2" borderId="0" xfId="0" applyFont="1" applyFill="1" applyBorder="1" applyAlignment="1" applyProtection="1">
      <alignment horizontal="right" vertical="top" wrapText="1"/>
      <protection locked="0"/>
    </xf>
    <xf numFmtId="0" fontId="19" fillId="0" borderId="0" xfId="0" applyFont="1" applyBorder="1" applyAlignment="1" applyProtection="1">
      <alignment vertical="top"/>
      <protection locked="0"/>
    </xf>
    <xf numFmtId="0" fontId="19" fillId="0" borderId="0" xfId="0" applyFont="1" applyBorder="1" applyAlignment="1">
      <alignment vertical="top"/>
    </xf>
    <xf numFmtId="0" fontId="20" fillId="2" borderId="0" xfId="0" applyFont="1" applyFill="1" applyBorder="1" applyAlignment="1" applyProtection="1">
      <alignment horizontal="center" vertical="center" wrapText="1"/>
      <protection locked="0"/>
    </xf>
    <xf numFmtId="0" fontId="19" fillId="0" borderId="0" xfId="0" applyFont="1" applyBorder="1" applyProtection="1">
      <protection locked="0"/>
    </xf>
    <xf numFmtId="0" fontId="19" fillId="0" borderId="0" xfId="0" applyFont="1" applyBorder="1"/>
    <xf numFmtId="0" fontId="5" fillId="2"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right" vertical="center"/>
      <protection locked="0"/>
    </xf>
    <xf numFmtId="0" fontId="7" fillId="2" borderId="0" xfId="0" applyFont="1" applyFill="1" applyBorder="1" applyAlignment="1" applyProtection="1">
      <alignment horizontal="right" vertical="center" wrapText="1"/>
      <protection locked="0"/>
    </xf>
    <xf numFmtId="0" fontId="7" fillId="0" borderId="12" xfId="0" applyFont="1" applyBorder="1" applyAlignment="1" applyProtection="1">
      <alignment horizontal="center" vertical="center" wrapText="1"/>
      <protection locked="0"/>
    </xf>
    <xf numFmtId="0" fontId="7" fillId="2" borderId="1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right" vertical="center"/>
      <protection locked="0"/>
    </xf>
    <xf numFmtId="0" fontId="7" fillId="2" borderId="12" xfId="0" applyFont="1" applyFill="1" applyBorder="1" applyAlignment="1" applyProtection="1">
      <alignment horizontal="right" vertical="center" wrapText="1"/>
      <protection locked="0"/>
    </xf>
    <xf numFmtId="0" fontId="5" fillId="2" borderId="12" xfId="0" applyFont="1" applyFill="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2" borderId="12" xfId="0" applyFont="1" applyFill="1" applyBorder="1" applyAlignment="1">
      <alignment horizontal="left" vertical="center" wrapText="1"/>
    </xf>
    <xf numFmtId="0" fontId="5" fillId="0" borderId="12"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2" xfId="0" applyFont="1" applyBorder="1" applyAlignment="1">
      <alignment horizontal="left"/>
    </xf>
    <xf numFmtId="0" fontId="14" fillId="0" borderId="0" xfId="59" applyFont="1" applyFill="1" applyBorder="1" applyAlignment="1" applyProtection="1">
      <alignment vertical="center"/>
      <protection locked="0"/>
    </xf>
    <xf numFmtId="0" fontId="5" fillId="2" borderId="12" xfId="0" applyFont="1" applyFill="1" applyBorder="1" applyAlignment="1" applyProtection="1">
      <alignment horizontal="center" vertical="center" wrapText="1"/>
      <protection locked="0"/>
    </xf>
    <xf numFmtId="3" fontId="5" fillId="2" borderId="12" xfId="0" applyNumberFormat="1" applyFont="1" applyFill="1" applyBorder="1" applyAlignment="1" applyProtection="1">
      <alignment horizontal="right" vertical="center"/>
      <protection locked="0"/>
    </xf>
    <xf numFmtId="4" fontId="5" fillId="0" borderId="12" xfId="0" applyNumberFormat="1" applyFont="1" applyBorder="1" applyAlignment="1" applyProtection="1">
      <alignment horizontal="right" vertical="center"/>
      <protection locked="0"/>
    </xf>
    <xf numFmtId="0" fontId="5" fillId="2" borderId="12" xfId="0" applyFont="1" applyFill="1" applyBorder="1" applyAlignment="1">
      <alignment horizontal="right" vertical="center"/>
    </xf>
    <xf numFmtId="0" fontId="5" fillId="2" borderId="0" xfId="0" applyFont="1" applyFill="1" applyBorder="1" applyAlignment="1" applyProtection="1">
      <alignment horizontal="right" vertical="center" wrapText="1"/>
      <protection locked="0"/>
    </xf>
    <xf numFmtId="0" fontId="21" fillId="0" borderId="0" xfId="0" applyFont="1" applyBorder="1" applyAlignment="1">
      <alignment horizontal="center" vertical="center"/>
    </xf>
    <xf numFmtId="0" fontId="10" fillId="0" borderId="12" xfId="0" applyFont="1" applyBorder="1" applyAlignment="1">
      <alignment horizontal="center" vertical="center" wrapText="1"/>
    </xf>
    <xf numFmtId="0" fontId="5" fillId="0" borderId="12" xfId="0" applyFont="1" applyBorder="1" applyAlignment="1">
      <alignment vertical="center" wrapText="1"/>
    </xf>
    <xf numFmtId="0" fontId="17" fillId="0" borderId="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7" fillId="0" borderId="0" xfId="0" applyFont="1" applyBorder="1" applyAlignment="1">
      <alignment horizontal="right" vertical="center"/>
    </xf>
    <xf numFmtId="0" fontId="21" fillId="0" borderId="0" xfId="0" applyFont="1" applyBorder="1" applyAlignment="1">
      <alignment horizontal="center" vertical="center" wrapText="1"/>
    </xf>
    <xf numFmtId="0" fontId="5" fillId="0" borderId="0" xfId="0" applyFont="1" applyBorder="1" applyAlignment="1">
      <alignment horizontal="left" vertical="center" wrapText="1"/>
    </xf>
    <xf numFmtId="0" fontId="10" fillId="0" borderId="0" xfId="0" applyFont="1" applyBorder="1" applyAlignment="1">
      <alignment wrapText="1"/>
    </xf>
    <xf numFmtId="0" fontId="7" fillId="0" borderId="0" xfId="0" applyFont="1" applyBorder="1" applyAlignment="1">
      <alignment horizontal="right" wrapText="1"/>
    </xf>
    <xf numFmtId="0" fontId="10" fillId="0" borderId="24" xfId="0" applyFont="1" applyBorder="1" applyAlignment="1">
      <alignment horizontal="center" vertical="center" wrapText="1"/>
    </xf>
    <xf numFmtId="0" fontId="7" fillId="0" borderId="21" xfId="0" applyFont="1" applyBorder="1" applyAlignment="1">
      <alignment horizontal="center" vertical="center"/>
    </xf>
    <xf numFmtId="178" fontId="18" fillId="0" borderId="12" xfId="0" applyNumberFormat="1" applyFont="1" applyBorder="1" applyAlignment="1">
      <alignment horizontal="right" vertical="center"/>
    </xf>
    <xf numFmtId="0" fontId="7" fillId="0" borderId="0" xfId="0" applyFont="1" applyBorder="1" applyAlignment="1">
      <alignment wrapText="1"/>
    </xf>
    <xf numFmtId="0" fontId="10" fillId="0" borderId="23"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Border="1" applyProtection="1">
      <protection locked="0"/>
    </xf>
    <xf numFmtId="0" fontId="10" fillId="0" borderId="0" xfId="0" applyFont="1" applyBorder="1" applyProtection="1">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16" xfId="0"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17"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6" xfId="0" applyFont="1" applyBorder="1" applyAlignment="1">
      <alignment horizontal="center"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xf>
    <xf numFmtId="0" fontId="10" fillId="0" borderId="22" xfId="0" applyFont="1" applyBorder="1" applyAlignment="1">
      <alignment horizontal="center" vertical="center" wrapText="1"/>
    </xf>
    <xf numFmtId="0" fontId="5" fillId="2" borderId="16" xfId="0" applyFont="1" applyFill="1" applyBorder="1" applyAlignment="1">
      <alignment horizontal="left" vertical="center"/>
    </xf>
    <xf numFmtId="0" fontId="5" fillId="0" borderId="0" xfId="0" applyFont="1" applyBorder="1" applyAlignment="1" applyProtection="1">
      <alignment vertical="top" wrapText="1"/>
      <protection locked="0"/>
    </xf>
    <xf numFmtId="0" fontId="17" fillId="0" borderId="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16" xfId="0" applyFont="1" applyBorder="1" applyAlignment="1" applyProtection="1">
      <alignment horizontal="center" vertical="center" wrapText="1"/>
      <protection locked="0"/>
    </xf>
    <xf numFmtId="0" fontId="5" fillId="0" borderId="0" xfId="0" applyFont="1" applyBorder="1" applyAlignment="1" applyProtection="1">
      <alignment horizontal="right" vertical="center" wrapText="1"/>
      <protection locked="0"/>
    </xf>
    <xf numFmtId="0" fontId="5" fillId="0" borderId="0" xfId="0" applyFont="1" applyBorder="1" applyAlignment="1" applyProtection="1">
      <alignment horizontal="right" wrapText="1"/>
      <protection locked="0"/>
    </xf>
    <xf numFmtId="0" fontId="10" fillId="0" borderId="2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5" xfId="0" applyFont="1" applyBorder="1" applyAlignment="1" applyProtection="1">
      <alignment horizontal="center" vertical="center" wrapText="1"/>
      <protection locked="0"/>
    </xf>
    <xf numFmtId="0" fontId="5" fillId="0" borderId="0" xfId="0" applyFont="1" applyBorder="1" applyAlignment="1">
      <alignment horizontal="left" vertical="center"/>
    </xf>
    <xf numFmtId="180" fontId="18" fillId="0" borderId="12" xfId="56" applyNumberFormat="1" applyFont="1" applyBorder="1" applyAlignment="1">
      <alignment horizontal="center" vertical="center"/>
    </xf>
    <xf numFmtId="180" fontId="18" fillId="0" borderId="12" xfId="0" applyNumberFormat="1" applyFont="1" applyBorder="1" applyAlignment="1">
      <alignment horizontal="center" vertical="center"/>
    </xf>
    <xf numFmtId="3" fontId="5" fillId="0" borderId="16" xfId="0" applyNumberFormat="1" applyFont="1" applyBorder="1" applyAlignment="1">
      <alignment horizontal="right" vertical="center"/>
    </xf>
    <xf numFmtId="0" fontId="5" fillId="2" borderId="16" xfId="0" applyFont="1" applyFill="1" applyBorder="1" applyAlignment="1">
      <alignment horizontal="right" vertical="center"/>
    </xf>
    <xf numFmtId="0" fontId="5" fillId="2" borderId="0" xfId="0" applyFont="1" applyFill="1" applyBorder="1" applyAlignment="1">
      <alignment horizontal="left" vertical="center"/>
    </xf>
    <xf numFmtId="178" fontId="18" fillId="0" borderId="0" xfId="0" applyNumberFormat="1" applyFont="1" applyBorder="1" applyAlignment="1">
      <alignment horizontal="left" vertical="center"/>
    </xf>
    <xf numFmtId="0" fontId="5" fillId="0" borderId="0" xfId="0" applyFont="1" applyBorder="1" applyAlignment="1">
      <alignment horizontal="right"/>
    </xf>
    <xf numFmtId="0" fontId="22" fillId="0" borderId="0" xfId="0" applyFont="1" applyBorder="1" applyAlignment="1" applyProtection="1">
      <alignment horizontal="right"/>
      <protection locked="0"/>
    </xf>
    <xf numFmtId="49" fontId="22" fillId="0" borderId="0" xfId="0" applyNumberFormat="1" applyFont="1" applyBorder="1" applyProtection="1">
      <protection locked="0"/>
    </xf>
    <xf numFmtId="0" fontId="7" fillId="0" borderId="0" xfId="0" applyFont="1" applyBorder="1" applyAlignment="1">
      <alignment horizontal="right"/>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23" fillId="0" borderId="0" xfId="0" applyFont="1" applyBorder="1" applyAlignment="1">
      <alignment horizontal="center" vertical="center"/>
    </xf>
    <xf numFmtId="0" fontId="10" fillId="0" borderId="19" xfId="0"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wrapText="1"/>
      <protection locked="0"/>
    </xf>
    <xf numFmtId="0" fontId="10" fillId="0" borderId="20" xfId="0"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wrapText="1"/>
      <protection locked="0"/>
    </xf>
    <xf numFmtId="49" fontId="10" fillId="0" borderId="12" xfId="0" applyNumberFormat="1" applyFont="1" applyBorder="1" applyAlignment="1" applyProtection="1">
      <alignment horizontal="center" vertical="center"/>
      <protection locked="0"/>
    </xf>
    <xf numFmtId="0" fontId="10" fillId="0" borderId="12"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5" fillId="0" borderId="12" xfId="0" applyFont="1" applyBorder="1" applyAlignment="1">
      <alignment horizontal="left" vertical="center" wrapText="1" indent="1"/>
    </xf>
    <xf numFmtId="0" fontId="7" fillId="0" borderId="0" xfId="0" applyFont="1" applyBorder="1" applyAlignment="1">
      <alignment vertical="top"/>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4"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pplyProtection="1">
      <alignment vertical="top"/>
      <protection locked="0"/>
    </xf>
    <xf numFmtId="0" fontId="10" fillId="0" borderId="0"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5" fillId="0" borderId="12" xfId="0" applyFont="1" applyBorder="1" applyAlignment="1">
      <alignment horizontal="left" vertical="center"/>
    </xf>
    <xf numFmtId="0" fontId="5" fillId="0" borderId="22" xfId="0" applyFont="1" applyBorder="1" applyAlignment="1" applyProtection="1">
      <alignment horizontal="left" vertical="center"/>
      <protection locked="0"/>
    </xf>
    <xf numFmtId="49" fontId="7" fillId="0" borderId="0" xfId="0" applyNumberFormat="1" applyFont="1" applyBorder="1" applyProtection="1">
      <protection locked="0"/>
    </xf>
    <xf numFmtId="0" fontId="5" fillId="0" borderId="23" xfId="0" applyFont="1" applyBorder="1" applyAlignment="1" applyProtection="1">
      <alignment horizontal="left" vertical="center"/>
      <protection locked="0"/>
    </xf>
    <xf numFmtId="0" fontId="10" fillId="0" borderId="21" xfId="0" applyFont="1" applyBorder="1" applyAlignment="1" applyProtection="1">
      <alignment horizontal="center" vertical="center"/>
      <protection locked="0"/>
    </xf>
    <xf numFmtId="0" fontId="10" fillId="0" borderId="2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49" fontId="18" fillId="0" borderId="12" xfId="53" applyNumberFormat="1" applyFont="1" applyBorder="1">
      <alignment horizontal="left" vertical="center" wrapText="1"/>
    </xf>
    <xf numFmtId="0" fontId="10" fillId="0" borderId="23" xfId="0" applyFont="1" applyBorder="1" applyAlignment="1" applyProtection="1">
      <alignment horizontal="center" vertical="center" wrapText="1"/>
      <protection locked="0"/>
    </xf>
    <xf numFmtId="0" fontId="24" fillId="0" borderId="0" xfId="0" applyFont="1" applyBorder="1" applyAlignment="1">
      <alignment horizontal="center" vertical="center"/>
    </xf>
    <xf numFmtId="0" fontId="7" fillId="2" borderId="0" xfId="0" applyFont="1" applyFill="1" applyBorder="1" applyAlignment="1" applyProtection="1">
      <alignment horizontal="left" vertical="center" wrapText="1"/>
      <protection locked="0"/>
    </xf>
    <xf numFmtId="0" fontId="19" fillId="2" borderId="12" xfId="0" applyFont="1" applyFill="1" applyBorder="1" applyAlignment="1" applyProtection="1">
      <alignment vertical="top" wrapText="1"/>
      <protection locked="0"/>
    </xf>
    <xf numFmtId="0" fontId="5" fillId="0" borderId="0" xfId="0" applyFont="1" applyBorder="1" applyAlignment="1">
      <alignment horizontal="right" vertical="center" wrapText="1"/>
    </xf>
    <xf numFmtId="49" fontId="10" fillId="0" borderId="21" xfId="0" applyNumberFormat="1" applyFont="1" applyBorder="1" applyAlignment="1">
      <alignment horizontal="center" vertical="center" wrapText="1"/>
    </xf>
    <xf numFmtId="49" fontId="10" fillId="0" borderId="23" xfId="0" applyNumberFormat="1" applyFont="1" applyBorder="1" applyAlignment="1">
      <alignment horizontal="center" vertical="center" wrapText="1"/>
    </xf>
    <xf numFmtId="49" fontId="10" fillId="0" borderId="12" xfId="0" applyNumberFormat="1" applyFont="1" applyBorder="1" applyAlignment="1">
      <alignment horizontal="center" vertical="center"/>
    </xf>
    <xf numFmtId="0" fontId="5" fillId="0" borderId="12" xfId="0" applyFont="1" applyBorder="1" applyAlignment="1">
      <alignment horizontal="left" vertical="center" wrapText="1" indent="2"/>
    </xf>
    <xf numFmtId="0" fontId="7" fillId="0" borderId="23" xfId="0" applyFont="1" applyBorder="1" applyAlignment="1">
      <alignment horizontal="center" vertical="center"/>
    </xf>
    <xf numFmtId="0" fontId="19" fillId="2" borderId="0" xfId="0" applyFont="1" applyFill="1" applyBorder="1" applyAlignment="1">
      <alignment horizontal="left" vertical="center"/>
    </xf>
    <xf numFmtId="0" fontId="25" fillId="0" borderId="12" xfId="0" applyFont="1" applyBorder="1" applyAlignment="1" applyProtection="1">
      <alignment horizontal="center" vertical="center" wrapText="1"/>
      <protection locked="0"/>
    </xf>
    <xf numFmtId="0" fontId="25" fillId="0" borderId="12" xfId="0" applyFont="1" applyBorder="1" applyAlignment="1" applyProtection="1">
      <alignment vertical="top" wrapText="1"/>
      <protection locked="0"/>
    </xf>
    <xf numFmtId="0" fontId="5" fillId="0" borderId="12" xfId="0" applyFont="1" applyBorder="1" applyAlignment="1" applyProtection="1">
      <alignment vertical="center" wrapText="1"/>
      <protection locked="0"/>
    </xf>
    <xf numFmtId="0" fontId="26" fillId="0" borderId="12" xfId="0" applyFont="1" applyBorder="1" applyAlignment="1">
      <alignment horizontal="center" vertical="center"/>
    </xf>
    <xf numFmtId="0" fontId="26" fillId="0" borderId="12" xfId="0" applyFont="1" applyBorder="1" applyAlignment="1" applyProtection="1">
      <alignment horizontal="center" vertical="center" wrapText="1"/>
      <protection locked="0"/>
    </xf>
    <xf numFmtId="178" fontId="27" fillId="0" borderId="12" xfId="0" applyNumberFormat="1" applyFont="1" applyBorder="1" applyAlignment="1">
      <alignment horizontal="right" vertical="center"/>
    </xf>
    <xf numFmtId="0" fontId="25" fillId="2" borderId="19" xfId="0" applyFont="1" applyFill="1" applyBorder="1" applyAlignment="1">
      <alignment horizontal="center" vertical="center"/>
    </xf>
    <xf numFmtId="0" fontId="25" fillId="0" borderId="21" xfId="0" applyFont="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5" fillId="2" borderId="12" xfId="0" applyFont="1" applyFill="1" applyBorder="1" applyAlignment="1">
      <alignment horizontal="left" vertical="center" wrapText="1" indent="1"/>
    </xf>
    <xf numFmtId="0" fontId="5" fillId="2" borderId="12" xfId="0" applyFont="1" applyFill="1" applyBorder="1" applyAlignment="1">
      <alignment horizontal="left" vertical="center" wrapText="1" indent="2"/>
    </xf>
    <xf numFmtId="0" fontId="5" fillId="2" borderId="21" xfId="0" applyFont="1" applyFill="1" applyBorder="1" applyAlignment="1">
      <alignment horizontal="center" vertical="center" wrapText="1"/>
    </xf>
    <xf numFmtId="0" fontId="25" fillId="0" borderId="22"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3" xfId="0" applyFont="1" applyBorder="1" applyAlignment="1" applyProtection="1">
      <alignment horizontal="center" vertical="center" wrapText="1"/>
      <protection locked="0"/>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7" fillId="0" borderId="19"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5" fillId="2" borderId="3" xfId="0" applyFont="1" applyFill="1" applyBorder="1" applyAlignment="1">
      <alignment horizontal="left" vertical="center"/>
    </xf>
    <xf numFmtId="0" fontId="5" fillId="2" borderId="12" xfId="0" applyFont="1" applyFill="1" applyBorder="1" applyAlignment="1">
      <alignment horizontal="center" vertical="center"/>
    </xf>
    <xf numFmtId="0" fontId="19" fillId="0" borderId="12" xfId="0" applyFont="1" applyBorder="1" applyAlignment="1" applyProtection="1">
      <alignment vertical="top" wrapText="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5" fillId="2" borderId="16" xfId="0" applyFont="1" applyFill="1" applyBorder="1" applyAlignment="1" applyProtection="1">
      <alignment horizontal="right" vertical="center"/>
      <protection locked="0"/>
    </xf>
    <xf numFmtId="0" fontId="28" fillId="0" borderId="0" xfId="0" applyFont="1" applyFill="1" applyBorder="1"/>
    <xf numFmtId="0" fontId="29"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right" vertical="center" wrapText="1"/>
      <protection locked="0"/>
    </xf>
    <xf numFmtId="0" fontId="30"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protection locked="0"/>
    </xf>
    <xf numFmtId="0" fontId="3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32" fillId="0" borderId="12" xfId="0" applyFont="1" applyFill="1" applyBorder="1" applyAlignment="1" applyProtection="1">
      <alignment horizontal="center" vertical="center" wrapText="1"/>
      <protection locked="0"/>
    </xf>
    <xf numFmtId="0" fontId="32" fillId="0" borderId="12" xfId="0" applyFont="1" applyFill="1" applyBorder="1" applyAlignment="1" applyProtection="1">
      <alignment vertical="top" wrapText="1"/>
      <protection locked="0"/>
    </xf>
    <xf numFmtId="0" fontId="11" fillId="0" borderId="12" xfId="0" applyFont="1" applyFill="1" applyBorder="1" applyAlignment="1" applyProtection="1">
      <alignment vertical="center" wrapText="1"/>
      <protection locked="0"/>
    </xf>
    <xf numFmtId="178" fontId="11" fillId="0" borderId="12" xfId="0" applyNumberFormat="1" applyFont="1" applyFill="1" applyBorder="1" applyAlignment="1">
      <alignment horizontal="right" vertical="center"/>
    </xf>
    <xf numFmtId="0" fontId="11" fillId="0" borderId="12" xfId="0" applyFont="1" applyFill="1" applyBorder="1" applyAlignment="1" applyProtection="1">
      <alignment vertical="center"/>
      <protection locked="0"/>
    </xf>
    <xf numFmtId="0" fontId="11" fillId="0" borderId="12" xfId="0" applyFont="1" applyFill="1" applyBorder="1" applyAlignment="1" applyProtection="1">
      <alignment horizontal="left" vertical="center" wrapText="1"/>
      <protection locked="0"/>
    </xf>
    <xf numFmtId="0" fontId="11" fillId="0" borderId="12" xfId="0" applyFont="1" applyFill="1" applyBorder="1" applyAlignment="1">
      <alignment horizontal="left" vertical="center"/>
    </xf>
    <xf numFmtId="0" fontId="33" fillId="0" borderId="12" xfId="0" applyFont="1" applyFill="1" applyBorder="1" applyAlignment="1">
      <alignment horizontal="center" vertical="center"/>
    </xf>
    <xf numFmtId="0" fontId="33" fillId="0" borderId="12" xfId="0" applyFont="1" applyFill="1" applyBorder="1" applyAlignment="1" applyProtection="1">
      <alignment horizontal="center" vertical="center" wrapText="1"/>
      <protection locked="0"/>
    </xf>
    <xf numFmtId="0" fontId="5" fillId="0" borderId="2"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B1" workbookViewId="0">
      <selection activeCell="B1" sqref="$A1:$XFD1048576"/>
    </sheetView>
  </sheetViews>
  <sheetFormatPr defaultColWidth="8.575" defaultRowHeight="12.75" customHeight="1" outlineLevelCol="3"/>
  <cols>
    <col min="1" max="4" width="41" style="253" customWidth="1"/>
    <col min="5" max="16384" width="8.575" style="253"/>
  </cols>
  <sheetData>
    <row r="1" ht="15" customHeight="1" spans="1:4">
      <c r="A1" s="254"/>
      <c r="B1" s="254"/>
      <c r="C1" s="254"/>
      <c r="D1" s="255" t="s">
        <v>0</v>
      </c>
    </row>
    <row r="2" ht="41.25" customHeight="1" spans="1:1">
      <c r="A2" s="256" t="str">
        <f>"2025"&amp;"年部门财务收支预算总表"</f>
        <v>2025年部门财务收支预算总表</v>
      </c>
    </row>
    <row r="3" ht="17.25" customHeight="1" spans="1:4">
      <c r="A3" s="257" t="str">
        <f>"单位名称："&amp;"云南桂苑律师事务所"</f>
        <v>单位名称：云南桂苑律师事务所</v>
      </c>
      <c r="B3" s="258"/>
      <c r="D3" s="259" t="s">
        <v>1</v>
      </c>
    </row>
    <row r="4" ht="23.25" customHeight="1" spans="1:4">
      <c r="A4" s="260" t="s">
        <v>2</v>
      </c>
      <c r="B4" s="261"/>
      <c r="C4" s="260" t="s">
        <v>3</v>
      </c>
      <c r="D4" s="261"/>
    </row>
    <row r="5" ht="24" customHeight="1" spans="1:4">
      <c r="A5" s="260" t="s">
        <v>4</v>
      </c>
      <c r="B5" s="260" t="s">
        <v>5</v>
      </c>
      <c r="C5" s="260" t="s">
        <v>6</v>
      </c>
      <c r="D5" s="260" t="s">
        <v>5</v>
      </c>
    </row>
    <row r="6" ht="17.25" customHeight="1" spans="1:4">
      <c r="A6" s="262" t="s">
        <v>7</v>
      </c>
      <c r="B6" s="263">
        <v>310008.68</v>
      </c>
      <c r="C6" s="262" t="s">
        <v>8</v>
      </c>
      <c r="D6" s="263"/>
    </row>
    <row r="7" ht="17.25" customHeight="1" spans="1:4">
      <c r="A7" s="262" t="s">
        <v>9</v>
      </c>
      <c r="B7" s="263"/>
      <c r="C7" s="262" t="s">
        <v>10</v>
      </c>
      <c r="D7" s="263"/>
    </row>
    <row r="8" ht="17.25" customHeight="1" spans="1:4">
      <c r="A8" s="262" t="s">
        <v>11</v>
      </c>
      <c r="B8" s="263"/>
      <c r="C8" s="264" t="s">
        <v>12</v>
      </c>
      <c r="D8" s="263"/>
    </row>
    <row r="9" ht="17.25" customHeight="1" spans="1:4">
      <c r="A9" s="262" t="s">
        <v>13</v>
      </c>
      <c r="B9" s="263"/>
      <c r="C9" s="264" t="s">
        <v>14</v>
      </c>
      <c r="D9" s="263">
        <v>286535.64</v>
      </c>
    </row>
    <row r="10" ht="17.25" customHeight="1" spans="1:4">
      <c r="A10" s="262" t="s">
        <v>15</v>
      </c>
      <c r="B10" s="263">
        <v>137200</v>
      </c>
      <c r="C10" s="264" t="s">
        <v>16</v>
      </c>
      <c r="D10" s="263"/>
    </row>
    <row r="11" ht="17.25" customHeight="1" spans="1:4">
      <c r="A11" s="262" t="s">
        <v>17</v>
      </c>
      <c r="B11" s="263">
        <v>137000</v>
      </c>
      <c r="C11" s="264" t="s">
        <v>18</v>
      </c>
      <c r="D11" s="263"/>
    </row>
    <row r="12" ht="17.25" customHeight="1" spans="1:4">
      <c r="A12" s="262" t="s">
        <v>19</v>
      </c>
      <c r="B12" s="263"/>
      <c r="C12" s="265" t="s">
        <v>20</v>
      </c>
      <c r="D12" s="263"/>
    </row>
    <row r="13" ht="17.25" customHeight="1" spans="1:4">
      <c r="A13" s="262" t="s">
        <v>21</v>
      </c>
      <c r="B13" s="263"/>
      <c r="C13" s="265" t="s">
        <v>22</v>
      </c>
      <c r="D13" s="263">
        <v>93529.4</v>
      </c>
    </row>
    <row r="14" ht="17.25" customHeight="1" spans="1:4">
      <c r="A14" s="262" t="s">
        <v>23</v>
      </c>
      <c r="B14" s="263"/>
      <c r="C14" s="265" t="s">
        <v>24</v>
      </c>
      <c r="D14" s="263">
        <v>41489.64</v>
      </c>
    </row>
    <row r="15" ht="17.25" customHeight="1" spans="1:4">
      <c r="A15" s="262" t="s">
        <v>25</v>
      </c>
      <c r="B15" s="263">
        <v>200</v>
      </c>
      <c r="C15" s="265" t="s">
        <v>26</v>
      </c>
      <c r="D15" s="263"/>
    </row>
    <row r="16" ht="17.25" customHeight="1" spans="1:4">
      <c r="A16" s="266"/>
      <c r="B16" s="263"/>
      <c r="C16" s="265" t="s">
        <v>27</v>
      </c>
      <c r="D16" s="263"/>
    </row>
    <row r="17" ht="17.25" customHeight="1" spans="1:4">
      <c r="A17" s="267"/>
      <c r="B17" s="263"/>
      <c r="C17" s="265" t="s">
        <v>28</v>
      </c>
      <c r="D17" s="263"/>
    </row>
    <row r="18" ht="17.25" customHeight="1" spans="1:4">
      <c r="A18" s="267"/>
      <c r="B18" s="263"/>
      <c r="C18" s="265" t="s">
        <v>29</v>
      </c>
      <c r="D18" s="263"/>
    </row>
    <row r="19" ht="17.25" customHeight="1" spans="1:4">
      <c r="A19" s="267"/>
      <c r="B19" s="263"/>
      <c r="C19" s="265" t="s">
        <v>30</v>
      </c>
      <c r="D19" s="263"/>
    </row>
    <row r="20" ht="17.25" customHeight="1" spans="1:4">
      <c r="A20" s="267"/>
      <c r="B20" s="263"/>
      <c r="C20" s="265" t="s">
        <v>31</v>
      </c>
      <c r="D20" s="263"/>
    </row>
    <row r="21" ht="17.25" customHeight="1" spans="1:4">
      <c r="A21" s="267"/>
      <c r="B21" s="263"/>
      <c r="C21" s="265" t="s">
        <v>32</v>
      </c>
      <c r="D21" s="263">
        <v>200</v>
      </c>
    </row>
    <row r="22" ht="17.25" customHeight="1" spans="1:4">
      <c r="A22" s="267"/>
      <c r="B22" s="263"/>
      <c r="C22" s="265" t="s">
        <v>33</v>
      </c>
      <c r="D22" s="263"/>
    </row>
    <row r="23" ht="17.25" customHeight="1" spans="1:4">
      <c r="A23" s="267"/>
      <c r="B23" s="263"/>
      <c r="C23" s="265" t="s">
        <v>34</v>
      </c>
      <c r="D23" s="263"/>
    </row>
    <row r="24" ht="17.25" customHeight="1" spans="1:4">
      <c r="A24" s="267"/>
      <c r="B24" s="263"/>
      <c r="C24" s="265" t="s">
        <v>35</v>
      </c>
      <c r="D24" s="263">
        <v>25454</v>
      </c>
    </row>
    <row r="25" ht="17.25" customHeight="1" spans="1:4">
      <c r="A25" s="267"/>
      <c r="B25" s="263"/>
      <c r="C25" s="265" t="s">
        <v>36</v>
      </c>
      <c r="D25" s="263"/>
    </row>
    <row r="26" ht="17.25" customHeight="1" spans="1:4">
      <c r="A26" s="267"/>
      <c r="B26" s="263"/>
      <c r="C26" s="266" t="s">
        <v>37</v>
      </c>
      <c r="D26" s="263"/>
    </row>
    <row r="27" ht="17.25" customHeight="1" spans="1:4">
      <c r="A27" s="267"/>
      <c r="B27" s="263"/>
      <c r="C27" s="265" t="s">
        <v>38</v>
      </c>
      <c r="D27" s="263"/>
    </row>
    <row r="28" ht="16.5" customHeight="1" spans="1:4">
      <c r="A28" s="267"/>
      <c r="B28" s="263"/>
      <c r="C28" s="265" t="s">
        <v>39</v>
      </c>
      <c r="D28" s="263"/>
    </row>
    <row r="29" ht="16.5" customHeight="1" spans="1:4">
      <c r="A29" s="267"/>
      <c r="B29" s="263"/>
      <c r="C29" s="266" t="s">
        <v>40</v>
      </c>
      <c r="D29" s="263"/>
    </row>
    <row r="30" ht="17.25" customHeight="1" spans="1:4">
      <c r="A30" s="267"/>
      <c r="B30" s="263"/>
      <c r="C30" s="266" t="s">
        <v>41</v>
      </c>
      <c r="D30" s="263"/>
    </row>
    <row r="31" ht="17.25" customHeight="1" spans="1:4">
      <c r="A31" s="267"/>
      <c r="B31" s="263"/>
      <c r="C31" s="265" t="s">
        <v>42</v>
      </c>
      <c r="D31" s="263"/>
    </row>
    <row r="32" ht="16.5" customHeight="1" spans="1:4">
      <c r="A32" s="267" t="s">
        <v>43</v>
      </c>
      <c r="B32" s="263">
        <v>447208.68</v>
      </c>
      <c r="C32" s="267" t="s">
        <v>44</v>
      </c>
      <c r="D32" s="263">
        <v>447208.68</v>
      </c>
    </row>
    <row r="33" ht="16.5" customHeight="1" spans="1:4">
      <c r="A33" s="266" t="s">
        <v>45</v>
      </c>
      <c r="B33" s="263"/>
      <c r="C33" s="266" t="s">
        <v>46</v>
      </c>
      <c r="D33" s="263"/>
    </row>
    <row r="34" ht="16.5" customHeight="1" spans="1:4">
      <c r="A34" s="265" t="s">
        <v>47</v>
      </c>
      <c r="B34" s="263"/>
      <c r="C34" s="265" t="s">
        <v>47</v>
      </c>
      <c r="D34" s="263"/>
    </row>
    <row r="35" ht="16.5" customHeight="1" spans="1:4">
      <c r="A35" s="265" t="s">
        <v>48</v>
      </c>
      <c r="B35" s="263"/>
      <c r="C35" s="265" t="s">
        <v>49</v>
      </c>
      <c r="D35" s="263"/>
    </row>
    <row r="36" ht="16.5" customHeight="1" spans="1:4">
      <c r="A36" s="268" t="s">
        <v>50</v>
      </c>
      <c r="B36" s="263">
        <v>447208.68</v>
      </c>
      <c r="C36" s="268" t="s">
        <v>51</v>
      </c>
      <c r="D36" s="263">
        <v>447208.68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75">
        <v>1</v>
      </c>
      <c r="B1" s="176">
        <v>0</v>
      </c>
      <c r="C1" s="175">
        <v>1</v>
      </c>
      <c r="D1" s="177"/>
      <c r="E1" s="177"/>
      <c r="F1" s="174" t="s">
        <v>331</v>
      </c>
    </row>
    <row r="2" ht="42" customHeight="1" spans="1:6">
      <c r="A2" s="178" t="str">
        <f>"2025"&amp;"年部门政府性基金预算支出预算表"</f>
        <v>2025年部门政府性基金预算支出预算表</v>
      </c>
      <c r="B2" s="178" t="s">
        <v>332</v>
      </c>
      <c r="C2" s="179"/>
      <c r="D2" s="180"/>
      <c r="E2" s="180"/>
      <c r="F2" s="180"/>
    </row>
    <row r="3" ht="13.5" customHeight="1" spans="1:6">
      <c r="A3" s="61" t="str">
        <f>"单位名称："&amp;"云南桂苑律师事务所"</f>
        <v>单位名称：云南桂苑律师事务所</v>
      </c>
      <c r="B3" s="61" t="s">
        <v>333</v>
      </c>
      <c r="C3" s="175"/>
      <c r="D3" s="177"/>
      <c r="E3" s="177"/>
      <c r="F3" s="174" t="s">
        <v>1</v>
      </c>
    </row>
    <row r="4" ht="19.5" customHeight="1" spans="1:6">
      <c r="A4" s="181" t="s">
        <v>183</v>
      </c>
      <c r="B4" s="182" t="s">
        <v>72</v>
      </c>
      <c r="C4" s="181" t="s">
        <v>73</v>
      </c>
      <c r="D4" s="79" t="s">
        <v>334</v>
      </c>
      <c r="E4" s="80"/>
      <c r="F4" s="81"/>
    </row>
    <row r="5" ht="18.75" customHeight="1" spans="1:6">
      <c r="A5" s="183"/>
      <c r="B5" s="184"/>
      <c r="C5" s="183"/>
      <c r="D5" s="82" t="s">
        <v>55</v>
      </c>
      <c r="E5" s="79" t="s">
        <v>75</v>
      </c>
      <c r="F5" s="82" t="s">
        <v>76</v>
      </c>
    </row>
    <row r="6" ht="18.75" customHeight="1" spans="1:6">
      <c r="A6" s="126">
        <v>1</v>
      </c>
      <c r="B6" s="185" t="s">
        <v>83</v>
      </c>
      <c r="C6" s="126">
        <v>3</v>
      </c>
      <c r="D6" s="186">
        <v>4</v>
      </c>
      <c r="E6" s="186">
        <v>5</v>
      </c>
      <c r="F6" s="186">
        <v>6</v>
      </c>
    </row>
    <row r="7" ht="21" customHeight="1" spans="1:6">
      <c r="A7" s="70"/>
      <c r="B7" s="70"/>
      <c r="C7" s="70"/>
      <c r="D7" s="135"/>
      <c r="E7" s="135"/>
      <c r="F7" s="135"/>
    </row>
    <row r="8" ht="21" customHeight="1" spans="1:6">
      <c r="A8" s="70"/>
      <c r="B8" s="70"/>
      <c r="C8" s="70"/>
      <c r="D8" s="135"/>
      <c r="E8" s="135"/>
      <c r="F8" s="135"/>
    </row>
    <row r="9" ht="18.75" customHeight="1" spans="1:6">
      <c r="A9" s="187" t="s">
        <v>172</v>
      </c>
      <c r="B9" s="187" t="s">
        <v>172</v>
      </c>
      <c r="C9" s="188" t="s">
        <v>172</v>
      </c>
      <c r="D9" s="135"/>
      <c r="E9" s="135"/>
      <c r="F9" s="135"/>
    </row>
    <row r="10" customHeight="1" spans="1:1">
      <c r="A10" s="6" t="s">
        <v>335</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A11" sqref="A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39"/>
      <c r="C1" s="139"/>
      <c r="R1" s="76"/>
      <c r="S1" s="76" t="s">
        <v>336</v>
      </c>
    </row>
    <row r="2" ht="41.25" customHeight="1" spans="1:19">
      <c r="A2" s="129" t="str">
        <f>"2025"&amp;"年部门政府采购预算表"</f>
        <v>2025年部门政府采购预算表</v>
      </c>
      <c r="B2" s="125"/>
      <c r="C2" s="125"/>
      <c r="D2" s="60"/>
      <c r="E2" s="60"/>
      <c r="F2" s="60"/>
      <c r="G2" s="60"/>
      <c r="H2" s="60"/>
      <c r="I2" s="60"/>
      <c r="J2" s="60"/>
      <c r="K2" s="60"/>
      <c r="L2" s="60"/>
      <c r="M2" s="125"/>
      <c r="N2" s="60"/>
      <c r="O2" s="60"/>
      <c r="P2" s="125"/>
      <c r="Q2" s="60"/>
      <c r="R2" s="125"/>
      <c r="S2" s="125"/>
    </row>
    <row r="3" ht="18.75" customHeight="1" spans="1:19">
      <c r="A3" s="167" t="str">
        <f>"单位名称："&amp;"云南桂苑律师事务所"</f>
        <v>单位名称：云南桂苑律师事务所</v>
      </c>
      <c r="B3" s="140"/>
      <c r="C3" s="140"/>
      <c r="D3" s="77"/>
      <c r="E3" s="77"/>
      <c r="F3" s="77"/>
      <c r="G3" s="77"/>
      <c r="H3" s="77"/>
      <c r="I3" s="77"/>
      <c r="J3" s="77"/>
      <c r="K3" s="77"/>
      <c r="L3" s="77"/>
      <c r="R3" s="78"/>
      <c r="S3" s="174" t="s">
        <v>1</v>
      </c>
    </row>
    <row r="4" ht="15.75" customHeight="1" spans="1:19">
      <c r="A4" s="64" t="s">
        <v>182</v>
      </c>
      <c r="B4" s="141" t="s">
        <v>183</v>
      </c>
      <c r="C4" s="141" t="s">
        <v>337</v>
      </c>
      <c r="D4" s="149" t="s">
        <v>338</v>
      </c>
      <c r="E4" s="149" t="s">
        <v>339</v>
      </c>
      <c r="F4" s="149" t="s">
        <v>340</v>
      </c>
      <c r="G4" s="149" t="s">
        <v>341</v>
      </c>
      <c r="H4" s="149" t="s">
        <v>342</v>
      </c>
      <c r="I4" s="154" t="s">
        <v>190</v>
      </c>
      <c r="J4" s="154"/>
      <c r="K4" s="154"/>
      <c r="L4" s="154"/>
      <c r="M4" s="158"/>
      <c r="N4" s="154"/>
      <c r="O4" s="154"/>
      <c r="P4" s="164"/>
      <c r="Q4" s="154"/>
      <c r="R4" s="158"/>
      <c r="S4" s="137"/>
    </row>
    <row r="5" ht="17.25" customHeight="1" spans="1:19">
      <c r="A5" s="66"/>
      <c r="B5" s="142"/>
      <c r="C5" s="142"/>
      <c r="D5" s="150"/>
      <c r="E5" s="150"/>
      <c r="F5" s="150"/>
      <c r="G5" s="150"/>
      <c r="H5" s="150"/>
      <c r="I5" s="150" t="s">
        <v>55</v>
      </c>
      <c r="J5" s="150" t="s">
        <v>58</v>
      </c>
      <c r="K5" s="150" t="s">
        <v>343</v>
      </c>
      <c r="L5" s="150" t="s">
        <v>344</v>
      </c>
      <c r="M5" s="159" t="s">
        <v>345</v>
      </c>
      <c r="N5" s="160" t="s">
        <v>346</v>
      </c>
      <c r="O5" s="160"/>
      <c r="P5" s="165"/>
      <c r="Q5" s="160"/>
      <c r="R5" s="166"/>
      <c r="S5" s="143"/>
    </row>
    <row r="6" ht="54" customHeight="1" spans="1:19">
      <c r="A6" s="68"/>
      <c r="B6" s="143"/>
      <c r="C6" s="143"/>
      <c r="D6" s="151"/>
      <c r="E6" s="151"/>
      <c r="F6" s="151"/>
      <c r="G6" s="151"/>
      <c r="H6" s="151"/>
      <c r="I6" s="151"/>
      <c r="J6" s="151" t="s">
        <v>57</v>
      </c>
      <c r="K6" s="151"/>
      <c r="L6" s="151"/>
      <c r="M6" s="161"/>
      <c r="N6" s="151" t="s">
        <v>57</v>
      </c>
      <c r="O6" s="151" t="s">
        <v>64</v>
      </c>
      <c r="P6" s="143" t="s">
        <v>65</v>
      </c>
      <c r="Q6" s="151" t="s">
        <v>66</v>
      </c>
      <c r="R6" s="161" t="s">
        <v>67</v>
      </c>
      <c r="S6" s="143" t="s">
        <v>68</v>
      </c>
    </row>
    <row r="7" ht="18" customHeight="1" spans="1:19">
      <c r="A7" s="168">
        <v>1</v>
      </c>
      <c r="B7" s="168" t="s">
        <v>83</v>
      </c>
      <c r="C7" s="169">
        <v>3</v>
      </c>
      <c r="D7" s="169">
        <v>4</v>
      </c>
      <c r="E7" s="168">
        <v>5</v>
      </c>
      <c r="F7" s="168">
        <v>6</v>
      </c>
      <c r="G7" s="168">
        <v>7</v>
      </c>
      <c r="H7" s="168">
        <v>8</v>
      </c>
      <c r="I7" s="168">
        <v>9</v>
      </c>
      <c r="J7" s="168">
        <v>10</v>
      </c>
      <c r="K7" s="168">
        <v>11</v>
      </c>
      <c r="L7" s="168">
        <v>12</v>
      </c>
      <c r="M7" s="168">
        <v>13</v>
      </c>
      <c r="N7" s="168">
        <v>14</v>
      </c>
      <c r="O7" s="168">
        <v>15</v>
      </c>
      <c r="P7" s="168">
        <v>16</v>
      </c>
      <c r="Q7" s="168">
        <v>17</v>
      </c>
      <c r="R7" s="168">
        <v>18</v>
      </c>
      <c r="S7" s="168">
        <v>19</v>
      </c>
    </row>
    <row r="8" ht="21" customHeight="1" spans="1:19">
      <c r="A8" s="144"/>
      <c r="B8" s="145"/>
      <c r="C8" s="145"/>
      <c r="D8" s="152"/>
      <c r="E8" s="152"/>
      <c r="F8" s="152"/>
      <c r="G8" s="170"/>
      <c r="H8" s="135"/>
      <c r="I8" s="135"/>
      <c r="J8" s="135"/>
      <c r="K8" s="135"/>
      <c r="L8" s="135"/>
      <c r="M8" s="135"/>
      <c r="N8" s="135"/>
      <c r="O8" s="135"/>
      <c r="P8" s="135"/>
      <c r="Q8" s="135"/>
      <c r="R8" s="135"/>
      <c r="S8" s="135"/>
    </row>
    <row r="9" ht="21" customHeight="1" spans="1:19">
      <c r="A9" s="146" t="s">
        <v>172</v>
      </c>
      <c r="B9" s="147"/>
      <c r="C9" s="147"/>
      <c r="D9" s="153"/>
      <c r="E9" s="153"/>
      <c r="F9" s="153"/>
      <c r="G9" s="171"/>
      <c r="H9" s="135"/>
      <c r="I9" s="135"/>
      <c r="J9" s="135"/>
      <c r="K9" s="135"/>
      <c r="L9" s="135"/>
      <c r="M9" s="135"/>
      <c r="N9" s="135"/>
      <c r="O9" s="135"/>
      <c r="P9" s="135"/>
      <c r="Q9" s="135"/>
      <c r="R9" s="135"/>
      <c r="S9" s="135"/>
    </row>
    <row r="10" ht="21" customHeight="1" spans="1:19">
      <c r="A10" s="167" t="s">
        <v>347</v>
      </c>
      <c r="B10" s="61"/>
      <c r="C10" s="61"/>
      <c r="D10" s="167"/>
      <c r="E10" s="167"/>
      <c r="F10" s="167"/>
      <c r="G10" s="172"/>
      <c r="H10" s="173"/>
      <c r="I10" s="173"/>
      <c r="J10" s="173"/>
      <c r="K10" s="173"/>
      <c r="L10" s="173"/>
      <c r="M10" s="173"/>
      <c r="N10" s="173"/>
      <c r="O10" s="173"/>
      <c r="P10" s="173"/>
      <c r="Q10" s="173"/>
      <c r="R10" s="173"/>
      <c r="S10" s="173"/>
    </row>
    <row r="11" customHeight="1" spans="1:1">
      <c r="A11" s="6" t="s">
        <v>348</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36"/>
      <c r="B1" s="139"/>
      <c r="C1" s="139"/>
      <c r="D1" s="139"/>
      <c r="E1" s="139"/>
      <c r="F1" s="139"/>
      <c r="G1" s="139"/>
      <c r="H1" s="136"/>
      <c r="I1" s="136"/>
      <c r="J1" s="136"/>
      <c r="K1" s="136"/>
      <c r="L1" s="136"/>
      <c r="M1" s="136"/>
      <c r="N1" s="156"/>
      <c r="O1" s="136"/>
      <c r="P1" s="136"/>
      <c r="Q1" s="139"/>
      <c r="R1" s="136"/>
      <c r="S1" s="162"/>
      <c r="T1" s="162" t="s">
        <v>349</v>
      </c>
    </row>
    <row r="2" ht="41.25" customHeight="1" spans="1:20">
      <c r="A2" s="129" t="str">
        <f>"2025"&amp;"年部门政府购买服务预算表"</f>
        <v>2025年部门政府购买服务预算表</v>
      </c>
      <c r="B2" s="125"/>
      <c r="C2" s="125"/>
      <c r="D2" s="125"/>
      <c r="E2" s="125"/>
      <c r="F2" s="125"/>
      <c r="G2" s="125"/>
      <c r="H2" s="148"/>
      <c r="I2" s="148"/>
      <c r="J2" s="148"/>
      <c r="K2" s="148"/>
      <c r="L2" s="148"/>
      <c r="M2" s="148"/>
      <c r="N2" s="157"/>
      <c r="O2" s="148"/>
      <c r="P2" s="148"/>
      <c r="Q2" s="125"/>
      <c r="R2" s="148"/>
      <c r="S2" s="157"/>
      <c r="T2" s="125"/>
    </row>
    <row r="3" ht="22.5" customHeight="1" spans="1:20">
      <c r="A3" s="130" t="str">
        <f>"单位名称："&amp;"云南桂苑律师事务所"</f>
        <v>单位名称：云南桂苑律师事务所</v>
      </c>
      <c r="B3" s="140"/>
      <c r="C3" s="140"/>
      <c r="D3" s="140"/>
      <c r="E3" s="140"/>
      <c r="F3" s="140"/>
      <c r="G3" s="140"/>
      <c r="H3" s="131"/>
      <c r="I3" s="131"/>
      <c r="J3" s="131"/>
      <c r="K3" s="131"/>
      <c r="L3" s="131"/>
      <c r="M3" s="131"/>
      <c r="N3" s="156"/>
      <c r="O3" s="136"/>
      <c r="P3" s="136"/>
      <c r="Q3" s="139"/>
      <c r="R3" s="136"/>
      <c r="S3" s="163"/>
      <c r="T3" s="162" t="s">
        <v>1</v>
      </c>
    </row>
    <row r="4" ht="24" customHeight="1" spans="1:20">
      <c r="A4" s="64" t="s">
        <v>182</v>
      </c>
      <c r="B4" s="141" t="s">
        <v>183</v>
      </c>
      <c r="C4" s="141" t="s">
        <v>337</v>
      </c>
      <c r="D4" s="141" t="s">
        <v>350</v>
      </c>
      <c r="E4" s="141" t="s">
        <v>351</v>
      </c>
      <c r="F4" s="141" t="s">
        <v>352</v>
      </c>
      <c r="G4" s="141" t="s">
        <v>353</v>
      </c>
      <c r="H4" s="149" t="s">
        <v>354</v>
      </c>
      <c r="I4" s="149" t="s">
        <v>355</v>
      </c>
      <c r="J4" s="154" t="s">
        <v>190</v>
      </c>
      <c r="K4" s="154"/>
      <c r="L4" s="154"/>
      <c r="M4" s="154"/>
      <c r="N4" s="158"/>
      <c r="O4" s="154"/>
      <c r="P4" s="154"/>
      <c r="Q4" s="164"/>
      <c r="R4" s="154"/>
      <c r="S4" s="158"/>
      <c r="T4" s="137"/>
    </row>
    <row r="5" ht="24" customHeight="1" spans="1:20">
      <c r="A5" s="66"/>
      <c r="B5" s="142"/>
      <c r="C5" s="142"/>
      <c r="D5" s="142"/>
      <c r="E5" s="142"/>
      <c r="F5" s="142"/>
      <c r="G5" s="142"/>
      <c r="H5" s="150"/>
      <c r="I5" s="150"/>
      <c r="J5" s="150" t="s">
        <v>55</v>
      </c>
      <c r="K5" s="150" t="s">
        <v>58</v>
      </c>
      <c r="L5" s="150" t="s">
        <v>343</v>
      </c>
      <c r="M5" s="150" t="s">
        <v>344</v>
      </c>
      <c r="N5" s="159" t="s">
        <v>345</v>
      </c>
      <c r="O5" s="160" t="s">
        <v>346</v>
      </c>
      <c r="P5" s="160"/>
      <c r="Q5" s="165"/>
      <c r="R5" s="160"/>
      <c r="S5" s="166"/>
      <c r="T5" s="143"/>
    </row>
    <row r="6" ht="54" customHeight="1" spans="1:20">
      <c r="A6" s="68"/>
      <c r="B6" s="143"/>
      <c r="C6" s="143"/>
      <c r="D6" s="143"/>
      <c r="E6" s="143"/>
      <c r="F6" s="143"/>
      <c r="G6" s="143"/>
      <c r="H6" s="151"/>
      <c r="I6" s="151"/>
      <c r="J6" s="151"/>
      <c r="K6" s="151" t="s">
        <v>57</v>
      </c>
      <c r="L6" s="151"/>
      <c r="M6" s="151"/>
      <c r="N6" s="161"/>
      <c r="O6" s="151" t="s">
        <v>57</v>
      </c>
      <c r="P6" s="151" t="s">
        <v>64</v>
      </c>
      <c r="Q6" s="143" t="s">
        <v>65</v>
      </c>
      <c r="R6" s="151" t="s">
        <v>66</v>
      </c>
      <c r="S6" s="161" t="s">
        <v>67</v>
      </c>
      <c r="T6" s="143" t="s">
        <v>68</v>
      </c>
    </row>
    <row r="7" ht="17.25" customHeight="1" spans="1:20">
      <c r="A7" s="83">
        <v>1</v>
      </c>
      <c r="B7" s="143">
        <v>2</v>
      </c>
      <c r="C7" s="83">
        <v>3</v>
      </c>
      <c r="D7" s="83">
        <v>4</v>
      </c>
      <c r="E7" s="143">
        <v>5</v>
      </c>
      <c r="F7" s="83">
        <v>6</v>
      </c>
      <c r="G7" s="83">
        <v>7</v>
      </c>
      <c r="H7" s="143">
        <v>8</v>
      </c>
      <c r="I7" s="83">
        <v>9</v>
      </c>
      <c r="J7" s="83">
        <v>10</v>
      </c>
      <c r="K7" s="143">
        <v>11</v>
      </c>
      <c r="L7" s="83">
        <v>12</v>
      </c>
      <c r="M7" s="83">
        <v>13</v>
      </c>
      <c r="N7" s="143">
        <v>14</v>
      </c>
      <c r="O7" s="83">
        <v>15</v>
      </c>
      <c r="P7" s="83">
        <v>16</v>
      </c>
      <c r="Q7" s="143">
        <v>17</v>
      </c>
      <c r="R7" s="83">
        <v>18</v>
      </c>
      <c r="S7" s="83">
        <v>19</v>
      </c>
      <c r="T7" s="83">
        <v>20</v>
      </c>
    </row>
    <row r="8" ht="21" customHeight="1" spans="1:20">
      <c r="A8" s="144"/>
      <c r="B8" s="145"/>
      <c r="C8" s="145"/>
      <c r="D8" s="145"/>
      <c r="E8" s="145"/>
      <c r="F8" s="145"/>
      <c r="G8" s="145"/>
      <c r="H8" s="152"/>
      <c r="I8" s="152"/>
      <c r="J8" s="135"/>
      <c r="K8" s="135"/>
      <c r="L8" s="135"/>
      <c r="M8" s="135"/>
      <c r="N8" s="135"/>
      <c r="O8" s="135"/>
      <c r="P8" s="135"/>
      <c r="Q8" s="135"/>
      <c r="R8" s="135"/>
      <c r="S8" s="135"/>
      <c r="T8" s="135"/>
    </row>
    <row r="9" ht="21" customHeight="1" spans="1:20">
      <c r="A9" s="146" t="s">
        <v>172</v>
      </c>
      <c r="B9" s="147"/>
      <c r="C9" s="147"/>
      <c r="D9" s="147"/>
      <c r="E9" s="147"/>
      <c r="F9" s="147"/>
      <c r="G9" s="147"/>
      <c r="H9" s="153"/>
      <c r="I9" s="155"/>
      <c r="J9" s="135"/>
      <c r="K9" s="135"/>
      <c r="L9" s="135"/>
      <c r="M9" s="135"/>
      <c r="N9" s="135"/>
      <c r="O9" s="135"/>
      <c r="P9" s="135"/>
      <c r="Q9" s="135"/>
      <c r="R9" s="135"/>
      <c r="S9" s="135"/>
      <c r="T9" s="135"/>
    </row>
    <row r="10" customHeight="1" spans="1:1">
      <c r="A10" s="116" t="s">
        <v>356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9" sqref="A9"/>
    </sheetView>
  </sheetViews>
  <sheetFormatPr defaultColWidth="9.14166666666667" defaultRowHeight="14.25" customHeight="1"/>
  <cols>
    <col min="1" max="1" width="37.7083333333333" customWidth="1"/>
    <col min="2" max="13" width="20" customWidth="1"/>
  </cols>
  <sheetData>
    <row r="1" ht="17.25" customHeight="1" spans="4:13">
      <c r="D1" s="128"/>
      <c r="M1" s="76" t="s">
        <v>357</v>
      </c>
    </row>
    <row r="2" ht="41.25" customHeight="1" spans="1:13">
      <c r="A2" s="129" t="str">
        <f>"2025"&amp;"年对下转移支付预算表"</f>
        <v>2025年对下转移支付预算表</v>
      </c>
      <c r="B2" s="60"/>
      <c r="C2" s="60"/>
      <c r="D2" s="60"/>
      <c r="E2" s="60"/>
      <c r="F2" s="60"/>
      <c r="G2" s="60"/>
      <c r="H2" s="60"/>
      <c r="I2" s="60"/>
      <c r="J2" s="60"/>
      <c r="K2" s="60"/>
      <c r="L2" s="60"/>
      <c r="M2" s="125"/>
    </row>
    <row r="3" ht="18" customHeight="1" spans="1:13">
      <c r="A3" s="130" t="str">
        <f>"单位名称："&amp;"云南桂苑律师事务所"</f>
        <v>单位名称：云南桂苑律师事务所</v>
      </c>
      <c r="B3" s="131"/>
      <c r="C3" s="131"/>
      <c r="D3" s="132"/>
      <c r="E3" s="136"/>
      <c r="F3" s="136"/>
      <c r="G3" s="136"/>
      <c r="H3" s="136"/>
      <c r="I3" s="136"/>
      <c r="M3" s="78" t="s">
        <v>1</v>
      </c>
    </row>
    <row r="4" ht="19.5" customHeight="1" spans="1:13">
      <c r="A4" s="89" t="s">
        <v>358</v>
      </c>
      <c r="B4" s="79" t="s">
        <v>190</v>
      </c>
      <c r="C4" s="80"/>
      <c r="D4" s="80"/>
      <c r="E4" s="79" t="s">
        <v>359</v>
      </c>
      <c r="F4" s="80"/>
      <c r="G4" s="80"/>
      <c r="H4" s="80"/>
      <c r="I4" s="80"/>
      <c r="J4" s="80"/>
      <c r="K4" s="80"/>
      <c r="L4" s="80"/>
      <c r="M4" s="137"/>
    </row>
    <row r="5" ht="40.5" customHeight="1" spans="1:13">
      <c r="A5" s="83"/>
      <c r="B5" s="90" t="s">
        <v>55</v>
      </c>
      <c r="C5" s="64" t="s">
        <v>58</v>
      </c>
      <c r="D5" s="133" t="s">
        <v>343</v>
      </c>
      <c r="E5" s="105"/>
      <c r="F5" s="105"/>
      <c r="G5" s="105"/>
      <c r="H5" s="105"/>
      <c r="I5" s="105"/>
      <c r="J5" s="105"/>
      <c r="K5" s="105"/>
      <c r="L5" s="105"/>
      <c r="M5" s="138"/>
    </row>
    <row r="6" ht="19.5" customHeight="1" spans="1:13">
      <c r="A6" s="69">
        <v>1</v>
      </c>
      <c r="B6" s="69">
        <v>2</v>
      </c>
      <c r="C6" s="69">
        <v>3</v>
      </c>
      <c r="D6" s="134">
        <v>4</v>
      </c>
      <c r="E6" s="93">
        <v>5</v>
      </c>
      <c r="F6" s="69">
        <v>6</v>
      </c>
      <c r="G6" s="69">
        <v>7</v>
      </c>
      <c r="H6" s="134">
        <v>8</v>
      </c>
      <c r="I6" s="69">
        <v>9</v>
      </c>
      <c r="J6" s="69">
        <v>10</v>
      </c>
      <c r="K6" s="69">
        <v>11</v>
      </c>
      <c r="L6" s="69">
        <v>13</v>
      </c>
      <c r="M6" s="93">
        <v>24</v>
      </c>
    </row>
    <row r="7" ht="19.5" customHeight="1" spans="1:13">
      <c r="A7" s="85"/>
      <c r="B7" s="135"/>
      <c r="C7" s="135"/>
      <c r="D7" s="135"/>
      <c r="E7" s="135"/>
      <c r="F7" s="135"/>
      <c r="G7" s="135"/>
      <c r="H7" s="135"/>
      <c r="I7" s="135"/>
      <c r="J7" s="135"/>
      <c r="K7" s="135"/>
      <c r="L7" s="135"/>
      <c r="M7" s="135"/>
    </row>
    <row r="8" ht="19.5" customHeight="1" spans="1:13">
      <c r="A8" s="124"/>
      <c r="B8" s="135"/>
      <c r="C8" s="135"/>
      <c r="D8" s="135"/>
      <c r="E8" s="135"/>
      <c r="F8" s="135"/>
      <c r="G8" s="135"/>
      <c r="H8" s="135"/>
      <c r="I8" s="135"/>
      <c r="J8" s="135"/>
      <c r="K8" s="135"/>
      <c r="L8" s="135"/>
      <c r="M8" s="135"/>
    </row>
    <row r="9" customHeight="1" spans="1:1">
      <c r="A9" s="116" t="s">
        <v>360</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76" t="s">
        <v>361</v>
      </c>
    </row>
    <row r="2" ht="41.25" customHeight="1" spans="1:10">
      <c r="A2" s="122" t="str">
        <f>"2025"&amp;"年对下转移支付绩效目标表"</f>
        <v>2025年对下转移支付绩效目标表</v>
      </c>
      <c r="B2" s="60"/>
      <c r="C2" s="60"/>
      <c r="D2" s="60"/>
      <c r="E2" s="60"/>
      <c r="F2" s="125"/>
      <c r="G2" s="60"/>
      <c r="H2" s="125"/>
      <c r="I2" s="125"/>
      <c r="J2" s="60"/>
    </row>
    <row r="3" ht="17.25" customHeight="1" spans="1:1">
      <c r="A3" s="61" t="str">
        <f>"单位名称："&amp;"云南桂苑律师事务所"</f>
        <v>单位名称：云南桂苑律师事务所</v>
      </c>
    </row>
    <row r="4" ht="44.25" customHeight="1" spans="1:10">
      <c r="A4" s="123" t="s">
        <v>358</v>
      </c>
      <c r="B4" s="123" t="s">
        <v>268</v>
      </c>
      <c r="C4" s="123" t="s">
        <v>269</v>
      </c>
      <c r="D4" s="123" t="s">
        <v>270</v>
      </c>
      <c r="E4" s="123" t="s">
        <v>271</v>
      </c>
      <c r="F4" s="126" t="s">
        <v>272</v>
      </c>
      <c r="G4" s="123" t="s">
        <v>273</v>
      </c>
      <c r="H4" s="126" t="s">
        <v>274</v>
      </c>
      <c r="I4" s="126" t="s">
        <v>275</v>
      </c>
      <c r="J4" s="123" t="s">
        <v>276</v>
      </c>
    </row>
    <row r="5" ht="14.25" customHeight="1" spans="1:10">
      <c r="A5" s="123">
        <v>1</v>
      </c>
      <c r="B5" s="123">
        <v>2</v>
      </c>
      <c r="C5" s="123">
        <v>3</v>
      </c>
      <c r="D5" s="123">
        <v>4</v>
      </c>
      <c r="E5" s="123">
        <v>5</v>
      </c>
      <c r="F5" s="126">
        <v>6</v>
      </c>
      <c r="G5" s="123">
        <v>7</v>
      </c>
      <c r="H5" s="126">
        <v>8</v>
      </c>
      <c r="I5" s="126">
        <v>9</v>
      </c>
      <c r="J5" s="123">
        <v>10</v>
      </c>
    </row>
    <row r="6" ht="42" customHeight="1" spans="1:10">
      <c r="A6" s="85"/>
      <c r="B6" s="124"/>
      <c r="C6" s="124"/>
      <c r="D6" s="124"/>
      <c r="E6" s="111"/>
      <c r="F6" s="127"/>
      <c r="G6" s="111"/>
      <c r="H6" s="127"/>
      <c r="I6" s="127"/>
      <c r="J6" s="111"/>
    </row>
    <row r="7" ht="42" customHeight="1" spans="1:10">
      <c r="A7" s="85"/>
      <c r="B7" s="70"/>
      <c r="C7" s="70"/>
      <c r="D7" s="70"/>
      <c r="E7" s="85"/>
      <c r="F7" s="70"/>
      <c r="G7" s="85"/>
      <c r="H7" s="70"/>
      <c r="I7" s="70"/>
      <c r="J7" s="85"/>
    </row>
    <row r="8" customHeight="1" spans="1:1">
      <c r="A8" s="116" t="s">
        <v>360</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95" t="s">
        <v>362</v>
      </c>
      <c r="B1" s="96"/>
      <c r="C1" s="96"/>
      <c r="D1" s="97"/>
      <c r="E1" s="97"/>
      <c r="F1" s="97"/>
      <c r="G1" s="96"/>
      <c r="H1" s="96"/>
      <c r="I1" s="97"/>
    </row>
    <row r="2" ht="41.25" customHeight="1" spans="1:9">
      <c r="A2" s="98" t="str">
        <f>"2025"&amp;"年新增资产配置预算表"</f>
        <v>2025年新增资产配置预算表</v>
      </c>
      <c r="B2" s="99"/>
      <c r="C2" s="99"/>
      <c r="D2" s="100"/>
      <c r="E2" s="100"/>
      <c r="F2" s="100"/>
      <c r="G2" s="99"/>
      <c r="H2" s="99"/>
      <c r="I2" s="100"/>
    </row>
    <row r="3" customHeight="1" spans="1:9">
      <c r="A3" s="101" t="str">
        <f>"单位名称："&amp;"云南桂苑律师事务所"</f>
        <v>单位名称：云南桂苑律师事务所</v>
      </c>
      <c r="B3" s="102"/>
      <c r="C3" s="102"/>
      <c r="D3" s="103"/>
      <c r="F3" s="100"/>
      <c r="G3" s="99"/>
      <c r="H3" s="99"/>
      <c r="I3" s="121" t="s">
        <v>1</v>
      </c>
    </row>
    <row r="4" ht="28.5" customHeight="1" spans="1:9">
      <c r="A4" s="104" t="s">
        <v>182</v>
      </c>
      <c r="B4" s="105" t="s">
        <v>183</v>
      </c>
      <c r="C4" s="106" t="s">
        <v>363</v>
      </c>
      <c r="D4" s="104" t="s">
        <v>364</v>
      </c>
      <c r="E4" s="104" t="s">
        <v>365</v>
      </c>
      <c r="F4" s="104" t="s">
        <v>366</v>
      </c>
      <c r="G4" s="105" t="s">
        <v>367</v>
      </c>
      <c r="H4" s="93"/>
      <c r="I4" s="104"/>
    </row>
    <row r="5" ht="21" customHeight="1" spans="1:9">
      <c r="A5" s="106"/>
      <c r="B5" s="107"/>
      <c r="C5" s="107"/>
      <c r="D5" s="108"/>
      <c r="E5" s="107"/>
      <c r="F5" s="107"/>
      <c r="G5" s="105" t="s">
        <v>341</v>
      </c>
      <c r="H5" s="105" t="s">
        <v>368</v>
      </c>
      <c r="I5" s="105" t="s">
        <v>369</v>
      </c>
    </row>
    <row r="6" ht="17.25" customHeight="1" spans="1:9">
      <c r="A6" s="109" t="s">
        <v>82</v>
      </c>
      <c r="B6" s="110" t="s">
        <v>83</v>
      </c>
      <c r="C6" s="109" t="s">
        <v>84</v>
      </c>
      <c r="D6" s="111" t="s">
        <v>85</v>
      </c>
      <c r="E6" s="109" t="s">
        <v>86</v>
      </c>
      <c r="F6" s="110" t="s">
        <v>87</v>
      </c>
      <c r="G6" s="117" t="s">
        <v>88</v>
      </c>
      <c r="H6" s="111" t="s">
        <v>89</v>
      </c>
      <c r="I6" s="111">
        <v>9</v>
      </c>
    </row>
    <row r="7" ht="19.5" customHeight="1" spans="1:9">
      <c r="A7" s="112"/>
      <c r="B7" s="86"/>
      <c r="C7" s="86"/>
      <c r="D7" s="85"/>
      <c r="E7" s="70"/>
      <c r="F7" s="117"/>
      <c r="G7" s="118"/>
      <c r="H7" s="119"/>
      <c r="I7" s="119"/>
    </row>
    <row r="8" ht="19.5" customHeight="1" spans="1:9">
      <c r="A8" s="113" t="s">
        <v>55</v>
      </c>
      <c r="B8" s="114"/>
      <c r="C8" s="114"/>
      <c r="D8" s="115"/>
      <c r="E8" s="120"/>
      <c r="F8" s="120"/>
      <c r="G8" s="118"/>
      <c r="H8" s="119"/>
      <c r="I8" s="119"/>
    </row>
    <row r="9" customHeight="1" spans="1:1">
      <c r="A9" s="116" t="s">
        <v>370</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7" sqref="B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59"/>
      <c r="E1" s="59"/>
      <c r="F1" s="59"/>
      <c r="G1" s="59"/>
      <c r="K1" s="76" t="s">
        <v>371</v>
      </c>
    </row>
    <row r="2" ht="41.25" customHeight="1" spans="1:11">
      <c r="A2" s="60" t="str">
        <f>"2025"&amp;"年上级转移支付补助项目支出预算表"</f>
        <v>2025年上级转移支付补助项目支出预算表</v>
      </c>
      <c r="B2" s="60"/>
      <c r="C2" s="60"/>
      <c r="D2" s="60"/>
      <c r="E2" s="60"/>
      <c r="F2" s="60"/>
      <c r="G2" s="60"/>
      <c r="H2" s="60"/>
      <c r="I2" s="60"/>
      <c r="J2" s="60"/>
      <c r="K2" s="60"/>
    </row>
    <row r="3" ht="13.5" customHeight="1" spans="1:11">
      <c r="A3" s="61" t="str">
        <f>"单位名称："&amp;"云南桂苑律师事务所"</f>
        <v>单位名称：云南桂苑律师事务所</v>
      </c>
      <c r="B3" s="62"/>
      <c r="C3" s="62"/>
      <c r="D3" s="62"/>
      <c r="E3" s="62"/>
      <c r="F3" s="62"/>
      <c r="G3" s="62"/>
      <c r="H3" s="77"/>
      <c r="I3" s="77"/>
      <c r="J3" s="77"/>
      <c r="K3" s="78" t="s">
        <v>1</v>
      </c>
    </row>
    <row r="4" ht="21.75" customHeight="1" spans="1:11">
      <c r="A4" s="63" t="s">
        <v>233</v>
      </c>
      <c r="B4" s="63" t="s">
        <v>185</v>
      </c>
      <c r="C4" s="63" t="s">
        <v>234</v>
      </c>
      <c r="D4" s="64" t="s">
        <v>186</v>
      </c>
      <c r="E4" s="64" t="s">
        <v>187</v>
      </c>
      <c r="F4" s="64" t="s">
        <v>235</v>
      </c>
      <c r="G4" s="64" t="s">
        <v>236</v>
      </c>
      <c r="H4" s="89" t="s">
        <v>55</v>
      </c>
      <c r="I4" s="79" t="s">
        <v>372</v>
      </c>
      <c r="J4" s="80"/>
      <c r="K4" s="81"/>
    </row>
    <row r="5" ht="21.75" customHeight="1" spans="1:11">
      <c r="A5" s="65"/>
      <c r="B5" s="65"/>
      <c r="C5" s="65"/>
      <c r="D5" s="66"/>
      <c r="E5" s="66"/>
      <c r="F5" s="66"/>
      <c r="G5" s="66"/>
      <c r="H5" s="90"/>
      <c r="I5" s="64" t="s">
        <v>58</v>
      </c>
      <c r="J5" s="64" t="s">
        <v>59</v>
      </c>
      <c r="K5" s="64" t="s">
        <v>60</v>
      </c>
    </row>
    <row r="6" ht="40.5" customHeight="1" spans="1:11">
      <c r="A6" s="67"/>
      <c r="B6" s="67"/>
      <c r="C6" s="67"/>
      <c r="D6" s="68"/>
      <c r="E6" s="68"/>
      <c r="F6" s="68"/>
      <c r="G6" s="68"/>
      <c r="H6" s="83"/>
      <c r="I6" s="68" t="s">
        <v>57</v>
      </c>
      <c r="J6" s="68"/>
      <c r="K6" s="68"/>
    </row>
    <row r="7" ht="15" customHeight="1" spans="1:11">
      <c r="A7" s="69">
        <v>1</v>
      </c>
      <c r="B7" s="69">
        <v>2</v>
      </c>
      <c r="C7" s="69">
        <v>3</v>
      </c>
      <c r="D7" s="69">
        <v>4</v>
      </c>
      <c r="E7" s="69">
        <v>5</v>
      </c>
      <c r="F7" s="69">
        <v>6</v>
      </c>
      <c r="G7" s="69">
        <v>7</v>
      </c>
      <c r="H7" s="69">
        <v>8</v>
      </c>
      <c r="I7" s="69">
        <v>9</v>
      </c>
      <c r="J7" s="93">
        <v>10</v>
      </c>
      <c r="K7" s="93">
        <v>11</v>
      </c>
    </row>
    <row r="8" ht="18.75" customHeight="1" spans="1:11">
      <c r="A8" s="85"/>
      <c r="B8" s="70"/>
      <c r="C8" s="85"/>
      <c r="D8" s="85"/>
      <c r="E8" s="85"/>
      <c r="F8" s="85"/>
      <c r="G8" s="85"/>
      <c r="H8" s="91"/>
      <c r="I8" s="94"/>
      <c r="J8" s="94"/>
      <c r="K8" s="91"/>
    </row>
    <row r="9" ht="18.75" customHeight="1" spans="1:11">
      <c r="A9" s="86"/>
      <c r="B9" s="70"/>
      <c r="C9" s="70"/>
      <c r="D9" s="70"/>
      <c r="E9" s="70"/>
      <c r="F9" s="70"/>
      <c r="G9" s="70"/>
      <c r="H9" s="84"/>
      <c r="I9" s="84"/>
      <c r="J9" s="84"/>
      <c r="K9" s="91"/>
    </row>
    <row r="10" ht="18.75" customHeight="1" spans="1:11">
      <c r="A10" s="87" t="s">
        <v>172</v>
      </c>
      <c r="B10" s="88"/>
      <c r="C10" s="88"/>
      <c r="D10" s="88"/>
      <c r="E10" s="88"/>
      <c r="F10" s="88"/>
      <c r="G10" s="92"/>
      <c r="H10" s="84"/>
      <c r="I10" s="84"/>
      <c r="J10" s="84"/>
      <c r="K10" s="91"/>
    </row>
    <row r="11" customHeight="1" spans="1:1">
      <c r="A11" s="75" t="s">
        <v>373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C18" sqref="C18"/>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59"/>
      <c r="G1" s="76" t="s">
        <v>374</v>
      </c>
    </row>
    <row r="2" ht="41.25" customHeight="1" spans="1:7">
      <c r="A2" s="60" t="str">
        <f>"2025"&amp;"年部门项目中期规划预算表"</f>
        <v>2025年部门项目中期规划预算表</v>
      </c>
      <c r="B2" s="60"/>
      <c r="C2" s="60"/>
      <c r="D2" s="60"/>
      <c r="E2" s="60"/>
      <c r="F2" s="60"/>
      <c r="G2" s="60"/>
    </row>
    <row r="3" ht="13.5" customHeight="1" spans="1:7">
      <c r="A3" s="61" t="str">
        <f>"单位名称："&amp;"云南桂苑律师事务所"</f>
        <v>单位名称：云南桂苑律师事务所</v>
      </c>
      <c r="B3" s="62"/>
      <c r="C3" s="62"/>
      <c r="D3" s="62"/>
      <c r="E3" s="77"/>
      <c r="F3" s="77"/>
      <c r="G3" s="78" t="s">
        <v>1</v>
      </c>
    </row>
    <row r="4" ht="21.75" customHeight="1" spans="1:7">
      <c r="A4" s="63" t="s">
        <v>234</v>
      </c>
      <c r="B4" s="63" t="s">
        <v>233</v>
      </c>
      <c r="C4" s="63" t="s">
        <v>185</v>
      </c>
      <c r="D4" s="64" t="s">
        <v>375</v>
      </c>
      <c r="E4" s="79" t="s">
        <v>58</v>
      </c>
      <c r="F4" s="80"/>
      <c r="G4" s="81"/>
    </row>
    <row r="5" ht="21.75" customHeight="1" spans="1:7">
      <c r="A5" s="65"/>
      <c r="B5" s="65"/>
      <c r="C5" s="65"/>
      <c r="D5" s="66"/>
      <c r="E5" s="82" t="str">
        <f>"2025"&amp;"年"</f>
        <v>2025年</v>
      </c>
      <c r="F5" s="64" t="str">
        <f>("2025"+1)&amp;"年"</f>
        <v>2026年</v>
      </c>
      <c r="G5" s="64" t="str">
        <f>("2025"+2)&amp;"年"</f>
        <v>2027年</v>
      </c>
    </row>
    <row r="6" ht="40.5" customHeight="1" spans="1:7">
      <c r="A6" s="67"/>
      <c r="B6" s="67"/>
      <c r="C6" s="67"/>
      <c r="D6" s="68"/>
      <c r="E6" s="83"/>
      <c r="F6" s="68" t="s">
        <v>57</v>
      </c>
      <c r="G6" s="68"/>
    </row>
    <row r="7" ht="15" customHeight="1" spans="1:7">
      <c r="A7" s="69">
        <v>1</v>
      </c>
      <c r="B7" s="69">
        <v>2</v>
      </c>
      <c r="C7" s="69">
        <v>3</v>
      </c>
      <c r="D7" s="69">
        <v>4</v>
      </c>
      <c r="E7" s="69">
        <v>5</v>
      </c>
      <c r="F7" s="69">
        <v>6</v>
      </c>
      <c r="G7" s="69">
        <v>7</v>
      </c>
    </row>
    <row r="8" ht="17.25" customHeight="1" spans="1:7">
      <c r="A8" s="70"/>
      <c r="B8" s="71"/>
      <c r="C8" s="71"/>
      <c r="D8" s="70"/>
      <c r="E8" s="84"/>
      <c r="F8" s="84"/>
      <c r="G8" s="84"/>
    </row>
    <row r="9" ht="18.75" customHeight="1" spans="1:7">
      <c r="A9" s="70"/>
      <c r="B9" s="70"/>
      <c r="C9" s="70"/>
      <c r="D9" s="70"/>
      <c r="E9" s="84"/>
      <c r="F9" s="84"/>
      <c r="G9" s="84"/>
    </row>
    <row r="10" ht="18.75" customHeight="1" spans="1:7">
      <c r="A10" s="72" t="s">
        <v>55</v>
      </c>
      <c r="B10" s="73" t="s">
        <v>376</v>
      </c>
      <c r="C10" s="73"/>
      <c r="D10" s="74"/>
      <c r="E10" s="84"/>
      <c r="F10" s="84"/>
      <c r="G10" s="84"/>
    </row>
    <row r="11" customHeight="1" spans="1:1">
      <c r="A11" s="75" t="s">
        <v>377</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2"/>
  <sheetViews>
    <sheetView topLeftCell="A6" workbookViewId="0">
      <selection activeCell="H13" sqref="H13"/>
    </sheetView>
  </sheetViews>
  <sheetFormatPr defaultColWidth="8.86666666666667" defaultRowHeight="14.25"/>
  <cols>
    <col min="1" max="1" width="15.1333333333333" style="1" customWidth="1"/>
    <col min="2" max="2" width="25.9" style="1" customWidth="1"/>
    <col min="3" max="3" width="15.25" style="1" customWidth="1"/>
    <col min="4" max="4" width="14.3833333333333" style="1" customWidth="1"/>
    <col min="5" max="5" width="15.8666666666667" style="1" customWidth="1"/>
    <col min="6" max="6" width="9.13333333333333" style="1" customWidth="1"/>
    <col min="7" max="7" width="12.6333333333333" style="1" customWidth="1"/>
    <col min="8" max="8" width="29" style="1" customWidth="1"/>
    <col min="9" max="9" width="26.5" style="1" customWidth="1"/>
    <col min="10" max="10" width="23.9833333333333" style="1" customWidth="1"/>
    <col min="11" max="16381" width="8.86666666666667" style="1"/>
    <col min="16382" max="16384" width="8.86666666666667" style="6"/>
  </cols>
  <sheetData>
    <row r="1" s="1" customFormat="1" spans="10:10">
      <c r="J1" s="54" t="s">
        <v>378</v>
      </c>
    </row>
    <row r="2" s="1" customFormat="1" ht="35" customHeight="1" spans="1:10">
      <c r="A2" s="7" t="s">
        <v>379</v>
      </c>
      <c r="B2" s="7"/>
      <c r="C2" s="7"/>
      <c r="D2" s="7"/>
      <c r="E2" s="7"/>
      <c r="F2" s="7"/>
      <c r="G2" s="7"/>
      <c r="H2" s="7"/>
      <c r="I2" s="7"/>
      <c r="J2" s="7"/>
    </row>
    <row r="3" s="2" customFormat="1" ht="17.25" customHeight="1" spans="1:10">
      <c r="A3" s="8" t="s">
        <v>380</v>
      </c>
      <c r="B3" s="8"/>
      <c r="C3" s="9"/>
      <c r="D3" s="10"/>
      <c r="E3" s="10"/>
      <c r="F3" s="10"/>
      <c r="G3" s="10"/>
      <c r="H3" s="10"/>
      <c r="I3" s="10"/>
      <c r="J3" s="269" t="s">
        <v>1</v>
      </c>
    </row>
    <row r="4" s="2" customFormat="1" ht="30" customHeight="1" spans="1:10">
      <c r="A4" s="11" t="s">
        <v>381</v>
      </c>
      <c r="B4" s="12">
        <v>113005</v>
      </c>
      <c r="C4" s="13"/>
      <c r="D4" s="13"/>
      <c r="E4" s="44"/>
      <c r="F4" s="45" t="s">
        <v>382</v>
      </c>
      <c r="G4" s="44"/>
      <c r="H4" s="46" t="s">
        <v>70</v>
      </c>
      <c r="I4" s="13"/>
      <c r="J4" s="44"/>
    </row>
    <row r="5" s="1" customFormat="1" ht="32.1" customHeight="1" spans="1:10">
      <c r="A5" s="14" t="s">
        <v>383</v>
      </c>
      <c r="B5" s="14"/>
      <c r="C5" s="14"/>
      <c r="D5" s="14"/>
      <c r="E5" s="14"/>
      <c r="F5" s="14"/>
      <c r="G5" s="14"/>
      <c r="H5" s="14"/>
      <c r="I5" s="14"/>
      <c r="J5" s="14" t="s">
        <v>384</v>
      </c>
    </row>
    <row r="6" s="1" customFormat="1" ht="163" customHeight="1" spans="1:10">
      <c r="A6" s="14" t="s">
        <v>385</v>
      </c>
      <c r="B6" s="15" t="s">
        <v>386</v>
      </c>
      <c r="C6" s="16" t="s">
        <v>387</v>
      </c>
      <c r="D6" s="16"/>
      <c r="E6" s="16"/>
      <c r="F6" s="16"/>
      <c r="G6" s="16"/>
      <c r="H6" s="16"/>
      <c r="I6" s="16"/>
      <c r="J6" s="56"/>
    </row>
    <row r="7" s="1" customFormat="1" ht="46" customHeight="1" spans="1:10">
      <c r="A7" s="14"/>
      <c r="B7" s="17" t="s">
        <v>388</v>
      </c>
      <c r="C7" s="18" t="s">
        <v>389</v>
      </c>
      <c r="D7" s="18"/>
      <c r="E7" s="18"/>
      <c r="F7" s="18"/>
      <c r="G7" s="18"/>
      <c r="H7" s="18"/>
      <c r="I7" s="18"/>
      <c r="J7" s="56"/>
    </row>
    <row r="8" s="1" customFormat="1" ht="76" customHeight="1" spans="1:10">
      <c r="A8" s="15" t="s">
        <v>390</v>
      </c>
      <c r="B8" s="19" t="s">
        <v>391</v>
      </c>
      <c r="C8" s="20" t="s">
        <v>392</v>
      </c>
      <c r="D8" s="20"/>
      <c r="E8" s="20"/>
      <c r="F8" s="20"/>
      <c r="G8" s="20"/>
      <c r="H8" s="20"/>
      <c r="I8" s="20"/>
      <c r="J8" s="57"/>
    </row>
    <row r="9" s="1" customFormat="1" ht="24" customHeight="1" spans="1:10">
      <c r="A9" s="21" t="s">
        <v>393</v>
      </c>
      <c r="B9" s="21"/>
      <c r="C9" s="21"/>
      <c r="D9" s="21"/>
      <c r="E9" s="21"/>
      <c r="F9" s="21"/>
      <c r="G9" s="21"/>
      <c r="H9" s="21"/>
      <c r="I9" s="21"/>
      <c r="J9" s="21"/>
    </row>
    <row r="10" s="1" customFormat="1" ht="32.1" customHeight="1" spans="1:10">
      <c r="A10" s="22" t="s">
        <v>394</v>
      </c>
      <c r="B10" s="23"/>
      <c r="C10" s="24" t="s">
        <v>395</v>
      </c>
      <c r="D10" s="25"/>
      <c r="E10" s="25"/>
      <c r="F10" s="25"/>
      <c r="G10" s="47"/>
      <c r="H10" s="14" t="s">
        <v>396</v>
      </c>
      <c r="I10" s="14"/>
      <c r="J10" s="14"/>
    </row>
    <row r="11" s="1" customFormat="1" ht="23" customHeight="1" spans="1:10">
      <c r="A11" s="26"/>
      <c r="B11" s="27"/>
      <c r="C11" s="28"/>
      <c r="D11" s="29"/>
      <c r="E11" s="29"/>
      <c r="F11" s="29"/>
      <c r="G11" s="48"/>
      <c r="H11" s="15" t="s">
        <v>397</v>
      </c>
      <c r="I11" s="15" t="s">
        <v>398</v>
      </c>
      <c r="J11" s="15" t="s">
        <v>399</v>
      </c>
    </row>
    <row r="12" s="1" customFormat="1" ht="23" customHeight="1" spans="1:10">
      <c r="A12" s="15" t="s">
        <v>55</v>
      </c>
      <c r="B12" s="15"/>
      <c r="C12" s="15"/>
      <c r="D12" s="15"/>
      <c r="E12" s="15"/>
      <c r="F12" s="15"/>
      <c r="G12" s="15"/>
      <c r="H12" s="49">
        <v>447208.68</v>
      </c>
      <c r="I12" s="49">
        <v>310008.68</v>
      </c>
      <c r="J12" s="49">
        <v>137200</v>
      </c>
    </row>
    <row r="13" s="1" customFormat="1" ht="34" customHeight="1" spans="1:10">
      <c r="A13" s="30" t="s">
        <v>400</v>
      </c>
      <c r="B13" s="31"/>
      <c r="C13" s="32" t="s">
        <v>401</v>
      </c>
      <c r="D13" s="33"/>
      <c r="E13" s="33"/>
      <c r="F13" s="33"/>
      <c r="G13" s="50"/>
      <c r="H13" s="49">
        <v>447008.68</v>
      </c>
      <c r="I13" s="49">
        <v>310008.68</v>
      </c>
      <c r="J13" s="49">
        <v>137000</v>
      </c>
    </row>
    <row r="14" s="1" customFormat="1" ht="34" customHeight="1" spans="1:10">
      <c r="A14" s="30" t="s">
        <v>402</v>
      </c>
      <c r="B14" s="31"/>
      <c r="C14" s="32" t="s">
        <v>403</v>
      </c>
      <c r="D14" s="33"/>
      <c r="E14" s="33"/>
      <c r="F14" s="33"/>
      <c r="G14" s="50"/>
      <c r="H14" s="49">
        <v>200</v>
      </c>
      <c r="I14" s="49">
        <v>0</v>
      </c>
      <c r="J14" s="49">
        <v>200</v>
      </c>
    </row>
    <row r="15" s="1" customFormat="1" ht="27" customHeight="1" spans="1:10">
      <c r="A15" s="34" t="s">
        <v>404</v>
      </c>
      <c r="B15" s="34"/>
      <c r="C15" s="34"/>
      <c r="D15" s="34"/>
      <c r="E15" s="34"/>
      <c r="F15" s="34"/>
      <c r="G15" s="34"/>
      <c r="H15" s="34"/>
      <c r="I15" s="34"/>
      <c r="J15" s="34"/>
    </row>
    <row r="16" s="1" customFormat="1" ht="32.1" customHeight="1" spans="1:10">
      <c r="A16" s="35" t="s">
        <v>405</v>
      </c>
      <c r="B16" s="35"/>
      <c r="C16" s="35"/>
      <c r="D16" s="35"/>
      <c r="E16" s="35"/>
      <c r="F16" s="35"/>
      <c r="G16" s="35"/>
      <c r="H16" s="37" t="s">
        <v>406</v>
      </c>
      <c r="I16" s="36" t="s">
        <v>276</v>
      </c>
      <c r="J16" s="37" t="s">
        <v>407</v>
      </c>
    </row>
    <row r="17" s="3" customFormat="1" ht="32.1" customHeight="1" spans="1:10">
      <c r="A17" s="36" t="s">
        <v>269</v>
      </c>
      <c r="B17" s="36" t="s">
        <v>408</v>
      </c>
      <c r="C17" s="37" t="s">
        <v>271</v>
      </c>
      <c r="D17" s="37" t="s">
        <v>272</v>
      </c>
      <c r="E17" s="37" t="s">
        <v>273</v>
      </c>
      <c r="F17" s="51" t="s">
        <v>274</v>
      </c>
      <c r="G17" s="51" t="s">
        <v>275</v>
      </c>
      <c r="H17" s="37"/>
      <c r="I17" s="36"/>
      <c r="J17" s="37"/>
    </row>
    <row r="18" s="4" customFormat="1" ht="32.1" customHeight="1" spans="1:10">
      <c r="A18" s="38" t="s">
        <v>278</v>
      </c>
      <c r="B18" s="38" t="s">
        <v>376</v>
      </c>
      <c r="C18" s="38" t="s">
        <v>376</v>
      </c>
      <c r="D18" s="38" t="s">
        <v>376</v>
      </c>
      <c r="E18" s="38" t="s">
        <v>376</v>
      </c>
      <c r="F18" s="52" t="s">
        <v>376</v>
      </c>
      <c r="G18" s="52" t="s">
        <v>376</v>
      </c>
      <c r="H18" s="52" t="s">
        <v>376</v>
      </c>
      <c r="I18" s="52" t="s">
        <v>376</v>
      </c>
      <c r="J18" s="52" t="s">
        <v>376</v>
      </c>
    </row>
    <row r="19" s="1" customFormat="1" spans="1:16384">
      <c r="A19" s="38" t="s">
        <v>376</v>
      </c>
      <c r="B19" s="38" t="s">
        <v>279</v>
      </c>
      <c r="C19" s="38" t="s">
        <v>376</v>
      </c>
      <c r="D19" s="38" t="s">
        <v>376</v>
      </c>
      <c r="E19" s="38" t="s">
        <v>376</v>
      </c>
      <c r="F19" s="52" t="s">
        <v>376</v>
      </c>
      <c r="G19" s="52" t="s">
        <v>376</v>
      </c>
      <c r="H19" s="52" t="s">
        <v>376</v>
      </c>
      <c r="I19" s="52" t="s">
        <v>376</v>
      </c>
      <c r="J19" s="58" t="s">
        <v>376</v>
      </c>
      <c r="XFB19" s="6"/>
      <c r="XFC19" s="6"/>
      <c r="XFD19" s="6"/>
    </row>
    <row r="20" s="5" customFormat="1" ht="79" customHeight="1" spans="1:10">
      <c r="A20" s="39" t="s">
        <v>376</v>
      </c>
      <c r="B20" s="39" t="s">
        <v>376</v>
      </c>
      <c r="C20" s="40" t="s">
        <v>280</v>
      </c>
      <c r="D20" s="41" t="s">
        <v>281</v>
      </c>
      <c r="E20" s="40" t="s">
        <v>87</v>
      </c>
      <c r="F20" s="40" t="s">
        <v>282</v>
      </c>
      <c r="G20" s="41" t="s">
        <v>283</v>
      </c>
      <c r="H20" s="53" t="s">
        <v>409</v>
      </c>
      <c r="I20" s="53" t="s">
        <v>284</v>
      </c>
      <c r="J20" s="53" t="s">
        <v>410</v>
      </c>
    </row>
    <row r="21" s="1" customFormat="1" ht="26" customHeight="1" spans="1:16384">
      <c r="A21" s="38" t="s">
        <v>376</v>
      </c>
      <c r="B21" s="38" t="s">
        <v>311</v>
      </c>
      <c r="C21" s="38" t="s">
        <v>376</v>
      </c>
      <c r="D21" s="42" t="s">
        <v>376</v>
      </c>
      <c r="E21" s="38" t="s">
        <v>376</v>
      </c>
      <c r="F21" s="52" t="s">
        <v>376</v>
      </c>
      <c r="G21" s="52" t="s">
        <v>376</v>
      </c>
      <c r="H21" s="52" t="s">
        <v>376</v>
      </c>
      <c r="I21" s="52" t="s">
        <v>376</v>
      </c>
      <c r="J21" s="58" t="s">
        <v>376</v>
      </c>
      <c r="XFB21" s="6"/>
      <c r="XFC21" s="6"/>
      <c r="XFD21" s="6"/>
    </row>
    <row r="22" s="1" customFormat="1" ht="57" spans="1:16384">
      <c r="A22" s="38" t="s">
        <v>376</v>
      </c>
      <c r="B22" s="38" t="s">
        <v>376</v>
      </c>
      <c r="C22" s="38" t="s">
        <v>411</v>
      </c>
      <c r="D22" s="43" t="s">
        <v>412</v>
      </c>
      <c r="E22" s="42" t="s">
        <v>295</v>
      </c>
      <c r="F22" s="52" t="s">
        <v>296</v>
      </c>
      <c r="G22" s="41" t="s">
        <v>283</v>
      </c>
      <c r="H22" s="52" t="s">
        <v>413</v>
      </c>
      <c r="I22" s="52" t="s">
        <v>414</v>
      </c>
      <c r="J22" s="58" t="s">
        <v>415</v>
      </c>
      <c r="XFB22" s="6"/>
      <c r="XFC22" s="6"/>
      <c r="XFD22" s="6"/>
    </row>
    <row r="23" s="1" customFormat="1" spans="1:16384">
      <c r="A23" s="38" t="s">
        <v>376</v>
      </c>
      <c r="B23" s="38" t="s">
        <v>320</v>
      </c>
      <c r="C23" s="38" t="s">
        <v>376</v>
      </c>
      <c r="D23" s="38" t="s">
        <v>376</v>
      </c>
      <c r="E23" s="38" t="s">
        <v>376</v>
      </c>
      <c r="F23" s="52" t="s">
        <v>376</v>
      </c>
      <c r="G23" s="52" t="s">
        <v>376</v>
      </c>
      <c r="H23" s="52" t="s">
        <v>376</v>
      </c>
      <c r="I23" s="52" t="s">
        <v>376</v>
      </c>
      <c r="J23" s="58" t="s">
        <v>376</v>
      </c>
      <c r="XFB23" s="6"/>
      <c r="XFC23" s="6"/>
      <c r="XFD23" s="6"/>
    </row>
    <row r="24" s="1" customFormat="1" ht="99.75" spans="1:16384">
      <c r="A24" s="38" t="s">
        <v>376</v>
      </c>
      <c r="B24" s="38" t="s">
        <v>376</v>
      </c>
      <c r="C24" s="38" t="s">
        <v>321</v>
      </c>
      <c r="D24" s="42" t="s">
        <v>281</v>
      </c>
      <c r="E24" s="42" t="s">
        <v>416</v>
      </c>
      <c r="F24" s="52" t="s">
        <v>296</v>
      </c>
      <c r="G24" s="41" t="s">
        <v>283</v>
      </c>
      <c r="H24" s="52" t="s">
        <v>417</v>
      </c>
      <c r="I24" s="52" t="s">
        <v>418</v>
      </c>
      <c r="J24" s="58" t="s">
        <v>419</v>
      </c>
      <c r="XFB24" s="6"/>
      <c r="XFC24" s="6"/>
      <c r="XFD24" s="6"/>
    </row>
    <row r="25" s="1" customFormat="1" ht="21" customHeight="1" spans="1:16384">
      <c r="A25" s="38" t="s">
        <v>285</v>
      </c>
      <c r="B25" s="38" t="s">
        <v>376</v>
      </c>
      <c r="C25" s="38" t="s">
        <v>376</v>
      </c>
      <c r="D25" s="38" t="s">
        <v>376</v>
      </c>
      <c r="E25" s="38" t="s">
        <v>376</v>
      </c>
      <c r="F25" s="52" t="s">
        <v>376</v>
      </c>
      <c r="G25" s="52" t="s">
        <v>376</v>
      </c>
      <c r="H25" s="52" t="s">
        <v>376</v>
      </c>
      <c r="I25" s="52" t="s">
        <v>376</v>
      </c>
      <c r="J25" s="58" t="s">
        <v>376</v>
      </c>
      <c r="XFB25" s="6"/>
      <c r="XFC25" s="6"/>
      <c r="XFD25" s="6"/>
    </row>
    <row r="26" s="1" customFormat="1" ht="21" customHeight="1" spans="1:16384">
      <c r="A26" s="38" t="s">
        <v>376</v>
      </c>
      <c r="B26" s="38" t="s">
        <v>286</v>
      </c>
      <c r="C26" s="38" t="s">
        <v>376</v>
      </c>
      <c r="D26" s="38" t="s">
        <v>376</v>
      </c>
      <c r="E26" s="38" t="s">
        <v>376</v>
      </c>
      <c r="F26" s="52" t="s">
        <v>376</v>
      </c>
      <c r="G26" s="52" t="s">
        <v>376</v>
      </c>
      <c r="H26" s="52" t="s">
        <v>376</v>
      </c>
      <c r="I26" s="52" t="s">
        <v>376</v>
      </c>
      <c r="J26" s="58" t="s">
        <v>376</v>
      </c>
      <c r="XFB26" s="6"/>
      <c r="XFC26" s="6"/>
      <c r="XFD26" s="6"/>
    </row>
    <row r="27" s="1" customFormat="1" ht="122" customHeight="1" spans="1:16384">
      <c r="A27" s="38" t="s">
        <v>376</v>
      </c>
      <c r="B27" s="38" t="s">
        <v>376</v>
      </c>
      <c r="C27" s="38" t="s">
        <v>420</v>
      </c>
      <c r="D27" s="42" t="s">
        <v>281</v>
      </c>
      <c r="E27" s="42" t="s">
        <v>421</v>
      </c>
      <c r="F27" s="52" t="s">
        <v>296</v>
      </c>
      <c r="G27" s="41" t="s">
        <v>290</v>
      </c>
      <c r="H27" s="52" t="s">
        <v>422</v>
      </c>
      <c r="I27" s="52" t="s">
        <v>423</v>
      </c>
      <c r="J27" s="58" t="s">
        <v>424</v>
      </c>
      <c r="XFB27" s="6"/>
      <c r="XFC27" s="6"/>
      <c r="XFD27" s="6"/>
    </row>
    <row r="28" s="1" customFormat="1" ht="32" customHeight="1" spans="1:16384">
      <c r="A28" s="38" t="s">
        <v>376</v>
      </c>
      <c r="B28" s="38" t="s">
        <v>325</v>
      </c>
      <c r="C28" s="38" t="s">
        <v>376</v>
      </c>
      <c r="D28" s="38" t="s">
        <v>376</v>
      </c>
      <c r="E28" s="42" t="s">
        <v>376</v>
      </c>
      <c r="F28" s="52" t="s">
        <v>376</v>
      </c>
      <c r="G28" s="52" t="s">
        <v>376</v>
      </c>
      <c r="H28" s="52" t="s">
        <v>376</v>
      </c>
      <c r="I28" s="52" t="s">
        <v>376</v>
      </c>
      <c r="J28" s="58" t="s">
        <v>376</v>
      </c>
      <c r="XFB28" s="6"/>
      <c r="XFC28" s="6"/>
      <c r="XFD28" s="6"/>
    </row>
    <row r="29" s="1" customFormat="1" ht="125" customHeight="1" spans="1:16384">
      <c r="A29" s="38" t="s">
        <v>376</v>
      </c>
      <c r="B29" s="38" t="s">
        <v>376</v>
      </c>
      <c r="C29" s="38" t="s">
        <v>425</v>
      </c>
      <c r="D29" s="42" t="s">
        <v>281</v>
      </c>
      <c r="E29" s="42" t="s">
        <v>426</v>
      </c>
      <c r="F29" s="52" t="s">
        <v>296</v>
      </c>
      <c r="G29" s="41" t="s">
        <v>290</v>
      </c>
      <c r="H29" s="52" t="s">
        <v>422</v>
      </c>
      <c r="I29" s="52" t="s">
        <v>427</v>
      </c>
      <c r="J29" s="58" t="s">
        <v>424</v>
      </c>
      <c r="XFB29" s="6"/>
      <c r="XFC29" s="6"/>
      <c r="XFD29" s="6"/>
    </row>
    <row r="30" s="1" customFormat="1" ht="26" customHeight="1" spans="1:16384">
      <c r="A30" s="38" t="s">
        <v>292</v>
      </c>
      <c r="B30" s="38" t="s">
        <v>376</v>
      </c>
      <c r="C30" s="38" t="s">
        <v>376</v>
      </c>
      <c r="D30" s="38" t="s">
        <v>376</v>
      </c>
      <c r="E30" s="42" t="s">
        <v>376</v>
      </c>
      <c r="F30" s="52" t="s">
        <v>376</v>
      </c>
      <c r="G30" s="52" t="s">
        <v>376</v>
      </c>
      <c r="H30" s="52" t="s">
        <v>376</v>
      </c>
      <c r="I30" s="52" t="s">
        <v>376</v>
      </c>
      <c r="J30" s="58" t="s">
        <v>376</v>
      </c>
      <c r="XFB30" s="6"/>
      <c r="XFC30" s="6"/>
      <c r="XFD30" s="6"/>
    </row>
    <row r="31" s="1" customFormat="1" ht="26" customHeight="1" spans="1:16384">
      <c r="A31" s="38" t="s">
        <v>376</v>
      </c>
      <c r="B31" s="38" t="s">
        <v>293</v>
      </c>
      <c r="C31" s="38" t="s">
        <v>376</v>
      </c>
      <c r="D31" s="38" t="s">
        <v>376</v>
      </c>
      <c r="E31" s="42" t="s">
        <v>376</v>
      </c>
      <c r="F31" s="52" t="s">
        <v>376</v>
      </c>
      <c r="G31" s="52" t="s">
        <v>376</v>
      </c>
      <c r="H31" s="52" t="s">
        <v>376</v>
      </c>
      <c r="I31" s="52" t="s">
        <v>376</v>
      </c>
      <c r="J31" s="58" t="s">
        <v>376</v>
      </c>
      <c r="XFB31" s="6"/>
      <c r="XFC31" s="6"/>
      <c r="XFD31" s="6"/>
    </row>
    <row r="32" s="1" customFormat="1" ht="123" customHeight="1" spans="1:16384">
      <c r="A32" s="38" t="s">
        <v>376</v>
      </c>
      <c r="B32" s="38" t="s">
        <v>376</v>
      </c>
      <c r="C32" s="38" t="s">
        <v>428</v>
      </c>
      <c r="D32" s="43" t="s">
        <v>412</v>
      </c>
      <c r="E32" s="42" t="s">
        <v>295</v>
      </c>
      <c r="F32" s="52" t="s">
        <v>296</v>
      </c>
      <c r="G32" s="41" t="s">
        <v>290</v>
      </c>
      <c r="H32" s="52" t="s">
        <v>429</v>
      </c>
      <c r="I32" s="52" t="s">
        <v>430</v>
      </c>
      <c r="J32" s="58" t="s">
        <v>424</v>
      </c>
      <c r="XFB32" s="6"/>
      <c r="XFC32" s="6"/>
      <c r="XFD32" s="6"/>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topLeftCell="M1" workbookViewId="0">
      <selection activeCell="R9" sqref="R9"/>
    </sheetView>
  </sheetViews>
  <sheetFormatPr defaultColWidth="8.575" defaultRowHeight="12.75" customHeight="1"/>
  <cols>
    <col min="1" max="1" width="15.8916666666667" customWidth="1"/>
    <col min="2" max="2" width="35" customWidth="1"/>
    <col min="3" max="19" width="22" customWidth="1"/>
  </cols>
  <sheetData>
    <row r="1" ht="17.25" customHeight="1" spans="1:1">
      <c r="A1" s="121" t="s">
        <v>52</v>
      </c>
    </row>
    <row r="2" ht="41.25" customHeight="1" spans="1:1">
      <c r="A2" s="98" t="str">
        <f>"2025"&amp;"年部门收入预算表"</f>
        <v>2025年部门收入预算表</v>
      </c>
    </row>
    <row r="3" ht="17.25" customHeight="1" spans="1:19">
      <c r="A3" s="101" t="str">
        <f>"单位名称："&amp;"云南桂苑律师事务所"</f>
        <v>单位名称：云南桂苑律师事务所</v>
      </c>
      <c r="S3" s="103" t="s">
        <v>1</v>
      </c>
    </row>
    <row r="4" ht="21.75" customHeight="1" spans="1:19">
      <c r="A4" s="240" t="s">
        <v>53</v>
      </c>
      <c r="B4" s="241" t="s">
        <v>54</v>
      </c>
      <c r="C4" s="241" t="s">
        <v>55</v>
      </c>
      <c r="D4" s="242" t="s">
        <v>56</v>
      </c>
      <c r="E4" s="242"/>
      <c r="F4" s="242"/>
      <c r="G4" s="242"/>
      <c r="H4" s="242"/>
      <c r="I4" s="187"/>
      <c r="J4" s="242"/>
      <c r="K4" s="242"/>
      <c r="L4" s="242"/>
      <c r="M4" s="242"/>
      <c r="N4" s="251"/>
      <c r="O4" s="242" t="s">
        <v>45</v>
      </c>
      <c r="P4" s="242"/>
      <c r="Q4" s="242"/>
      <c r="R4" s="242"/>
      <c r="S4" s="251"/>
    </row>
    <row r="5" ht="27" customHeight="1" spans="1:19">
      <c r="A5" s="243"/>
      <c r="B5" s="244"/>
      <c r="C5" s="244"/>
      <c r="D5" s="244" t="s">
        <v>57</v>
      </c>
      <c r="E5" s="244" t="s">
        <v>58</v>
      </c>
      <c r="F5" s="244" t="s">
        <v>59</v>
      </c>
      <c r="G5" s="244" t="s">
        <v>60</v>
      </c>
      <c r="H5" s="244" t="s">
        <v>61</v>
      </c>
      <c r="I5" s="248" t="s">
        <v>62</v>
      </c>
      <c r="J5" s="249"/>
      <c r="K5" s="249"/>
      <c r="L5" s="249"/>
      <c r="M5" s="249"/>
      <c r="N5" s="250"/>
      <c r="O5" s="244" t="s">
        <v>57</v>
      </c>
      <c r="P5" s="244" t="s">
        <v>58</v>
      </c>
      <c r="Q5" s="244" t="s">
        <v>59</v>
      </c>
      <c r="R5" s="244" t="s">
        <v>60</v>
      </c>
      <c r="S5" s="244" t="s">
        <v>63</v>
      </c>
    </row>
    <row r="6" ht="30" customHeight="1" spans="1:19">
      <c r="A6" s="245"/>
      <c r="B6" s="155"/>
      <c r="C6" s="171"/>
      <c r="D6" s="171"/>
      <c r="E6" s="171"/>
      <c r="F6" s="171"/>
      <c r="G6" s="171"/>
      <c r="H6" s="171"/>
      <c r="I6" s="127" t="s">
        <v>57</v>
      </c>
      <c r="J6" s="250" t="s">
        <v>64</v>
      </c>
      <c r="K6" s="250" t="s">
        <v>65</v>
      </c>
      <c r="L6" s="250" t="s">
        <v>66</v>
      </c>
      <c r="M6" s="250" t="s">
        <v>67</v>
      </c>
      <c r="N6" s="250" t="s">
        <v>68</v>
      </c>
      <c r="O6" s="252"/>
      <c r="P6" s="252"/>
      <c r="Q6" s="252"/>
      <c r="R6" s="252"/>
      <c r="S6" s="171"/>
    </row>
    <row r="7" ht="15" customHeight="1" spans="1:19">
      <c r="A7" s="246">
        <v>1</v>
      </c>
      <c r="B7" s="246">
        <v>2</v>
      </c>
      <c r="C7" s="246">
        <v>3</v>
      </c>
      <c r="D7" s="246">
        <v>4</v>
      </c>
      <c r="E7" s="246">
        <v>5</v>
      </c>
      <c r="F7" s="246">
        <v>6</v>
      </c>
      <c r="G7" s="246">
        <v>7</v>
      </c>
      <c r="H7" s="246">
        <v>8</v>
      </c>
      <c r="I7" s="127">
        <v>9</v>
      </c>
      <c r="J7" s="246">
        <v>10</v>
      </c>
      <c r="K7" s="246">
        <v>11</v>
      </c>
      <c r="L7" s="246">
        <v>12</v>
      </c>
      <c r="M7" s="246">
        <v>13</v>
      </c>
      <c r="N7" s="246">
        <v>14</v>
      </c>
      <c r="O7" s="246">
        <v>15</v>
      </c>
      <c r="P7" s="246">
        <v>16</v>
      </c>
      <c r="Q7" s="246">
        <v>17</v>
      </c>
      <c r="R7" s="246">
        <v>18</v>
      </c>
      <c r="S7" s="246">
        <v>19</v>
      </c>
    </row>
    <row r="8" ht="18" customHeight="1" spans="1:19">
      <c r="A8" s="70" t="s">
        <v>69</v>
      </c>
      <c r="B8" s="70" t="s">
        <v>70</v>
      </c>
      <c r="C8" s="135">
        <v>447208.68</v>
      </c>
      <c r="D8" s="135">
        <v>447208.68</v>
      </c>
      <c r="E8" s="135">
        <v>310008.68</v>
      </c>
      <c r="F8" s="135"/>
      <c r="G8" s="135"/>
      <c r="H8" s="135"/>
      <c r="I8" s="135">
        <v>137200</v>
      </c>
      <c r="J8" s="135">
        <v>137000</v>
      </c>
      <c r="K8" s="135"/>
      <c r="L8" s="135"/>
      <c r="M8" s="135"/>
      <c r="N8" s="135">
        <v>200</v>
      </c>
      <c r="O8" s="135"/>
      <c r="P8" s="135"/>
      <c r="Q8" s="135"/>
      <c r="R8" s="135"/>
      <c r="S8" s="135"/>
    </row>
    <row r="9" ht="18" customHeight="1" spans="1:19">
      <c r="A9" s="106" t="s">
        <v>55</v>
      </c>
      <c r="B9" s="247"/>
      <c r="C9" s="135">
        <v>447208.68</v>
      </c>
      <c r="D9" s="135">
        <v>447208.68</v>
      </c>
      <c r="E9" s="135">
        <v>310008.68</v>
      </c>
      <c r="F9" s="135"/>
      <c r="G9" s="135"/>
      <c r="H9" s="135"/>
      <c r="I9" s="135">
        <v>137200</v>
      </c>
      <c r="J9" s="135">
        <v>137000</v>
      </c>
      <c r="K9" s="135"/>
      <c r="L9" s="135"/>
      <c r="M9" s="135"/>
      <c r="N9" s="135">
        <v>200</v>
      </c>
      <c r="O9" s="135"/>
      <c r="P9" s="135"/>
      <c r="Q9" s="135"/>
      <c r="R9" s="135"/>
      <c r="S9" s="135"/>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103" t="s">
        <v>71</v>
      </c>
    </row>
    <row r="2" ht="41.25" customHeight="1" spans="1:1">
      <c r="A2" s="98" t="str">
        <f>"2025"&amp;"年部门支出预算表"</f>
        <v>2025年部门支出预算表</v>
      </c>
    </row>
    <row r="3" ht="17.25" customHeight="1" spans="1:15">
      <c r="A3" s="101" t="str">
        <f>"单位名称："&amp;"云南桂苑律师事务所"</f>
        <v>单位名称：云南桂苑律师事务所</v>
      </c>
      <c r="O3" s="103" t="s">
        <v>1</v>
      </c>
    </row>
    <row r="4" ht="27" customHeight="1" spans="1:15">
      <c r="A4" s="226" t="s">
        <v>72</v>
      </c>
      <c r="B4" s="226" t="s">
        <v>73</v>
      </c>
      <c r="C4" s="226" t="s">
        <v>55</v>
      </c>
      <c r="D4" s="227" t="s">
        <v>58</v>
      </c>
      <c r="E4" s="234"/>
      <c r="F4" s="235"/>
      <c r="G4" s="236" t="s">
        <v>59</v>
      </c>
      <c r="H4" s="236" t="s">
        <v>60</v>
      </c>
      <c r="I4" s="236" t="s">
        <v>74</v>
      </c>
      <c r="J4" s="227" t="s">
        <v>62</v>
      </c>
      <c r="K4" s="234"/>
      <c r="L4" s="234"/>
      <c r="M4" s="234"/>
      <c r="N4" s="238"/>
      <c r="O4" s="239"/>
    </row>
    <row r="5" ht="42" customHeight="1" spans="1:15">
      <c r="A5" s="228"/>
      <c r="B5" s="228"/>
      <c r="C5" s="229"/>
      <c r="D5" s="230" t="s">
        <v>57</v>
      </c>
      <c r="E5" s="230" t="s">
        <v>75</v>
      </c>
      <c r="F5" s="230" t="s">
        <v>76</v>
      </c>
      <c r="G5" s="229"/>
      <c r="H5" s="229"/>
      <c r="I5" s="237"/>
      <c r="J5" s="230" t="s">
        <v>57</v>
      </c>
      <c r="K5" s="220" t="s">
        <v>77</v>
      </c>
      <c r="L5" s="220" t="s">
        <v>78</v>
      </c>
      <c r="M5" s="220" t="s">
        <v>79</v>
      </c>
      <c r="N5" s="220" t="s">
        <v>80</v>
      </c>
      <c r="O5" s="220" t="s">
        <v>81</v>
      </c>
    </row>
    <row r="6" ht="18" customHeight="1" spans="1:15">
      <c r="A6" s="109" t="s">
        <v>82</v>
      </c>
      <c r="B6" s="109" t="s">
        <v>83</v>
      </c>
      <c r="C6" s="109" t="s">
        <v>84</v>
      </c>
      <c r="D6" s="117" t="s">
        <v>85</v>
      </c>
      <c r="E6" s="117" t="s">
        <v>86</v>
      </c>
      <c r="F6" s="117" t="s">
        <v>87</v>
      </c>
      <c r="G6" s="117" t="s">
        <v>88</v>
      </c>
      <c r="H6" s="117" t="s">
        <v>89</v>
      </c>
      <c r="I6" s="117" t="s">
        <v>90</v>
      </c>
      <c r="J6" s="117" t="s">
        <v>91</v>
      </c>
      <c r="K6" s="117" t="s">
        <v>92</v>
      </c>
      <c r="L6" s="117" t="s">
        <v>93</v>
      </c>
      <c r="M6" s="117" t="s">
        <v>94</v>
      </c>
      <c r="N6" s="109" t="s">
        <v>95</v>
      </c>
      <c r="O6" s="117" t="s">
        <v>96</v>
      </c>
    </row>
    <row r="7" ht="21" customHeight="1" spans="1:15">
      <c r="A7" s="112" t="s">
        <v>97</v>
      </c>
      <c r="B7" s="112" t="s">
        <v>98</v>
      </c>
      <c r="C7" s="135">
        <v>286535.64</v>
      </c>
      <c r="D7" s="135">
        <v>173082.64</v>
      </c>
      <c r="E7" s="135">
        <v>173082.64</v>
      </c>
      <c r="F7" s="135"/>
      <c r="G7" s="135"/>
      <c r="H7" s="135"/>
      <c r="I7" s="135"/>
      <c r="J7" s="135">
        <v>113453</v>
      </c>
      <c r="K7" s="135">
        <v>113453</v>
      </c>
      <c r="L7" s="135"/>
      <c r="M7" s="135"/>
      <c r="N7" s="135"/>
      <c r="O7" s="135"/>
    </row>
    <row r="8" ht="21" customHeight="1" spans="1:15">
      <c r="A8" s="231" t="s">
        <v>99</v>
      </c>
      <c r="B8" s="231" t="s">
        <v>100</v>
      </c>
      <c r="C8" s="135">
        <v>286535.64</v>
      </c>
      <c r="D8" s="135">
        <v>173082.64</v>
      </c>
      <c r="E8" s="135">
        <v>173082.64</v>
      </c>
      <c r="F8" s="135"/>
      <c r="G8" s="135"/>
      <c r="H8" s="135"/>
      <c r="I8" s="135"/>
      <c r="J8" s="135">
        <v>113453</v>
      </c>
      <c r="K8" s="135">
        <v>113453</v>
      </c>
      <c r="L8" s="135"/>
      <c r="M8" s="135"/>
      <c r="N8" s="135"/>
      <c r="O8" s="135"/>
    </row>
    <row r="9" ht="21" customHeight="1" spans="1:15">
      <c r="A9" s="232" t="s">
        <v>101</v>
      </c>
      <c r="B9" s="232" t="s">
        <v>102</v>
      </c>
      <c r="C9" s="135">
        <v>286535.64</v>
      </c>
      <c r="D9" s="135">
        <v>173082.64</v>
      </c>
      <c r="E9" s="135">
        <v>173082.64</v>
      </c>
      <c r="F9" s="135"/>
      <c r="G9" s="135"/>
      <c r="H9" s="135"/>
      <c r="I9" s="135"/>
      <c r="J9" s="135">
        <v>113453</v>
      </c>
      <c r="K9" s="135">
        <v>113453</v>
      </c>
      <c r="L9" s="135"/>
      <c r="M9" s="135"/>
      <c r="N9" s="135"/>
      <c r="O9" s="135"/>
    </row>
    <row r="10" ht="21" customHeight="1" spans="1:15">
      <c r="A10" s="112" t="s">
        <v>103</v>
      </c>
      <c r="B10" s="112" t="s">
        <v>104</v>
      </c>
      <c r="C10" s="135">
        <v>93529.4</v>
      </c>
      <c r="D10" s="135">
        <v>83462.4</v>
      </c>
      <c r="E10" s="135">
        <v>83462.4</v>
      </c>
      <c r="F10" s="135"/>
      <c r="G10" s="135"/>
      <c r="H10" s="135"/>
      <c r="I10" s="135"/>
      <c r="J10" s="135">
        <v>10067</v>
      </c>
      <c r="K10" s="135">
        <v>10067</v>
      </c>
      <c r="L10" s="135"/>
      <c r="M10" s="135"/>
      <c r="N10" s="135"/>
      <c r="O10" s="135"/>
    </row>
    <row r="11" ht="21" customHeight="1" spans="1:15">
      <c r="A11" s="231" t="s">
        <v>105</v>
      </c>
      <c r="B11" s="231" t="s">
        <v>106</v>
      </c>
      <c r="C11" s="135">
        <v>93529.4</v>
      </c>
      <c r="D11" s="135">
        <v>83462.4</v>
      </c>
      <c r="E11" s="135">
        <v>83462.4</v>
      </c>
      <c r="F11" s="135"/>
      <c r="G11" s="135"/>
      <c r="H11" s="135"/>
      <c r="I11" s="135"/>
      <c r="J11" s="135">
        <v>10067</v>
      </c>
      <c r="K11" s="135">
        <v>10067</v>
      </c>
      <c r="L11" s="135"/>
      <c r="M11" s="135"/>
      <c r="N11" s="135"/>
      <c r="O11" s="135"/>
    </row>
    <row r="12" ht="21" customHeight="1" spans="1:15">
      <c r="A12" s="232" t="s">
        <v>107</v>
      </c>
      <c r="B12" s="232" t="s">
        <v>108</v>
      </c>
      <c r="C12" s="135">
        <v>43200</v>
      </c>
      <c r="D12" s="135">
        <v>43200</v>
      </c>
      <c r="E12" s="135">
        <v>43200</v>
      </c>
      <c r="F12" s="135"/>
      <c r="G12" s="135"/>
      <c r="H12" s="135"/>
      <c r="I12" s="135"/>
      <c r="J12" s="135"/>
      <c r="K12" s="135"/>
      <c r="L12" s="135"/>
      <c r="M12" s="135"/>
      <c r="N12" s="135"/>
      <c r="O12" s="135"/>
    </row>
    <row r="13" ht="21" customHeight="1" spans="1:15">
      <c r="A13" s="232" t="s">
        <v>109</v>
      </c>
      <c r="B13" s="232" t="s">
        <v>110</v>
      </c>
      <c r="C13" s="135">
        <v>33552.6</v>
      </c>
      <c r="D13" s="135">
        <v>26841.6</v>
      </c>
      <c r="E13" s="135">
        <v>26841.6</v>
      </c>
      <c r="F13" s="135"/>
      <c r="G13" s="135"/>
      <c r="H13" s="135"/>
      <c r="I13" s="135"/>
      <c r="J13" s="135">
        <v>6711</v>
      </c>
      <c r="K13" s="135">
        <v>6711</v>
      </c>
      <c r="L13" s="135"/>
      <c r="M13" s="135"/>
      <c r="N13" s="135"/>
      <c r="O13" s="135"/>
    </row>
    <row r="14" ht="21" customHeight="1" spans="1:15">
      <c r="A14" s="232" t="s">
        <v>111</v>
      </c>
      <c r="B14" s="232" t="s">
        <v>112</v>
      </c>
      <c r="C14" s="135">
        <v>16776.8</v>
      </c>
      <c r="D14" s="135">
        <v>13420.8</v>
      </c>
      <c r="E14" s="135">
        <v>13420.8</v>
      </c>
      <c r="F14" s="135"/>
      <c r="G14" s="135"/>
      <c r="H14" s="135"/>
      <c r="I14" s="135"/>
      <c r="J14" s="135">
        <v>3356</v>
      </c>
      <c r="K14" s="135">
        <v>3356</v>
      </c>
      <c r="L14" s="135"/>
      <c r="M14" s="135"/>
      <c r="N14" s="135"/>
      <c r="O14" s="135"/>
    </row>
    <row r="15" ht="21" customHeight="1" spans="1:15">
      <c r="A15" s="112" t="s">
        <v>113</v>
      </c>
      <c r="B15" s="112" t="s">
        <v>114</v>
      </c>
      <c r="C15" s="135">
        <v>41489.64</v>
      </c>
      <c r="D15" s="135">
        <v>33100.64</v>
      </c>
      <c r="E15" s="135">
        <v>33100.64</v>
      </c>
      <c r="F15" s="135"/>
      <c r="G15" s="135"/>
      <c r="H15" s="135"/>
      <c r="I15" s="135"/>
      <c r="J15" s="135">
        <v>8389</v>
      </c>
      <c r="K15" s="135">
        <v>8389</v>
      </c>
      <c r="L15" s="135"/>
      <c r="M15" s="135"/>
      <c r="N15" s="135"/>
      <c r="O15" s="135"/>
    </row>
    <row r="16" ht="21" customHeight="1" spans="1:15">
      <c r="A16" s="231" t="s">
        <v>115</v>
      </c>
      <c r="B16" s="231" t="s">
        <v>116</v>
      </c>
      <c r="C16" s="135">
        <v>41489.64</v>
      </c>
      <c r="D16" s="135">
        <v>33100.64</v>
      </c>
      <c r="E16" s="135">
        <v>33100.64</v>
      </c>
      <c r="F16" s="135"/>
      <c r="G16" s="135"/>
      <c r="H16" s="135"/>
      <c r="I16" s="135"/>
      <c r="J16" s="135">
        <v>8389</v>
      </c>
      <c r="K16" s="135">
        <v>8389</v>
      </c>
      <c r="L16" s="135"/>
      <c r="M16" s="135"/>
      <c r="N16" s="135"/>
      <c r="O16" s="135"/>
    </row>
    <row r="17" ht="21" customHeight="1" spans="1:15">
      <c r="A17" s="232" t="s">
        <v>117</v>
      </c>
      <c r="B17" s="232" t="s">
        <v>118</v>
      </c>
      <c r="C17" s="135">
        <v>17916</v>
      </c>
      <c r="D17" s="135">
        <v>14261</v>
      </c>
      <c r="E17" s="135">
        <v>14261</v>
      </c>
      <c r="F17" s="135"/>
      <c r="G17" s="135"/>
      <c r="H17" s="135"/>
      <c r="I17" s="135"/>
      <c r="J17" s="135">
        <v>3655</v>
      </c>
      <c r="K17" s="135">
        <v>3655</v>
      </c>
      <c r="L17" s="135"/>
      <c r="M17" s="135"/>
      <c r="N17" s="135"/>
      <c r="O17" s="135"/>
    </row>
    <row r="18" ht="21" customHeight="1" spans="1:15">
      <c r="A18" s="232" t="s">
        <v>119</v>
      </c>
      <c r="B18" s="232" t="s">
        <v>120</v>
      </c>
      <c r="C18" s="135">
        <v>23165</v>
      </c>
      <c r="D18" s="135">
        <v>18531</v>
      </c>
      <c r="E18" s="135">
        <v>18531</v>
      </c>
      <c r="F18" s="135"/>
      <c r="G18" s="135"/>
      <c r="H18" s="135"/>
      <c r="I18" s="135"/>
      <c r="J18" s="135">
        <v>4634</v>
      </c>
      <c r="K18" s="135">
        <v>4634</v>
      </c>
      <c r="L18" s="135"/>
      <c r="M18" s="135"/>
      <c r="N18" s="135"/>
      <c r="O18" s="135"/>
    </row>
    <row r="19" ht="21" customHeight="1" spans="1:15">
      <c r="A19" s="232" t="s">
        <v>121</v>
      </c>
      <c r="B19" s="232" t="s">
        <v>122</v>
      </c>
      <c r="C19" s="135">
        <v>408.64</v>
      </c>
      <c r="D19" s="135">
        <v>308.64</v>
      </c>
      <c r="E19" s="135">
        <v>308.64</v>
      </c>
      <c r="F19" s="135"/>
      <c r="G19" s="135"/>
      <c r="H19" s="135"/>
      <c r="I19" s="135"/>
      <c r="J19" s="135">
        <v>100</v>
      </c>
      <c r="K19" s="135">
        <v>100</v>
      </c>
      <c r="L19" s="135"/>
      <c r="M19" s="135"/>
      <c r="N19" s="135"/>
      <c r="O19" s="135"/>
    </row>
    <row r="20" ht="21" customHeight="1" spans="1:15">
      <c r="A20" s="112" t="s">
        <v>123</v>
      </c>
      <c r="B20" s="112" t="s">
        <v>124</v>
      </c>
      <c r="C20" s="135">
        <v>200</v>
      </c>
      <c r="D20" s="135"/>
      <c r="E20" s="135"/>
      <c r="F20" s="135"/>
      <c r="G20" s="135"/>
      <c r="H20" s="135"/>
      <c r="I20" s="135"/>
      <c r="J20" s="135">
        <v>200</v>
      </c>
      <c r="K20" s="135"/>
      <c r="L20" s="135"/>
      <c r="M20" s="135"/>
      <c r="N20" s="135"/>
      <c r="O20" s="135">
        <v>200</v>
      </c>
    </row>
    <row r="21" ht="21" customHeight="1" spans="1:15">
      <c r="A21" s="231" t="s">
        <v>125</v>
      </c>
      <c r="B21" s="231" t="s">
        <v>126</v>
      </c>
      <c r="C21" s="135">
        <v>200</v>
      </c>
      <c r="D21" s="135"/>
      <c r="E21" s="135"/>
      <c r="F21" s="135"/>
      <c r="G21" s="135"/>
      <c r="H21" s="135"/>
      <c r="I21" s="135"/>
      <c r="J21" s="135">
        <v>200</v>
      </c>
      <c r="K21" s="135"/>
      <c r="L21" s="135"/>
      <c r="M21" s="135"/>
      <c r="N21" s="135"/>
      <c r="O21" s="135">
        <v>200</v>
      </c>
    </row>
    <row r="22" ht="21" customHeight="1" spans="1:15">
      <c r="A22" s="232" t="s">
        <v>127</v>
      </c>
      <c r="B22" s="232" t="s">
        <v>126</v>
      </c>
      <c r="C22" s="135">
        <v>200</v>
      </c>
      <c r="D22" s="135"/>
      <c r="E22" s="135"/>
      <c r="F22" s="135"/>
      <c r="G22" s="135"/>
      <c r="H22" s="135"/>
      <c r="I22" s="135"/>
      <c r="J22" s="135">
        <v>200</v>
      </c>
      <c r="K22" s="135"/>
      <c r="L22" s="135"/>
      <c r="M22" s="135"/>
      <c r="N22" s="135"/>
      <c r="O22" s="135">
        <v>200</v>
      </c>
    </row>
    <row r="23" ht="21" customHeight="1" spans="1:15">
      <c r="A23" s="112" t="s">
        <v>128</v>
      </c>
      <c r="B23" s="112" t="s">
        <v>129</v>
      </c>
      <c r="C23" s="135">
        <v>25454</v>
      </c>
      <c r="D23" s="135">
        <v>20363</v>
      </c>
      <c r="E23" s="135">
        <v>20363</v>
      </c>
      <c r="F23" s="135"/>
      <c r="G23" s="135"/>
      <c r="H23" s="135"/>
      <c r="I23" s="135"/>
      <c r="J23" s="135">
        <v>5091</v>
      </c>
      <c r="K23" s="135">
        <v>5091</v>
      </c>
      <c r="L23" s="135"/>
      <c r="M23" s="135"/>
      <c r="N23" s="135"/>
      <c r="O23" s="135"/>
    </row>
    <row r="24" ht="21" customHeight="1" spans="1:15">
      <c r="A24" s="231" t="s">
        <v>130</v>
      </c>
      <c r="B24" s="231" t="s">
        <v>131</v>
      </c>
      <c r="C24" s="135">
        <v>25454</v>
      </c>
      <c r="D24" s="135">
        <v>20363</v>
      </c>
      <c r="E24" s="135">
        <v>20363</v>
      </c>
      <c r="F24" s="135"/>
      <c r="G24" s="135"/>
      <c r="H24" s="135"/>
      <c r="I24" s="135"/>
      <c r="J24" s="135">
        <v>5091</v>
      </c>
      <c r="K24" s="135">
        <v>5091</v>
      </c>
      <c r="L24" s="135"/>
      <c r="M24" s="135"/>
      <c r="N24" s="135"/>
      <c r="O24" s="135"/>
    </row>
    <row r="25" ht="21" customHeight="1" spans="1:15">
      <c r="A25" s="232" t="s">
        <v>132</v>
      </c>
      <c r="B25" s="232" t="s">
        <v>133</v>
      </c>
      <c r="C25" s="135">
        <v>25454</v>
      </c>
      <c r="D25" s="135">
        <v>20363</v>
      </c>
      <c r="E25" s="135">
        <v>20363</v>
      </c>
      <c r="F25" s="135"/>
      <c r="G25" s="135"/>
      <c r="H25" s="135"/>
      <c r="I25" s="135"/>
      <c r="J25" s="135">
        <v>5091</v>
      </c>
      <c r="K25" s="135">
        <v>5091</v>
      </c>
      <c r="L25" s="135"/>
      <c r="M25" s="135"/>
      <c r="N25" s="135"/>
      <c r="O25" s="135"/>
    </row>
    <row r="26" ht="21" customHeight="1" spans="1:15">
      <c r="A26" s="233" t="s">
        <v>55</v>
      </c>
      <c r="B26" s="92"/>
      <c r="C26" s="135">
        <v>447208.68</v>
      </c>
      <c r="D26" s="135">
        <v>310008.68</v>
      </c>
      <c r="E26" s="135">
        <v>310008.68</v>
      </c>
      <c r="F26" s="135"/>
      <c r="G26" s="135"/>
      <c r="H26" s="135"/>
      <c r="I26" s="135"/>
      <c r="J26" s="135">
        <v>137200</v>
      </c>
      <c r="K26" s="135">
        <v>137000</v>
      </c>
      <c r="L26" s="135"/>
      <c r="M26" s="135"/>
      <c r="N26" s="135"/>
      <c r="O26" s="135">
        <v>200</v>
      </c>
    </row>
  </sheetData>
  <mergeCells count="12">
    <mergeCell ref="A1:O1"/>
    <mergeCell ref="A2:O2"/>
    <mergeCell ref="A3:B3"/>
    <mergeCell ref="D4:F4"/>
    <mergeCell ref="J4:O4"/>
    <mergeCell ref="A26:B2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abSelected="1" topLeftCell="B1" workbookViewId="0">
      <selection activeCell="D1" sqref="D1"/>
    </sheetView>
  </sheetViews>
  <sheetFormatPr defaultColWidth="8.575" defaultRowHeight="12.75" customHeight="1" outlineLevelCol="3"/>
  <cols>
    <col min="1" max="4" width="35.575" customWidth="1"/>
  </cols>
  <sheetData>
    <row r="1" ht="15" customHeight="1" spans="1:4">
      <c r="A1" s="99"/>
      <c r="B1" s="103"/>
      <c r="C1" s="103"/>
      <c r="D1" s="103" t="s">
        <v>134</v>
      </c>
    </row>
    <row r="2" ht="41.25" customHeight="1" spans="1:1">
      <c r="A2" s="98" t="str">
        <f>"2025"&amp;"年部门财政拨款收支预算总表"</f>
        <v>2025年部门财政拨款收支预算总表</v>
      </c>
    </row>
    <row r="3" ht="17.25" customHeight="1" spans="1:4">
      <c r="A3" s="101" t="str">
        <f>"单位名称："&amp;"云南桂苑律师事务所"</f>
        <v>单位名称：云南桂苑律师事务所</v>
      </c>
      <c r="B3" s="219"/>
      <c r="D3" s="103" t="s">
        <v>1</v>
      </c>
    </row>
    <row r="4" ht="17.25" customHeight="1" spans="1:4">
      <c r="A4" s="220" t="s">
        <v>2</v>
      </c>
      <c r="B4" s="221"/>
      <c r="C4" s="220" t="s">
        <v>3</v>
      </c>
      <c r="D4" s="221"/>
    </row>
    <row r="5" ht="18.75" customHeight="1" spans="1:4">
      <c r="A5" s="220" t="s">
        <v>4</v>
      </c>
      <c r="B5" s="220" t="s">
        <v>5</v>
      </c>
      <c r="C5" s="220" t="s">
        <v>6</v>
      </c>
      <c r="D5" s="220" t="s">
        <v>5</v>
      </c>
    </row>
    <row r="6" ht="16.5" customHeight="1" spans="1:4">
      <c r="A6" s="222" t="s">
        <v>135</v>
      </c>
      <c r="B6" s="135">
        <v>310008.68</v>
      </c>
      <c r="C6" s="222" t="s">
        <v>136</v>
      </c>
      <c r="D6" s="135">
        <v>310008.68</v>
      </c>
    </row>
    <row r="7" ht="16.5" customHeight="1" spans="1:4">
      <c r="A7" s="222" t="s">
        <v>137</v>
      </c>
      <c r="B7" s="135">
        <v>310008.68</v>
      </c>
      <c r="C7" s="222" t="s">
        <v>138</v>
      </c>
      <c r="D7" s="135"/>
    </row>
    <row r="8" ht="16.5" customHeight="1" spans="1:4">
      <c r="A8" s="222" t="s">
        <v>139</v>
      </c>
      <c r="B8" s="135"/>
      <c r="C8" s="222" t="s">
        <v>140</v>
      </c>
      <c r="D8" s="135"/>
    </row>
    <row r="9" ht="16.5" customHeight="1" spans="1:4">
      <c r="A9" s="222" t="s">
        <v>141</v>
      </c>
      <c r="B9" s="135"/>
      <c r="C9" s="222" t="s">
        <v>142</v>
      </c>
      <c r="D9" s="135"/>
    </row>
    <row r="10" ht="16.5" customHeight="1" spans="1:4">
      <c r="A10" s="222" t="s">
        <v>143</v>
      </c>
      <c r="B10" s="135"/>
      <c r="C10" s="222" t="s">
        <v>144</v>
      </c>
      <c r="D10" s="135">
        <v>173082.64</v>
      </c>
    </row>
    <row r="11" ht="16.5" customHeight="1" spans="1:4">
      <c r="A11" s="222" t="s">
        <v>137</v>
      </c>
      <c r="B11" s="135"/>
      <c r="C11" s="222" t="s">
        <v>145</v>
      </c>
      <c r="D11" s="135"/>
    </row>
    <row r="12" ht="16.5" customHeight="1" spans="1:4">
      <c r="A12" s="200" t="s">
        <v>139</v>
      </c>
      <c r="B12" s="135"/>
      <c r="C12" s="124" t="s">
        <v>146</v>
      </c>
      <c r="D12" s="135"/>
    </row>
    <row r="13" ht="16.5" customHeight="1" spans="1:4">
      <c r="A13" s="200" t="s">
        <v>141</v>
      </c>
      <c r="B13" s="135"/>
      <c r="C13" s="124" t="s">
        <v>147</v>
      </c>
      <c r="D13" s="135"/>
    </row>
    <row r="14" ht="16.5" customHeight="1" spans="1:4">
      <c r="A14" s="223"/>
      <c r="B14" s="135"/>
      <c r="C14" s="124" t="s">
        <v>148</v>
      </c>
      <c r="D14" s="135">
        <v>83462.4</v>
      </c>
    </row>
    <row r="15" ht="16.5" customHeight="1" spans="1:4">
      <c r="A15" s="223"/>
      <c r="B15" s="135"/>
      <c r="C15" s="124" t="s">
        <v>149</v>
      </c>
      <c r="D15" s="135">
        <v>33100.64</v>
      </c>
    </row>
    <row r="16" ht="16.5" customHeight="1" spans="1:4">
      <c r="A16" s="223"/>
      <c r="B16" s="135"/>
      <c r="C16" s="124" t="s">
        <v>150</v>
      </c>
      <c r="D16" s="135"/>
    </row>
    <row r="17" ht="16.5" customHeight="1" spans="1:4">
      <c r="A17" s="223"/>
      <c r="B17" s="135"/>
      <c r="C17" s="124" t="s">
        <v>151</v>
      </c>
      <c r="D17" s="135"/>
    </row>
    <row r="18" ht="16.5" customHeight="1" spans="1:4">
      <c r="A18" s="223"/>
      <c r="B18" s="135"/>
      <c r="C18" s="124" t="s">
        <v>152</v>
      </c>
      <c r="D18" s="135"/>
    </row>
    <row r="19" ht="16.5" customHeight="1" spans="1:4">
      <c r="A19" s="223"/>
      <c r="B19" s="135"/>
      <c r="C19" s="124" t="s">
        <v>153</v>
      </c>
      <c r="D19" s="135"/>
    </row>
    <row r="20" ht="16.5" customHeight="1" spans="1:4">
      <c r="A20" s="223"/>
      <c r="B20" s="135"/>
      <c r="C20" s="124" t="s">
        <v>154</v>
      </c>
      <c r="D20" s="135"/>
    </row>
    <row r="21" ht="16.5" customHeight="1" spans="1:4">
      <c r="A21" s="223"/>
      <c r="B21" s="135"/>
      <c r="C21" s="124" t="s">
        <v>155</v>
      </c>
      <c r="D21" s="135"/>
    </row>
    <row r="22" ht="16.5" customHeight="1" spans="1:4">
      <c r="A22" s="223"/>
      <c r="B22" s="135"/>
      <c r="C22" s="124" t="s">
        <v>156</v>
      </c>
      <c r="D22" s="135"/>
    </row>
    <row r="23" ht="16.5" customHeight="1" spans="1:4">
      <c r="A23" s="223"/>
      <c r="B23" s="135"/>
      <c r="C23" s="124" t="s">
        <v>157</v>
      </c>
      <c r="D23" s="135"/>
    </row>
    <row r="24" ht="16.5" customHeight="1" spans="1:4">
      <c r="A24" s="223"/>
      <c r="B24" s="135"/>
      <c r="C24" s="124" t="s">
        <v>158</v>
      </c>
      <c r="D24" s="135"/>
    </row>
    <row r="25" ht="16.5" customHeight="1" spans="1:4">
      <c r="A25" s="223"/>
      <c r="B25" s="135"/>
      <c r="C25" s="124" t="s">
        <v>159</v>
      </c>
      <c r="D25" s="135">
        <v>20363</v>
      </c>
    </row>
    <row r="26" ht="16.5" customHeight="1" spans="1:4">
      <c r="A26" s="223"/>
      <c r="B26" s="135"/>
      <c r="C26" s="124" t="s">
        <v>160</v>
      </c>
      <c r="D26" s="135"/>
    </row>
    <row r="27" ht="16.5" customHeight="1" spans="1:4">
      <c r="A27" s="223"/>
      <c r="B27" s="135"/>
      <c r="C27" s="124" t="s">
        <v>161</v>
      </c>
      <c r="D27" s="135"/>
    </row>
    <row r="28" ht="16.5" customHeight="1" spans="1:4">
      <c r="A28" s="223"/>
      <c r="B28" s="135"/>
      <c r="C28" s="124" t="s">
        <v>162</v>
      </c>
      <c r="D28" s="135"/>
    </row>
    <row r="29" ht="16.5" customHeight="1" spans="1:4">
      <c r="A29" s="223"/>
      <c r="B29" s="135"/>
      <c r="C29" s="124" t="s">
        <v>163</v>
      </c>
      <c r="D29" s="135"/>
    </row>
    <row r="30" ht="16.5" customHeight="1" spans="1:4">
      <c r="A30" s="223"/>
      <c r="B30" s="135"/>
      <c r="C30" s="124" t="s">
        <v>164</v>
      </c>
      <c r="D30" s="135"/>
    </row>
    <row r="31" ht="16.5" customHeight="1" spans="1:4">
      <c r="A31" s="223"/>
      <c r="B31" s="135"/>
      <c r="C31" s="200" t="s">
        <v>165</v>
      </c>
      <c r="D31" s="135"/>
    </row>
    <row r="32" ht="16.5" customHeight="1" spans="1:4">
      <c r="A32" s="223"/>
      <c r="B32" s="135"/>
      <c r="C32" s="200" t="s">
        <v>166</v>
      </c>
      <c r="D32" s="135"/>
    </row>
    <row r="33" ht="16.5" customHeight="1" spans="1:4">
      <c r="A33" s="223"/>
      <c r="B33" s="135"/>
      <c r="C33" s="85" t="s">
        <v>167</v>
      </c>
      <c r="D33" s="135"/>
    </row>
    <row r="34" ht="15" customHeight="1" spans="1:4">
      <c r="A34" s="224" t="s">
        <v>50</v>
      </c>
      <c r="B34" s="225">
        <v>310008.68</v>
      </c>
      <c r="C34" s="224" t="s">
        <v>51</v>
      </c>
      <c r="D34" s="225">
        <v>310008.68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B1" workbookViewId="0">
      <selection activeCell="G1" sqref="G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91"/>
      <c r="F1" s="128"/>
      <c r="G1" s="196" t="s">
        <v>168</v>
      </c>
    </row>
    <row r="2" ht="41.25" customHeight="1" spans="1:7">
      <c r="A2" s="180" t="str">
        <f>"2025"&amp;"年一般公共预算支出预算表（按功能科目分类）"</f>
        <v>2025年一般公共预算支出预算表（按功能科目分类）</v>
      </c>
      <c r="B2" s="180"/>
      <c r="C2" s="180"/>
      <c r="D2" s="180"/>
      <c r="E2" s="180"/>
      <c r="F2" s="180"/>
      <c r="G2" s="180"/>
    </row>
    <row r="3" ht="18" customHeight="1" spans="1:7">
      <c r="A3" s="61" t="str">
        <f>"单位名称："&amp;"云南桂苑律师事务所"</f>
        <v>单位名称：云南桂苑律师事务所</v>
      </c>
      <c r="F3" s="177"/>
      <c r="G3" s="196" t="s">
        <v>1</v>
      </c>
    </row>
    <row r="4" ht="20.25" customHeight="1" spans="1:7">
      <c r="A4" s="214" t="s">
        <v>169</v>
      </c>
      <c r="B4" s="215"/>
      <c r="C4" s="181" t="s">
        <v>55</v>
      </c>
      <c r="D4" s="204" t="s">
        <v>75</v>
      </c>
      <c r="E4" s="80"/>
      <c r="F4" s="81"/>
      <c r="G4" s="193" t="s">
        <v>76</v>
      </c>
    </row>
    <row r="5" ht="20.25" customHeight="1" spans="1:7">
      <c r="A5" s="216" t="s">
        <v>72</v>
      </c>
      <c r="B5" s="216" t="s">
        <v>73</v>
      </c>
      <c r="C5" s="83"/>
      <c r="D5" s="186" t="s">
        <v>57</v>
      </c>
      <c r="E5" s="186" t="s">
        <v>170</v>
      </c>
      <c r="F5" s="186" t="s">
        <v>171</v>
      </c>
      <c r="G5" s="195"/>
    </row>
    <row r="6" ht="15" customHeight="1" spans="1:7">
      <c r="A6" s="113" t="s">
        <v>82</v>
      </c>
      <c r="B6" s="113" t="s">
        <v>83</v>
      </c>
      <c r="C6" s="113" t="s">
        <v>84</v>
      </c>
      <c r="D6" s="113" t="s">
        <v>85</v>
      </c>
      <c r="E6" s="113" t="s">
        <v>86</v>
      </c>
      <c r="F6" s="113" t="s">
        <v>87</v>
      </c>
      <c r="G6" s="113" t="s">
        <v>88</v>
      </c>
    </row>
    <row r="7" ht="18" customHeight="1" spans="1:7">
      <c r="A7" s="85" t="s">
        <v>97</v>
      </c>
      <c r="B7" s="85" t="s">
        <v>98</v>
      </c>
      <c r="C7" s="135">
        <v>173082.64</v>
      </c>
      <c r="D7" s="135">
        <v>173082.64</v>
      </c>
      <c r="E7" s="135">
        <v>173082.64</v>
      </c>
      <c r="F7" s="135"/>
      <c r="G7" s="135"/>
    </row>
    <row r="8" ht="18" customHeight="1" spans="1:7">
      <c r="A8" s="190" t="s">
        <v>99</v>
      </c>
      <c r="B8" s="190" t="s">
        <v>100</v>
      </c>
      <c r="C8" s="135">
        <v>173082.64</v>
      </c>
      <c r="D8" s="135">
        <v>173082.64</v>
      </c>
      <c r="E8" s="135">
        <v>173082.64</v>
      </c>
      <c r="F8" s="135"/>
      <c r="G8" s="135"/>
    </row>
    <row r="9" ht="18" customHeight="1" spans="1:7">
      <c r="A9" s="217" t="s">
        <v>101</v>
      </c>
      <c r="B9" s="217" t="s">
        <v>102</v>
      </c>
      <c r="C9" s="135">
        <v>173082.64</v>
      </c>
      <c r="D9" s="135">
        <v>173082.64</v>
      </c>
      <c r="E9" s="135">
        <v>173082.64</v>
      </c>
      <c r="F9" s="135"/>
      <c r="G9" s="135"/>
    </row>
    <row r="10" ht="18" customHeight="1" spans="1:7">
      <c r="A10" s="85" t="s">
        <v>103</v>
      </c>
      <c r="B10" s="85" t="s">
        <v>104</v>
      </c>
      <c r="C10" s="135">
        <v>83462.4</v>
      </c>
      <c r="D10" s="135">
        <v>83462.4</v>
      </c>
      <c r="E10" s="135">
        <v>83462.4</v>
      </c>
      <c r="F10" s="135"/>
      <c r="G10" s="135"/>
    </row>
    <row r="11" ht="18" customHeight="1" spans="1:7">
      <c r="A11" s="190" t="s">
        <v>105</v>
      </c>
      <c r="B11" s="190" t="s">
        <v>106</v>
      </c>
      <c r="C11" s="135">
        <v>83462.4</v>
      </c>
      <c r="D11" s="135">
        <v>83462.4</v>
      </c>
      <c r="E11" s="135">
        <v>83462.4</v>
      </c>
      <c r="F11" s="135"/>
      <c r="G11" s="135"/>
    </row>
    <row r="12" ht="18" customHeight="1" spans="1:7">
      <c r="A12" s="217" t="s">
        <v>107</v>
      </c>
      <c r="B12" s="217" t="s">
        <v>108</v>
      </c>
      <c r="C12" s="135">
        <v>43200</v>
      </c>
      <c r="D12" s="135">
        <v>43200</v>
      </c>
      <c r="E12" s="135">
        <v>43200</v>
      </c>
      <c r="F12" s="135"/>
      <c r="G12" s="135"/>
    </row>
    <row r="13" ht="18" customHeight="1" spans="1:7">
      <c r="A13" s="217" t="s">
        <v>109</v>
      </c>
      <c r="B13" s="217" t="s">
        <v>110</v>
      </c>
      <c r="C13" s="135">
        <v>26841.6</v>
      </c>
      <c r="D13" s="135">
        <v>26841.6</v>
      </c>
      <c r="E13" s="135">
        <v>26841.6</v>
      </c>
      <c r="F13" s="135"/>
      <c r="G13" s="135"/>
    </row>
    <row r="14" ht="18" customHeight="1" spans="1:7">
      <c r="A14" s="217" t="s">
        <v>111</v>
      </c>
      <c r="B14" s="217" t="s">
        <v>112</v>
      </c>
      <c r="C14" s="135">
        <v>13420.8</v>
      </c>
      <c r="D14" s="135">
        <v>13420.8</v>
      </c>
      <c r="E14" s="135">
        <v>13420.8</v>
      </c>
      <c r="F14" s="135"/>
      <c r="G14" s="135"/>
    </row>
    <row r="15" ht="18" customHeight="1" spans="1:7">
      <c r="A15" s="85" t="s">
        <v>113</v>
      </c>
      <c r="B15" s="85" t="s">
        <v>114</v>
      </c>
      <c r="C15" s="135">
        <v>33100.64</v>
      </c>
      <c r="D15" s="135">
        <v>33100.64</v>
      </c>
      <c r="E15" s="135">
        <v>33100.64</v>
      </c>
      <c r="F15" s="135"/>
      <c r="G15" s="135"/>
    </row>
    <row r="16" ht="18" customHeight="1" spans="1:7">
      <c r="A16" s="190" t="s">
        <v>115</v>
      </c>
      <c r="B16" s="190" t="s">
        <v>116</v>
      </c>
      <c r="C16" s="135">
        <v>33100.64</v>
      </c>
      <c r="D16" s="135">
        <v>33100.64</v>
      </c>
      <c r="E16" s="135">
        <v>33100.64</v>
      </c>
      <c r="F16" s="135"/>
      <c r="G16" s="135"/>
    </row>
    <row r="17" ht="18" customHeight="1" spans="1:7">
      <c r="A17" s="217" t="s">
        <v>117</v>
      </c>
      <c r="B17" s="217" t="s">
        <v>118</v>
      </c>
      <c r="C17" s="135">
        <v>14261</v>
      </c>
      <c r="D17" s="135">
        <v>14261</v>
      </c>
      <c r="E17" s="135">
        <v>14261</v>
      </c>
      <c r="F17" s="135"/>
      <c r="G17" s="135"/>
    </row>
    <row r="18" ht="18" customHeight="1" spans="1:7">
      <c r="A18" s="217" t="s">
        <v>119</v>
      </c>
      <c r="B18" s="217" t="s">
        <v>120</v>
      </c>
      <c r="C18" s="135">
        <v>18531</v>
      </c>
      <c r="D18" s="135">
        <v>18531</v>
      </c>
      <c r="E18" s="135">
        <v>18531</v>
      </c>
      <c r="F18" s="135"/>
      <c r="G18" s="135"/>
    </row>
    <row r="19" ht="18" customHeight="1" spans="1:7">
      <c r="A19" s="217" t="s">
        <v>121</v>
      </c>
      <c r="B19" s="217" t="s">
        <v>122</v>
      </c>
      <c r="C19" s="135">
        <v>308.64</v>
      </c>
      <c r="D19" s="135">
        <v>308.64</v>
      </c>
      <c r="E19" s="135">
        <v>308.64</v>
      </c>
      <c r="F19" s="135"/>
      <c r="G19" s="135"/>
    </row>
    <row r="20" ht="18" customHeight="1" spans="1:7">
      <c r="A20" s="85" t="s">
        <v>128</v>
      </c>
      <c r="B20" s="85" t="s">
        <v>129</v>
      </c>
      <c r="C20" s="135">
        <v>20363</v>
      </c>
      <c r="D20" s="135">
        <v>20363</v>
      </c>
      <c r="E20" s="135">
        <v>20363</v>
      </c>
      <c r="F20" s="135"/>
      <c r="G20" s="135"/>
    </row>
    <row r="21" ht="18" customHeight="1" spans="1:7">
      <c r="A21" s="190" t="s">
        <v>130</v>
      </c>
      <c r="B21" s="190" t="s">
        <v>131</v>
      </c>
      <c r="C21" s="135">
        <v>20363</v>
      </c>
      <c r="D21" s="135">
        <v>20363</v>
      </c>
      <c r="E21" s="135">
        <v>20363</v>
      </c>
      <c r="F21" s="135"/>
      <c r="G21" s="135"/>
    </row>
    <row r="22" ht="18" customHeight="1" spans="1:7">
      <c r="A22" s="217" t="s">
        <v>132</v>
      </c>
      <c r="B22" s="217" t="s">
        <v>133</v>
      </c>
      <c r="C22" s="135">
        <v>20363</v>
      </c>
      <c r="D22" s="135">
        <v>20363</v>
      </c>
      <c r="E22" s="135">
        <v>20363</v>
      </c>
      <c r="F22" s="135"/>
      <c r="G22" s="135"/>
    </row>
    <row r="23" ht="18" customHeight="1" spans="1:7">
      <c r="A23" s="134" t="s">
        <v>172</v>
      </c>
      <c r="B23" s="218" t="s">
        <v>172</v>
      </c>
      <c r="C23" s="135">
        <v>310008.68</v>
      </c>
      <c r="D23" s="135">
        <v>310008.68</v>
      </c>
      <c r="E23" s="135">
        <v>310008.68</v>
      </c>
      <c r="F23" s="135"/>
      <c r="G23" s="135"/>
    </row>
  </sheetData>
  <mergeCells count="6">
    <mergeCell ref="A2:G2"/>
    <mergeCell ref="A4:B4"/>
    <mergeCell ref="D4:F4"/>
    <mergeCell ref="A23:B2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8" sqref="A8"/>
    </sheetView>
  </sheetViews>
  <sheetFormatPr defaultColWidth="10.425" defaultRowHeight="14.25" customHeight="1" outlineLevelRow="7" outlineLevelCol="5"/>
  <cols>
    <col min="1" max="6" width="28.1416666666667" customWidth="1"/>
  </cols>
  <sheetData>
    <row r="1" customHeight="1" spans="1:6">
      <c r="A1" s="100"/>
      <c r="B1" s="100"/>
      <c r="C1" s="100"/>
      <c r="D1" s="100"/>
      <c r="E1" s="99"/>
      <c r="F1" s="213" t="s">
        <v>173</v>
      </c>
    </row>
    <row r="2" ht="41.25" customHeight="1" spans="1:6">
      <c r="A2" s="210" t="str">
        <f>"2025"&amp;"年一般公共预算“三公”经费支出预算表"</f>
        <v>2025年一般公共预算“三公”经费支出预算表</v>
      </c>
      <c r="B2" s="100"/>
      <c r="C2" s="100"/>
      <c r="D2" s="100"/>
      <c r="E2" s="99"/>
      <c r="F2" s="100"/>
    </row>
    <row r="3" customHeight="1" spans="1:6">
      <c r="A3" s="167" t="str">
        <f>"单位名称："&amp;"云南桂苑律师事务所"</f>
        <v>单位名称：云南桂苑律师事务所</v>
      </c>
      <c r="B3" s="211"/>
      <c r="D3" s="100"/>
      <c r="E3" s="99"/>
      <c r="F3" s="121" t="s">
        <v>1</v>
      </c>
    </row>
    <row r="4" ht="27" customHeight="1" spans="1:6">
      <c r="A4" s="104" t="s">
        <v>174</v>
      </c>
      <c r="B4" s="104" t="s">
        <v>175</v>
      </c>
      <c r="C4" s="106" t="s">
        <v>176</v>
      </c>
      <c r="D4" s="104"/>
      <c r="E4" s="105"/>
      <c r="F4" s="104" t="s">
        <v>177</v>
      </c>
    </row>
    <row r="5" ht="28.5" customHeight="1" spans="1:6">
      <c r="A5" s="212"/>
      <c r="B5" s="108"/>
      <c r="C5" s="105" t="s">
        <v>57</v>
      </c>
      <c r="D5" s="105" t="s">
        <v>178</v>
      </c>
      <c r="E5" s="105" t="s">
        <v>179</v>
      </c>
      <c r="F5" s="107"/>
    </row>
    <row r="6" ht="17.25" customHeight="1" spans="1:6">
      <c r="A6" s="117" t="s">
        <v>82</v>
      </c>
      <c r="B6" s="117" t="s">
        <v>83</v>
      </c>
      <c r="C6" s="117" t="s">
        <v>84</v>
      </c>
      <c r="D6" s="117" t="s">
        <v>85</v>
      </c>
      <c r="E6" s="117" t="s">
        <v>86</v>
      </c>
      <c r="F6" s="117" t="s">
        <v>87</v>
      </c>
    </row>
    <row r="7" ht="17.25" customHeight="1" spans="1:6">
      <c r="A7" s="135"/>
      <c r="B7" s="135"/>
      <c r="C7" s="135"/>
      <c r="D7" s="135"/>
      <c r="E7" s="135"/>
      <c r="F7" s="135"/>
    </row>
    <row r="8" ht="21" customHeight="1" spans="1:1">
      <c r="A8" s="6" t="s">
        <v>180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26"/>
  <sheetViews>
    <sheetView showZeros="0" topLeftCell="R1" workbookViewId="0">
      <selection activeCell="Y1" sqref="Y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5" width="18.7083333333333" customWidth="1"/>
  </cols>
  <sheetData>
    <row r="1" ht="13.5" customHeight="1" spans="2:25">
      <c r="B1" s="191"/>
      <c r="C1" s="197"/>
      <c r="E1" s="202"/>
      <c r="F1" s="202"/>
      <c r="G1" s="202"/>
      <c r="H1" s="202"/>
      <c r="I1" s="139"/>
      <c r="J1" s="139"/>
      <c r="K1" s="139"/>
      <c r="L1" s="139"/>
      <c r="M1" s="139"/>
      <c r="N1" s="139"/>
      <c r="O1" s="139"/>
      <c r="S1" s="139"/>
      <c r="W1" s="197"/>
      <c r="Y1" s="76" t="s">
        <v>181</v>
      </c>
    </row>
    <row r="2" ht="45.75" customHeight="1" spans="1:25">
      <c r="A2" s="125" t="str">
        <f>"2025"&amp;"年部门基本支出预算表"</f>
        <v>2025年部门基本支出预算表</v>
      </c>
      <c r="B2" s="60"/>
      <c r="C2" s="125"/>
      <c r="D2" s="125"/>
      <c r="E2" s="125"/>
      <c r="F2" s="125"/>
      <c r="G2" s="125"/>
      <c r="H2" s="125"/>
      <c r="I2" s="125"/>
      <c r="J2" s="125"/>
      <c r="K2" s="125"/>
      <c r="L2" s="125"/>
      <c r="M2" s="125"/>
      <c r="N2" s="125"/>
      <c r="O2" s="125"/>
      <c r="P2" s="60"/>
      <c r="Q2" s="60"/>
      <c r="R2" s="60"/>
      <c r="S2" s="125"/>
      <c r="T2" s="125"/>
      <c r="U2" s="125"/>
      <c r="V2" s="125"/>
      <c r="W2" s="125"/>
      <c r="X2" s="125"/>
      <c r="Y2" s="125"/>
    </row>
    <row r="3" ht="18.75" customHeight="1" spans="1:25">
      <c r="A3" s="61" t="str">
        <f>"单位名称："&amp;"云南桂苑律师事务所"</f>
        <v>单位名称：云南桂苑律师事务所</v>
      </c>
      <c r="B3" s="62"/>
      <c r="C3" s="198"/>
      <c r="D3" s="198"/>
      <c r="E3" s="198"/>
      <c r="F3" s="198"/>
      <c r="G3" s="198"/>
      <c r="H3" s="198"/>
      <c r="I3" s="140"/>
      <c r="J3" s="140"/>
      <c r="K3" s="140"/>
      <c r="L3" s="140"/>
      <c r="M3" s="140"/>
      <c r="N3" s="140"/>
      <c r="O3" s="140"/>
      <c r="P3" s="77"/>
      <c r="Q3" s="77"/>
      <c r="R3" s="77"/>
      <c r="S3" s="140"/>
      <c r="W3" s="197"/>
      <c r="Y3" s="76" t="s">
        <v>1</v>
      </c>
    </row>
    <row r="4" ht="18" customHeight="1" spans="1:25">
      <c r="A4" s="63" t="s">
        <v>182</v>
      </c>
      <c r="B4" s="63" t="s">
        <v>183</v>
      </c>
      <c r="C4" s="63" t="s">
        <v>184</v>
      </c>
      <c r="D4" s="63" t="s">
        <v>185</v>
      </c>
      <c r="E4" s="63" t="s">
        <v>186</v>
      </c>
      <c r="F4" s="63" t="s">
        <v>187</v>
      </c>
      <c r="G4" s="63" t="s">
        <v>188</v>
      </c>
      <c r="H4" s="63" t="s">
        <v>189</v>
      </c>
      <c r="I4" s="204" t="s">
        <v>190</v>
      </c>
      <c r="J4" s="164" t="s">
        <v>190</v>
      </c>
      <c r="K4" s="164"/>
      <c r="L4" s="164"/>
      <c r="M4" s="164"/>
      <c r="N4" s="164"/>
      <c r="O4" s="164"/>
      <c r="P4" s="80"/>
      <c r="Q4" s="80"/>
      <c r="R4" s="80"/>
      <c r="S4" s="158" t="s">
        <v>61</v>
      </c>
      <c r="T4" s="164" t="s">
        <v>62</v>
      </c>
      <c r="U4" s="164"/>
      <c r="V4" s="164"/>
      <c r="W4" s="164"/>
      <c r="X4" s="164"/>
      <c r="Y4" s="137"/>
    </row>
    <row r="5" ht="18" customHeight="1" spans="1:25">
      <c r="A5" s="65"/>
      <c r="B5" s="90"/>
      <c r="C5" s="183"/>
      <c r="D5" s="65"/>
      <c r="E5" s="65"/>
      <c r="F5" s="65"/>
      <c r="G5" s="65"/>
      <c r="H5" s="65"/>
      <c r="I5" s="181" t="s">
        <v>191</v>
      </c>
      <c r="J5" s="204" t="s">
        <v>58</v>
      </c>
      <c r="K5" s="164"/>
      <c r="L5" s="164"/>
      <c r="M5" s="164"/>
      <c r="N5" s="164"/>
      <c r="O5" s="137"/>
      <c r="P5" s="79" t="s">
        <v>192</v>
      </c>
      <c r="Q5" s="80"/>
      <c r="R5" s="81"/>
      <c r="S5" s="63" t="s">
        <v>61</v>
      </c>
      <c r="T5" s="204" t="s">
        <v>62</v>
      </c>
      <c r="U5" s="158" t="s">
        <v>64</v>
      </c>
      <c r="V5" s="164" t="s">
        <v>62</v>
      </c>
      <c r="W5" s="158" t="s">
        <v>66</v>
      </c>
      <c r="X5" s="158" t="s">
        <v>67</v>
      </c>
      <c r="Y5" s="209" t="s">
        <v>68</v>
      </c>
    </row>
    <row r="6" ht="19.5" customHeight="1" spans="1:25">
      <c r="A6" s="90"/>
      <c r="B6" s="90"/>
      <c r="C6" s="90"/>
      <c r="D6" s="90"/>
      <c r="E6" s="90"/>
      <c r="F6" s="90"/>
      <c r="G6" s="90"/>
      <c r="H6" s="90"/>
      <c r="I6" s="90"/>
      <c r="J6" s="205" t="s">
        <v>193</v>
      </c>
      <c r="K6" s="63"/>
      <c r="L6" s="63" t="s">
        <v>194</v>
      </c>
      <c r="M6" s="63" t="s">
        <v>195</v>
      </c>
      <c r="N6" s="63" t="s">
        <v>196</v>
      </c>
      <c r="O6" s="63" t="s">
        <v>197</v>
      </c>
      <c r="P6" s="63" t="s">
        <v>58</v>
      </c>
      <c r="Q6" s="63" t="s">
        <v>59</v>
      </c>
      <c r="R6" s="63" t="s">
        <v>60</v>
      </c>
      <c r="S6" s="90"/>
      <c r="T6" s="63" t="s">
        <v>57</v>
      </c>
      <c r="U6" s="63" t="s">
        <v>64</v>
      </c>
      <c r="V6" s="63" t="s">
        <v>198</v>
      </c>
      <c r="W6" s="63" t="s">
        <v>66</v>
      </c>
      <c r="X6" s="63" t="s">
        <v>67</v>
      </c>
      <c r="Y6" s="63" t="s">
        <v>68</v>
      </c>
    </row>
    <row r="7" ht="37.5" customHeight="1" spans="1:25">
      <c r="A7" s="199"/>
      <c r="B7" s="83"/>
      <c r="C7" s="199"/>
      <c r="D7" s="199"/>
      <c r="E7" s="199"/>
      <c r="F7" s="199"/>
      <c r="G7" s="199"/>
      <c r="H7" s="199"/>
      <c r="I7" s="199"/>
      <c r="J7" s="206" t="s">
        <v>57</v>
      </c>
      <c r="K7" s="207" t="s">
        <v>199</v>
      </c>
      <c r="L7" s="67" t="s">
        <v>200</v>
      </c>
      <c r="M7" s="67" t="s">
        <v>195</v>
      </c>
      <c r="N7" s="67" t="s">
        <v>196</v>
      </c>
      <c r="O7" s="67" t="s">
        <v>197</v>
      </c>
      <c r="P7" s="67" t="s">
        <v>195</v>
      </c>
      <c r="Q7" s="67" t="s">
        <v>196</v>
      </c>
      <c r="R7" s="67" t="s">
        <v>197</v>
      </c>
      <c r="S7" s="67" t="s">
        <v>61</v>
      </c>
      <c r="T7" s="67" t="s">
        <v>57</v>
      </c>
      <c r="U7" s="67" t="s">
        <v>64</v>
      </c>
      <c r="V7" s="67" t="s">
        <v>198</v>
      </c>
      <c r="W7" s="67" t="s">
        <v>66</v>
      </c>
      <c r="X7" s="67" t="s">
        <v>67</v>
      </c>
      <c r="Y7" s="67" t="s">
        <v>68</v>
      </c>
    </row>
    <row r="8" customHeight="1" spans="1:25">
      <c r="A8" s="93">
        <v>1</v>
      </c>
      <c r="B8" s="93">
        <v>2</v>
      </c>
      <c r="C8" s="93">
        <v>3</v>
      </c>
      <c r="D8" s="93">
        <v>4</v>
      </c>
      <c r="E8" s="93">
        <v>5</v>
      </c>
      <c r="F8" s="93">
        <v>6</v>
      </c>
      <c r="G8" s="93">
        <v>7</v>
      </c>
      <c r="H8" s="93">
        <v>8</v>
      </c>
      <c r="I8" s="93">
        <v>9</v>
      </c>
      <c r="J8" s="93">
        <v>10</v>
      </c>
      <c r="K8" s="93">
        <v>11</v>
      </c>
      <c r="L8" s="93">
        <v>12</v>
      </c>
      <c r="M8" s="93">
        <v>13</v>
      </c>
      <c r="N8" s="93">
        <v>14</v>
      </c>
      <c r="O8" s="93">
        <v>15</v>
      </c>
      <c r="P8" s="93">
        <v>16</v>
      </c>
      <c r="Q8" s="93">
        <v>17</v>
      </c>
      <c r="R8" s="93">
        <v>18</v>
      </c>
      <c r="S8" s="93">
        <v>19</v>
      </c>
      <c r="T8" s="93">
        <v>20</v>
      </c>
      <c r="U8" s="93">
        <v>21</v>
      </c>
      <c r="V8" s="93">
        <v>22</v>
      </c>
      <c r="W8" s="93">
        <v>23</v>
      </c>
      <c r="X8" s="93">
        <v>24</v>
      </c>
      <c r="Y8" s="93">
        <v>25</v>
      </c>
    </row>
    <row r="9" ht="20.25" customHeight="1" spans="1:25">
      <c r="A9" s="200" t="s">
        <v>201</v>
      </c>
      <c r="B9" s="200" t="s">
        <v>70</v>
      </c>
      <c r="C9" s="200" t="s">
        <v>202</v>
      </c>
      <c r="D9" s="200" t="s">
        <v>203</v>
      </c>
      <c r="E9" s="200" t="s">
        <v>101</v>
      </c>
      <c r="F9" s="200" t="s">
        <v>102</v>
      </c>
      <c r="G9" s="200" t="s">
        <v>204</v>
      </c>
      <c r="H9" s="200" t="s">
        <v>205</v>
      </c>
      <c r="I9" s="135">
        <v>68956.8</v>
      </c>
      <c r="J9" s="135">
        <v>68956.8</v>
      </c>
      <c r="K9" s="135"/>
      <c r="L9" s="135"/>
      <c r="M9" s="135"/>
      <c r="N9" s="135">
        <v>68956.8</v>
      </c>
      <c r="O9" s="135"/>
      <c r="P9" s="135"/>
      <c r="Q9" s="135"/>
      <c r="R9" s="135"/>
      <c r="S9" s="135"/>
      <c r="T9" s="135"/>
      <c r="U9" s="135"/>
      <c r="V9" s="135"/>
      <c r="W9" s="135"/>
      <c r="X9" s="135"/>
      <c r="Y9" s="135"/>
    </row>
    <row r="10" ht="20.25" customHeight="1" spans="1:25">
      <c r="A10" s="200" t="s">
        <v>201</v>
      </c>
      <c r="B10" s="200" t="s">
        <v>70</v>
      </c>
      <c r="C10" s="200" t="s">
        <v>202</v>
      </c>
      <c r="D10" s="200" t="s">
        <v>203</v>
      </c>
      <c r="E10" s="200" t="s">
        <v>101</v>
      </c>
      <c r="F10" s="200" t="s">
        <v>102</v>
      </c>
      <c r="G10" s="200" t="s">
        <v>206</v>
      </c>
      <c r="H10" s="200" t="s">
        <v>207</v>
      </c>
      <c r="I10" s="135">
        <v>4828.8</v>
      </c>
      <c r="J10" s="135">
        <v>4828.8</v>
      </c>
      <c r="K10" s="208"/>
      <c r="L10" s="208"/>
      <c r="M10" s="208"/>
      <c r="N10" s="135">
        <v>4828.8</v>
      </c>
      <c r="O10" s="208"/>
      <c r="P10" s="135"/>
      <c r="Q10" s="135"/>
      <c r="R10" s="135"/>
      <c r="S10" s="135"/>
      <c r="T10" s="135"/>
      <c r="U10" s="135"/>
      <c r="V10" s="135"/>
      <c r="W10" s="135"/>
      <c r="X10" s="135"/>
      <c r="Y10" s="135"/>
    </row>
    <row r="11" ht="20.25" customHeight="1" spans="1:25">
      <c r="A11" s="200" t="s">
        <v>201</v>
      </c>
      <c r="B11" s="200" t="s">
        <v>70</v>
      </c>
      <c r="C11" s="200" t="s">
        <v>202</v>
      </c>
      <c r="D11" s="200" t="s">
        <v>203</v>
      </c>
      <c r="E11" s="200" t="s">
        <v>101</v>
      </c>
      <c r="F11" s="200" t="s">
        <v>102</v>
      </c>
      <c r="G11" s="200" t="s">
        <v>208</v>
      </c>
      <c r="H11" s="200" t="s">
        <v>209</v>
      </c>
      <c r="I11" s="135">
        <v>5746.4</v>
      </c>
      <c r="J11" s="135">
        <v>5746.4</v>
      </c>
      <c r="K11" s="208"/>
      <c r="L11" s="208"/>
      <c r="M11" s="208"/>
      <c r="N11" s="135">
        <v>5746.4</v>
      </c>
      <c r="O11" s="208"/>
      <c r="P11" s="135"/>
      <c r="Q11" s="135"/>
      <c r="R11" s="135"/>
      <c r="S11" s="135"/>
      <c r="T11" s="135"/>
      <c r="U11" s="135"/>
      <c r="V11" s="135"/>
      <c r="W11" s="135"/>
      <c r="X11" s="135"/>
      <c r="Y11" s="135"/>
    </row>
    <row r="12" ht="20.25" customHeight="1" spans="1:25">
      <c r="A12" s="200" t="s">
        <v>201</v>
      </c>
      <c r="B12" s="200" t="s">
        <v>70</v>
      </c>
      <c r="C12" s="200" t="s">
        <v>202</v>
      </c>
      <c r="D12" s="200" t="s">
        <v>203</v>
      </c>
      <c r="E12" s="200" t="s">
        <v>101</v>
      </c>
      <c r="F12" s="200" t="s">
        <v>102</v>
      </c>
      <c r="G12" s="200" t="s">
        <v>210</v>
      </c>
      <c r="H12" s="200" t="s">
        <v>211</v>
      </c>
      <c r="I12" s="135">
        <v>19814.4</v>
      </c>
      <c r="J12" s="135">
        <v>19814.4</v>
      </c>
      <c r="K12" s="208"/>
      <c r="L12" s="208"/>
      <c r="M12" s="208"/>
      <c r="N12" s="135">
        <v>19814.4</v>
      </c>
      <c r="O12" s="208"/>
      <c r="P12" s="135"/>
      <c r="Q12" s="135"/>
      <c r="R12" s="135"/>
      <c r="S12" s="135"/>
      <c r="T12" s="135"/>
      <c r="U12" s="135"/>
      <c r="V12" s="135"/>
      <c r="W12" s="135"/>
      <c r="X12" s="135"/>
      <c r="Y12" s="135"/>
    </row>
    <row r="13" ht="20.25" customHeight="1" spans="1:25">
      <c r="A13" s="200" t="s">
        <v>201</v>
      </c>
      <c r="B13" s="200" t="s">
        <v>70</v>
      </c>
      <c r="C13" s="200" t="s">
        <v>202</v>
      </c>
      <c r="D13" s="200" t="s">
        <v>203</v>
      </c>
      <c r="E13" s="200" t="s">
        <v>101</v>
      </c>
      <c r="F13" s="200" t="s">
        <v>102</v>
      </c>
      <c r="G13" s="200" t="s">
        <v>210</v>
      </c>
      <c r="H13" s="200" t="s">
        <v>211</v>
      </c>
      <c r="I13" s="135">
        <v>55200</v>
      </c>
      <c r="J13" s="135">
        <v>55200</v>
      </c>
      <c r="K13" s="208"/>
      <c r="L13" s="208"/>
      <c r="M13" s="208"/>
      <c r="N13" s="135">
        <v>55200</v>
      </c>
      <c r="O13" s="208"/>
      <c r="P13" s="135"/>
      <c r="Q13" s="135"/>
      <c r="R13" s="135"/>
      <c r="S13" s="135"/>
      <c r="T13" s="135"/>
      <c r="U13" s="135"/>
      <c r="V13" s="135"/>
      <c r="W13" s="135"/>
      <c r="X13" s="135"/>
      <c r="Y13" s="135"/>
    </row>
    <row r="14" ht="20.25" customHeight="1" spans="1:25">
      <c r="A14" s="200" t="s">
        <v>201</v>
      </c>
      <c r="B14" s="200" t="s">
        <v>70</v>
      </c>
      <c r="C14" s="200" t="s">
        <v>202</v>
      </c>
      <c r="D14" s="200" t="s">
        <v>203</v>
      </c>
      <c r="E14" s="200" t="s">
        <v>101</v>
      </c>
      <c r="F14" s="200" t="s">
        <v>102</v>
      </c>
      <c r="G14" s="200" t="s">
        <v>210</v>
      </c>
      <c r="H14" s="200" t="s">
        <v>211</v>
      </c>
      <c r="I14" s="135">
        <v>4016</v>
      </c>
      <c r="J14" s="135">
        <v>4016</v>
      </c>
      <c r="K14" s="208"/>
      <c r="L14" s="208"/>
      <c r="M14" s="208"/>
      <c r="N14" s="135">
        <v>4016</v>
      </c>
      <c r="O14" s="208"/>
      <c r="P14" s="135"/>
      <c r="Q14" s="135"/>
      <c r="R14" s="135"/>
      <c r="S14" s="135"/>
      <c r="T14" s="135"/>
      <c r="U14" s="135"/>
      <c r="V14" s="135"/>
      <c r="W14" s="135"/>
      <c r="X14" s="135"/>
      <c r="Y14" s="135"/>
    </row>
    <row r="15" ht="20.25" customHeight="1" spans="1:25">
      <c r="A15" s="200" t="s">
        <v>201</v>
      </c>
      <c r="B15" s="200" t="s">
        <v>70</v>
      </c>
      <c r="C15" s="200" t="s">
        <v>212</v>
      </c>
      <c r="D15" s="200" t="s">
        <v>213</v>
      </c>
      <c r="E15" s="200" t="s">
        <v>109</v>
      </c>
      <c r="F15" s="200" t="s">
        <v>110</v>
      </c>
      <c r="G15" s="200" t="s">
        <v>214</v>
      </c>
      <c r="H15" s="200" t="s">
        <v>215</v>
      </c>
      <c r="I15" s="135">
        <v>26841.6</v>
      </c>
      <c r="J15" s="135">
        <v>26841.6</v>
      </c>
      <c r="K15" s="208"/>
      <c r="L15" s="208"/>
      <c r="M15" s="208"/>
      <c r="N15" s="135">
        <v>26841.6</v>
      </c>
      <c r="O15" s="208"/>
      <c r="P15" s="135"/>
      <c r="Q15" s="135"/>
      <c r="R15" s="135"/>
      <c r="S15" s="135"/>
      <c r="T15" s="135"/>
      <c r="U15" s="135"/>
      <c r="V15" s="135"/>
      <c r="W15" s="135"/>
      <c r="X15" s="135"/>
      <c r="Y15" s="135"/>
    </row>
    <row r="16" ht="20.25" customHeight="1" spans="1:25">
      <c r="A16" s="200" t="s">
        <v>201</v>
      </c>
      <c r="B16" s="200" t="s">
        <v>70</v>
      </c>
      <c r="C16" s="200" t="s">
        <v>212</v>
      </c>
      <c r="D16" s="200" t="s">
        <v>213</v>
      </c>
      <c r="E16" s="200" t="s">
        <v>111</v>
      </c>
      <c r="F16" s="200" t="s">
        <v>112</v>
      </c>
      <c r="G16" s="200" t="s">
        <v>216</v>
      </c>
      <c r="H16" s="200" t="s">
        <v>217</v>
      </c>
      <c r="I16" s="135">
        <v>13420.8</v>
      </c>
      <c r="J16" s="135">
        <v>13420.8</v>
      </c>
      <c r="K16" s="208"/>
      <c r="L16" s="208"/>
      <c r="M16" s="208"/>
      <c r="N16" s="135">
        <v>13420.8</v>
      </c>
      <c r="O16" s="208"/>
      <c r="P16" s="135"/>
      <c r="Q16" s="135"/>
      <c r="R16" s="135"/>
      <c r="S16" s="135"/>
      <c r="T16" s="135"/>
      <c r="U16" s="135"/>
      <c r="V16" s="135"/>
      <c r="W16" s="135"/>
      <c r="X16" s="135"/>
      <c r="Y16" s="135"/>
    </row>
    <row r="17" ht="20.25" customHeight="1" spans="1:25">
      <c r="A17" s="200" t="s">
        <v>201</v>
      </c>
      <c r="B17" s="200" t="s">
        <v>70</v>
      </c>
      <c r="C17" s="200" t="s">
        <v>212</v>
      </c>
      <c r="D17" s="200" t="s">
        <v>213</v>
      </c>
      <c r="E17" s="200" t="s">
        <v>117</v>
      </c>
      <c r="F17" s="200" t="s">
        <v>118</v>
      </c>
      <c r="G17" s="200" t="s">
        <v>218</v>
      </c>
      <c r="H17" s="200" t="s">
        <v>219</v>
      </c>
      <c r="I17" s="135">
        <v>13020</v>
      </c>
      <c r="J17" s="135">
        <v>13020</v>
      </c>
      <c r="K17" s="208"/>
      <c r="L17" s="208"/>
      <c r="M17" s="208"/>
      <c r="N17" s="135">
        <v>13020</v>
      </c>
      <c r="O17" s="208"/>
      <c r="P17" s="135"/>
      <c r="Q17" s="135"/>
      <c r="R17" s="135"/>
      <c r="S17" s="135"/>
      <c r="T17" s="135"/>
      <c r="U17" s="135"/>
      <c r="V17" s="135"/>
      <c r="W17" s="135"/>
      <c r="X17" s="135"/>
      <c r="Y17" s="135"/>
    </row>
    <row r="18" ht="20.25" customHeight="1" spans="1:25">
      <c r="A18" s="200" t="s">
        <v>201</v>
      </c>
      <c r="B18" s="200" t="s">
        <v>70</v>
      </c>
      <c r="C18" s="200" t="s">
        <v>212</v>
      </c>
      <c r="D18" s="200" t="s">
        <v>213</v>
      </c>
      <c r="E18" s="200" t="s">
        <v>117</v>
      </c>
      <c r="F18" s="200" t="s">
        <v>118</v>
      </c>
      <c r="G18" s="200" t="s">
        <v>218</v>
      </c>
      <c r="H18" s="200" t="s">
        <v>219</v>
      </c>
      <c r="I18" s="135">
        <v>1241</v>
      </c>
      <c r="J18" s="135">
        <v>1241</v>
      </c>
      <c r="K18" s="208"/>
      <c r="L18" s="208"/>
      <c r="M18" s="208"/>
      <c r="N18" s="135">
        <v>1241</v>
      </c>
      <c r="O18" s="208"/>
      <c r="P18" s="135"/>
      <c r="Q18" s="135"/>
      <c r="R18" s="135"/>
      <c r="S18" s="135"/>
      <c r="T18" s="135"/>
      <c r="U18" s="135"/>
      <c r="V18" s="135"/>
      <c r="W18" s="135"/>
      <c r="X18" s="135"/>
      <c r="Y18" s="135"/>
    </row>
    <row r="19" ht="20.25" customHeight="1" spans="1:25">
      <c r="A19" s="200" t="s">
        <v>201</v>
      </c>
      <c r="B19" s="200" t="s">
        <v>70</v>
      </c>
      <c r="C19" s="200" t="s">
        <v>212</v>
      </c>
      <c r="D19" s="200" t="s">
        <v>213</v>
      </c>
      <c r="E19" s="200" t="s">
        <v>119</v>
      </c>
      <c r="F19" s="200" t="s">
        <v>120</v>
      </c>
      <c r="G19" s="200" t="s">
        <v>220</v>
      </c>
      <c r="H19" s="200" t="s">
        <v>221</v>
      </c>
      <c r="I19" s="135">
        <v>10814</v>
      </c>
      <c r="J19" s="135">
        <v>10814</v>
      </c>
      <c r="K19" s="208"/>
      <c r="L19" s="208"/>
      <c r="M19" s="208"/>
      <c r="N19" s="135">
        <v>10814</v>
      </c>
      <c r="O19" s="208"/>
      <c r="P19" s="135"/>
      <c r="Q19" s="135"/>
      <c r="R19" s="135"/>
      <c r="S19" s="135"/>
      <c r="T19" s="135"/>
      <c r="U19" s="135"/>
      <c r="V19" s="135"/>
      <c r="W19" s="135"/>
      <c r="X19" s="135"/>
      <c r="Y19" s="135"/>
    </row>
    <row r="20" ht="20.25" customHeight="1" spans="1:25">
      <c r="A20" s="200" t="s">
        <v>201</v>
      </c>
      <c r="B20" s="200" t="s">
        <v>70</v>
      </c>
      <c r="C20" s="200" t="s">
        <v>212</v>
      </c>
      <c r="D20" s="200" t="s">
        <v>213</v>
      </c>
      <c r="E20" s="200" t="s">
        <v>119</v>
      </c>
      <c r="F20" s="200" t="s">
        <v>120</v>
      </c>
      <c r="G20" s="200" t="s">
        <v>220</v>
      </c>
      <c r="H20" s="200" t="s">
        <v>221</v>
      </c>
      <c r="I20" s="135">
        <v>7717</v>
      </c>
      <c r="J20" s="135">
        <v>7717</v>
      </c>
      <c r="K20" s="208"/>
      <c r="L20" s="208"/>
      <c r="M20" s="208"/>
      <c r="N20" s="135">
        <v>7717</v>
      </c>
      <c r="O20" s="208"/>
      <c r="P20" s="135"/>
      <c r="Q20" s="135"/>
      <c r="R20" s="135"/>
      <c r="S20" s="135"/>
      <c r="T20" s="135"/>
      <c r="U20" s="135"/>
      <c r="V20" s="135"/>
      <c r="W20" s="135"/>
      <c r="X20" s="135"/>
      <c r="Y20" s="135"/>
    </row>
    <row r="21" ht="20.25" customHeight="1" spans="1:25">
      <c r="A21" s="200" t="s">
        <v>201</v>
      </c>
      <c r="B21" s="200" t="s">
        <v>70</v>
      </c>
      <c r="C21" s="200" t="s">
        <v>212</v>
      </c>
      <c r="D21" s="200" t="s">
        <v>213</v>
      </c>
      <c r="E21" s="200" t="s">
        <v>101</v>
      </c>
      <c r="F21" s="200" t="s">
        <v>102</v>
      </c>
      <c r="G21" s="200" t="s">
        <v>222</v>
      </c>
      <c r="H21" s="200" t="s">
        <v>223</v>
      </c>
      <c r="I21" s="135">
        <v>1080.24</v>
      </c>
      <c r="J21" s="135">
        <v>1080.24</v>
      </c>
      <c r="K21" s="208"/>
      <c r="L21" s="208"/>
      <c r="M21" s="208"/>
      <c r="N21" s="135">
        <v>1080.24</v>
      </c>
      <c r="O21" s="208"/>
      <c r="P21" s="135"/>
      <c r="Q21" s="135"/>
      <c r="R21" s="135"/>
      <c r="S21" s="135"/>
      <c r="T21" s="135"/>
      <c r="U21" s="135"/>
      <c r="V21" s="135"/>
      <c r="W21" s="135"/>
      <c r="X21" s="135"/>
      <c r="Y21" s="135"/>
    </row>
    <row r="22" ht="20.25" customHeight="1" spans="1:25">
      <c r="A22" s="200" t="s">
        <v>201</v>
      </c>
      <c r="B22" s="200" t="s">
        <v>70</v>
      </c>
      <c r="C22" s="200" t="s">
        <v>212</v>
      </c>
      <c r="D22" s="200" t="s">
        <v>213</v>
      </c>
      <c r="E22" s="200" t="s">
        <v>121</v>
      </c>
      <c r="F22" s="200" t="s">
        <v>122</v>
      </c>
      <c r="G22" s="200" t="s">
        <v>222</v>
      </c>
      <c r="H22" s="200" t="s">
        <v>223</v>
      </c>
      <c r="I22" s="135">
        <v>308.64</v>
      </c>
      <c r="J22" s="135">
        <v>308.64</v>
      </c>
      <c r="K22" s="208"/>
      <c r="L22" s="208"/>
      <c r="M22" s="208"/>
      <c r="N22" s="135">
        <v>308.64</v>
      </c>
      <c r="O22" s="208"/>
      <c r="P22" s="135"/>
      <c r="Q22" s="135"/>
      <c r="R22" s="135"/>
      <c r="S22" s="135"/>
      <c r="T22" s="135"/>
      <c r="U22" s="135"/>
      <c r="V22" s="135"/>
      <c r="W22" s="135"/>
      <c r="X22" s="135"/>
      <c r="Y22" s="135"/>
    </row>
    <row r="23" ht="20.25" customHeight="1" spans="1:25">
      <c r="A23" s="200" t="s">
        <v>201</v>
      </c>
      <c r="B23" s="200" t="s">
        <v>70</v>
      </c>
      <c r="C23" s="200" t="s">
        <v>224</v>
      </c>
      <c r="D23" s="200" t="s">
        <v>133</v>
      </c>
      <c r="E23" s="200" t="s">
        <v>132</v>
      </c>
      <c r="F23" s="200" t="s">
        <v>133</v>
      </c>
      <c r="G23" s="200" t="s">
        <v>225</v>
      </c>
      <c r="H23" s="200" t="s">
        <v>133</v>
      </c>
      <c r="I23" s="135">
        <v>20363</v>
      </c>
      <c r="J23" s="135">
        <v>20363</v>
      </c>
      <c r="K23" s="208"/>
      <c r="L23" s="208"/>
      <c r="M23" s="208"/>
      <c r="N23" s="135">
        <v>20363</v>
      </c>
      <c r="O23" s="208"/>
      <c r="P23" s="135"/>
      <c r="Q23" s="135"/>
      <c r="R23" s="135"/>
      <c r="S23" s="135"/>
      <c r="T23" s="135"/>
      <c r="U23" s="135"/>
      <c r="V23" s="135"/>
      <c r="W23" s="135"/>
      <c r="X23" s="135"/>
      <c r="Y23" s="135"/>
    </row>
    <row r="24" ht="20.25" customHeight="1" spans="1:25">
      <c r="A24" s="200" t="s">
        <v>201</v>
      </c>
      <c r="B24" s="200" t="s">
        <v>70</v>
      </c>
      <c r="C24" s="200" t="s">
        <v>226</v>
      </c>
      <c r="D24" s="200" t="s">
        <v>227</v>
      </c>
      <c r="E24" s="200" t="s">
        <v>107</v>
      </c>
      <c r="F24" s="200" t="s">
        <v>108</v>
      </c>
      <c r="G24" s="200" t="s">
        <v>228</v>
      </c>
      <c r="H24" s="200" t="s">
        <v>229</v>
      </c>
      <c r="I24" s="135">
        <v>43200</v>
      </c>
      <c r="J24" s="135">
        <v>43200</v>
      </c>
      <c r="K24" s="208"/>
      <c r="L24" s="208"/>
      <c r="M24" s="208"/>
      <c r="N24" s="135">
        <v>43200</v>
      </c>
      <c r="O24" s="208"/>
      <c r="P24" s="135"/>
      <c r="Q24" s="135"/>
      <c r="R24" s="135"/>
      <c r="S24" s="135"/>
      <c r="T24" s="135"/>
      <c r="U24" s="135"/>
      <c r="V24" s="135"/>
      <c r="W24" s="135"/>
      <c r="X24" s="135"/>
      <c r="Y24" s="135"/>
    </row>
    <row r="25" ht="20.25" customHeight="1" spans="1:25">
      <c r="A25" s="200" t="s">
        <v>201</v>
      </c>
      <c r="B25" s="200" t="s">
        <v>70</v>
      </c>
      <c r="C25" s="200" t="s">
        <v>230</v>
      </c>
      <c r="D25" s="200" t="s">
        <v>231</v>
      </c>
      <c r="E25" s="200" t="s">
        <v>101</v>
      </c>
      <c r="F25" s="200" t="s">
        <v>102</v>
      </c>
      <c r="G25" s="200" t="s">
        <v>210</v>
      </c>
      <c r="H25" s="200" t="s">
        <v>211</v>
      </c>
      <c r="I25" s="135">
        <v>13440</v>
      </c>
      <c r="J25" s="135">
        <v>13440</v>
      </c>
      <c r="K25" s="208"/>
      <c r="L25" s="208"/>
      <c r="M25" s="208"/>
      <c r="N25" s="135">
        <v>13440</v>
      </c>
      <c r="O25" s="208"/>
      <c r="P25" s="135"/>
      <c r="Q25" s="135"/>
      <c r="R25" s="135"/>
      <c r="S25" s="135"/>
      <c r="T25" s="135"/>
      <c r="U25" s="135"/>
      <c r="V25" s="135"/>
      <c r="W25" s="135"/>
      <c r="X25" s="135"/>
      <c r="Y25" s="135"/>
    </row>
    <row r="26" ht="17.25" customHeight="1" spans="1:25">
      <c r="A26" s="87" t="s">
        <v>172</v>
      </c>
      <c r="B26" s="88"/>
      <c r="C26" s="201"/>
      <c r="D26" s="201"/>
      <c r="E26" s="201"/>
      <c r="F26" s="201"/>
      <c r="G26" s="201"/>
      <c r="H26" s="203"/>
      <c r="I26" s="135">
        <v>310008.68</v>
      </c>
      <c r="J26" s="135">
        <v>310008.68</v>
      </c>
      <c r="K26" s="135"/>
      <c r="L26" s="135"/>
      <c r="M26" s="135"/>
      <c r="N26" s="135">
        <v>310008.68</v>
      </c>
      <c r="O26" s="135"/>
      <c r="P26" s="135"/>
      <c r="Q26" s="135"/>
      <c r="R26" s="135"/>
      <c r="S26" s="135"/>
      <c r="T26" s="135"/>
      <c r="U26" s="135"/>
      <c r="V26" s="135"/>
      <c r="W26" s="135"/>
      <c r="X26" s="135"/>
      <c r="Y26" s="135"/>
    </row>
  </sheetData>
  <mergeCells count="31">
    <mergeCell ref="A2:Y2"/>
    <mergeCell ref="A3:H3"/>
    <mergeCell ref="I4:Y4"/>
    <mergeCell ref="J5:O5"/>
    <mergeCell ref="P5:R5"/>
    <mergeCell ref="T5:Y5"/>
    <mergeCell ref="J6:K6"/>
    <mergeCell ref="A26:H2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workbookViewId="0">
      <selection activeCell="C11" sqref="C11"/>
    </sheetView>
  </sheetViews>
  <sheetFormatPr defaultColWidth="9.14166666666667" defaultRowHeight="14.25" customHeight="1"/>
  <cols>
    <col min="1" max="1" width="14.375" customWidth="1"/>
    <col min="2" max="2" width="16.5" customWidth="1"/>
    <col min="3" max="3" width="32.85" customWidth="1"/>
    <col min="4" max="4" width="23.85" customWidth="1"/>
    <col min="5" max="5" width="11.1416666666667" customWidth="1"/>
    <col min="6" max="6" width="28.875" customWidth="1"/>
    <col min="7" max="7" width="9.85" customWidth="1"/>
    <col min="8" max="8" width="27.125"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91"/>
      <c r="E1" s="59"/>
      <c r="F1" s="59"/>
      <c r="G1" s="59"/>
      <c r="H1" s="59"/>
      <c r="U1" s="191"/>
      <c r="W1" s="196" t="s">
        <v>232</v>
      </c>
    </row>
    <row r="2" ht="46.5" customHeight="1" spans="1:23">
      <c r="A2" s="60" t="str">
        <f>"2025"&amp;"年部门项目支出预算表"</f>
        <v>2025年部门项目支出预算表</v>
      </c>
      <c r="B2" s="60"/>
      <c r="C2" s="60"/>
      <c r="D2" s="60"/>
      <c r="E2" s="60"/>
      <c r="F2" s="60"/>
      <c r="G2" s="60"/>
      <c r="H2" s="60"/>
      <c r="I2" s="60"/>
      <c r="J2" s="60"/>
      <c r="K2" s="60"/>
      <c r="L2" s="60"/>
      <c r="M2" s="60"/>
      <c r="N2" s="60"/>
      <c r="O2" s="60"/>
      <c r="P2" s="60"/>
      <c r="Q2" s="60"/>
      <c r="R2" s="60"/>
      <c r="S2" s="60"/>
      <c r="T2" s="60"/>
      <c r="U2" s="60"/>
      <c r="V2" s="60"/>
      <c r="W2" s="60"/>
    </row>
    <row r="3" ht="13.5" customHeight="1" spans="1:23">
      <c r="A3" s="61" t="str">
        <f>"单位名称："&amp;"云南桂苑律师事务所"</f>
        <v>单位名称：云南桂苑律师事务所</v>
      </c>
      <c r="B3" s="62"/>
      <c r="C3" s="62"/>
      <c r="D3" s="62"/>
      <c r="E3" s="62"/>
      <c r="F3" s="62"/>
      <c r="G3" s="62"/>
      <c r="H3" s="62"/>
      <c r="I3" s="77"/>
      <c r="J3" s="77"/>
      <c r="K3" s="77"/>
      <c r="L3" s="77"/>
      <c r="M3" s="77"/>
      <c r="N3" s="77"/>
      <c r="O3" s="77"/>
      <c r="P3" s="77"/>
      <c r="Q3" s="77"/>
      <c r="U3" s="191"/>
      <c r="W3" s="174" t="s">
        <v>1</v>
      </c>
    </row>
    <row r="4" ht="21.75" customHeight="1" spans="1:23">
      <c r="A4" s="63" t="s">
        <v>233</v>
      </c>
      <c r="B4" s="64" t="s">
        <v>184</v>
      </c>
      <c r="C4" s="63" t="s">
        <v>185</v>
      </c>
      <c r="D4" s="63" t="s">
        <v>234</v>
      </c>
      <c r="E4" s="64" t="s">
        <v>186</v>
      </c>
      <c r="F4" s="64" t="s">
        <v>187</v>
      </c>
      <c r="G4" s="64" t="s">
        <v>235</v>
      </c>
      <c r="H4" s="64" t="s">
        <v>236</v>
      </c>
      <c r="I4" s="89" t="s">
        <v>55</v>
      </c>
      <c r="J4" s="79" t="s">
        <v>237</v>
      </c>
      <c r="K4" s="80"/>
      <c r="L4" s="80"/>
      <c r="M4" s="81"/>
      <c r="N4" s="79" t="s">
        <v>192</v>
      </c>
      <c r="O4" s="80"/>
      <c r="P4" s="81"/>
      <c r="Q4" s="64" t="s">
        <v>61</v>
      </c>
      <c r="R4" s="79" t="s">
        <v>62</v>
      </c>
      <c r="S4" s="80"/>
      <c r="T4" s="80"/>
      <c r="U4" s="80"/>
      <c r="V4" s="80"/>
      <c r="W4" s="81"/>
    </row>
    <row r="5" ht="21.75" customHeight="1" spans="1:23">
      <c r="A5" s="65"/>
      <c r="B5" s="90"/>
      <c r="C5" s="65"/>
      <c r="D5" s="65"/>
      <c r="E5" s="66"/>
      <c r="F5" s="66"/>
      <c r="G5" s="66"/>
      <c r="H5" s="66"/>
      <c r="I5" s="90"/>
      <c r="J5" s="192" t="s">
        <v>58</v>
      </c>
      <c r="K5" s="193"/>
      <c r="L5" s="64" t="s">
        <v>59</v>
      </c>
      <c r="M5" s="64" t="s">
        <v>60</v>
      </c>
      <c r="N5" s="64" t="s">
        <v>58</v>
      </c>
      <c r="O5" s="64" t="s">
        <v>59</v>
      </c>
      <c r="P5" s="64" t="s">
        <v>60</v>
      </c>
      <c r="Q5" s="66"/>
      <c r="R5" s="64" t="s">
        <v>57</v>
      </c>
      <c r="S5" s="64" t="s">
        <v>64</v>
      </c>
      <c r="T5" s="64" t="s">
        <v>198</v>
      </c>
      <c r="U5" s="64" t="s">
        <v>66</v>
      </c>
      <c r="V5" s="64" t="s">
        <v>67</v>
      </c>
      <c r="W5" s="64" t="s">
        <v>68</v>
      </c>
    </row>
    <row r="6" ht="21" customHeight="1" spans="1:23">
      <c r="A6" s="90"/>
      <c r="B6" s="90"/>
      <c r="C6" s="90"/>
      <c r="D6" s="90"/>
      <c r="E6" s="90"/>
      <c r="F6" s="90"/>
      <c r="G6" s="90"/>
      <c r="H6" s="90"/>
      <c r="I6" s="90"/>
      <c r="J6" s="194" t="s">
        <v>57</v>
      </c>
      <c r="K6" s="195"/>
      <c r="L6" s="90"/>
      <c r="M6" s="90"/>
      <c r="N6" s="90"/>
      <c r="O6" s="90"/>
      <c r="P6" s="90"/>
      <c r="Q6" s="90"/>
      <c r="R6" s="90"/>
      <c r="S6" s="90"/>
      <c r="T6" s="90"/>
      <c r="U6" s="90"/>
      <c r="V6" s="90"/>
      <c r="W6" s="90"/>
    </row>
    <row r="7" ht="39.75" customHeight="1" spans="1:23">
      <c r="A7" s="67"/>
      <c r="B7" s="83"/>
      <c r="C7" s="67"/>
      <c r="D7" s="67"/>
      <c r="E7" s="68"/>
      <c r="F7" s="68"/>
      <c r="G7" s="68"/>
      <c r="H7" s="68"/>
      <c r="I7" s="83"/>
      <c r="J7" s="123" t="s">
        <v>57</v>
      </c>
      <c r="K7" s="123" t="s">
        <v>238</v>
      </c>
      <c r="L7" s="68"/>
      <c r="M7" s="68"/>
      <c r="N7" s="68"/>
      <c r="O7" s="68"/>
      <c r="P7" s="68"/>
      <c r="Q7" s="68"/>
      <c r="R7" s="68"/>
      <c r="S7" s="68"/>
      <c r="T7" s="68"/>
      <c r="U7" s="83"/>
      <c r="V7" s="68"/>
      <c r="W7" s="68"/>
    </row>
    <row r="8" ht="15" customHeight="1" spans="1:23">
      <c r="A8" s="69">
        <v>1</v>
      </c>
      <c r="B8" s="69">
        <v>2</v>
      </c>
      <c r="C8" s="69">
        <v>3</v>
      </c>
      <c r="D8" s="69">
        <v>4</v>
      </c>
      <c r="E8" s="69">
        <v>5</v>
      </c>
      <c r="F8" s="69">
        <v>6</v>
      </c>
      <c r="G8" s="69">
        <v>7</v>
      </c>
      <c r="H8" s="69">
        <v>8</v>
      </c>
      <c r="I8" s="69">
        <v>9</v>
      </c>
      <c r="J8" s="69">
        <v>10</v>
      </c>
      <c r="K8" s="69">
        <v>11</v>
      </c>
      <c r="L8" s="93">
        <v>12</v>
      </c>
      <c r="M8" s="93">
        <v>13</v>
      </c>
      <c r="N8" s="93">
        <v>14</v>
      </c>
      <c r="O8" s="93">
        <v>15</v>
      </c>
      <c r="P8" s="93">
        <v>16</v>
      </c>
      <c r="Q8" s="93">
        <v>17</v>
      </c>
      <c r="R8" s="93">
        <v>18</v>
      </c>
      <c r="S8" s="93">
        <v>19</v>
      </c>
      <c r="T8" s="93">
        <v>20</v>
      </c>
      <c r="U8" s="69">
        <v>21</v>
      </c>
      <c r="V8" s="93">
        <v>22</v>
      </c>
      <c r="W8" s="69">
        <v>23</v>
      </c>
    </row>
    <row r="9" ht="31" customHeight="1" spans="1:23">
      <c r="A9" s="124" t="s">
        <v>239</v>
      </c>
      <c r="B9" s="124" t="s">
        <v>240</v>
      </c>
      <c r="C9" s="124" t="s">
        <v>241</v>
      </c>
      <c r="D9" s="124" t="s">
        <v>70</v>
      </c>
      <c r="E9" s="124" t="s">
        <v>101</v>
      </c>
      <c r="F9" s="124" t="s">
        <v>102</v>
      </c>
      <c r="G9" s="124" t="s">
        <v>204</v>
      </c>
      <c r="H9" s="124" t="s">
        <v>205</v>
      </c>
      <c r="I9" s="135">
        <v>18200</v>
      </c>
      <c r="J9" s="135"/>
      <c r="K9" s="135"/>
      <c r="L9" s="135"/>
      <c r="M9" s="135"/>
      <c r="N9" s="135"/>
      <c r="O9" s="135"/>
      <c r="P9" s="135"/>
      <c r="Q9" s="135"/>
      <c r="R9" s="135">
        <v>18200</v>
      </c>
      <c r="S9" s="135">
        <v>18200</v>
      </c>
      <c r="T9" s="135"/>
      <c r="U9" s="135"/>
      <c r="V9" s="135"/>
      <c r="W9" s="135"/>
    </row>
    <row r="10" ht="31" customHeight="1" spans="1:23">
      <c r="A10" s="124" t="s">
        <v>239</v>
      </c>
      <c r="B10" s="124" t="s">
        <v>240</v>
      </c>
      <c r="C10" s="124" t="s">
        <v>241</v>
      </c>
      <c r="D10" s="124" t="s">
        <v>70</v>
      </c>
      <c r="E10" s="124" t="s">
        <v>101</v>
      </c>
      <c r="F10" s="124" t="s">
        <v>102</v>
      </c>
      <c r="G10" s="124" t="s">
        <v>206</v>
      </c>
      <c r="H10" s="124" t="s">
        <v>207</v>
      </c>
      <c r="I10" s="135">
        <v>20408</v>
      </c>
      <c r="J10" s="135"/>
      <c r="K10" s="135"/>
      <c r="L10" s="135"/>
      <c r="M10" s="135"/>
      <c r="N10" s="135"/>
      <c r="O10" s="135"/>
      <c r="P10" s="135"/>
      <c r="Q10" s="135"/>
      <c r="R10" s="135">
        <v>20408</v>
      </c>
      <c r="S10" s="135">
        <v>20408</v>
      </c>
      <c r="T10" s="135"/>
      <c r="U10" s="135"/>
      <c r="V10" s="135"/>
      <c r="W10" s="135"/>
    </row>
    <row r="11" ht="31" customHeight="1" spans="1:23">
      <c r="A11" s="124" t="s">
        <v>239</v>
      </c>
      <c r="B11" s="124" t="s">
        <v>240</v>
      </c>
      <c r="C11" s="124" t="s">
        <v>241</v>
      </c>
      <c r="D11" s="124" t="s">
        <v>70</v>
      </c>
      <c r="E11" s="124" t="s">
        <v>101</v>
      </c>
      <c r="F11" s="124" t="s">
        <v>102</v>
      </c>
      <c r="G11" s="124" t="s">
        <v>208</v>
      </c>
      <c r="H11" s="124" t="s">
        <v>209</v>
      </c>
      <c r="I11" s="135">
        <v>1437</v>
      </c>
      <c r="J11" s="135"/>
      <c r="K11" s="135"/>
      <c r="L11" s="135"/>
      <c r="M11" s="135"/>
      <c r="N11" s="135"/>
      <c r="O11" s="135"/>
      <c r="P11" s="135"/>
      <c r="Q11" s="135"/>
      <c r="R11" s="135">
        <v>1437</v>
      </c>
      <c r="S11" s="135">
        <v>1437</v>
      </c>
      <c r="T11" s="135"/>
      <c r="U11" s="135"/>
      <c r="V11" s="135"/>
      <c r="W11" s="135"/>
    </row>
    <row r="12" ht="31" customHeight="1" spans="1:23">
      <c r="A12" s="124" t="s">
        <v>239</v>
      </c>
      <c r="B12" s="124" t="s">
        <v>240</v>
      </c>
      <c r="C12" s="124" t="s">
        <v>241</v>
      </c>
      <c r="D12" s="124" t="s">
        <v>70</v>
      </c>
      <c r="E12" s="124" t="s">
        <v>101</v>
      </c>
      <c r="F12" s="124" t="s">
        <v>102</v>
      </c>
      <c r="G12" s="124" t="s">
        <v>210</v>
      </c>
      <c r="H12" s="124" t="s">
        <v>211</v>
      </c>
      <c r="I12" s="135">
        <v>19758</v>
      </c>
      <c r="J12" s="135"/>
      <c r="K12" s="135"/>
      <c r="L12" s="135"/>
      <c r="M12" s="135"/>
      <c r="N12" s="135"/>
      <c r="O12" s="135"/>
      <c r="P12" s="135"/>
      <c r="Q12" s="135"/>
      <c r="R12" s="135">
        <v>19758</v>
      </c>
      <c r="S12" s="135">
        <v>19758</v>
      </c>
      <c r="T12" s="135"/>
      <c r="U12" s="135"/>
      <c r="V12" s="135"/>
      <c r="W12" s="135"/>
    </row>
    <row r="13" ht="31" customHeight="1" spans="1:23">
      <c r="A13" s="124" t="s">
        <v>239</v>
      </c>
      <c r="B13" s="124" t="s">
        <v>242</v>
      </c>
      <c r="C13" s="124" t="s">
        <v>243</v>
      </c>
      <c r="D13" s="124" t="s">
        <v>70</v>
      </c>
      <c r="E13" s="124" t="s">
        <v>101</v>
      </c>
      <c r="F13" s="124" t="s">
        <v>102</v>
      </c>
      <c r="G13" s="124" t="s">
        <v>210</v>
      </c>
      <c r="H13" s="124" t="s">
        <v>211</v>
      </c>
      <c r="I13" s="135">
        <v>3360</v>
      </c>
      <c r="J13" s="135"/>
      <c r="K13" s="135"/>
      <c r="L13" s="135"/>
      <c r="M13" s="135"/>
      <c r="N13" s="135"/>
      <c r="O13" s="135"/>
      <c r="P13" s="135"/>
      <c r="Q13" s="135"/>
      <c r="R13" s="135">
        <v>3360</v>
      </c>
      <c r="S13" s="135">
        <v>3360</v>
      </c>
      <c r="T13" s="135"/>
      <c r="U13" s="135"/>
      <c r="V13" s="135"/>
      <c r="W13" s="135"/>
    </row>
    <row r="14" ht="31" customHeight="1" spans="1:23">
      <c r="A14" s="124" t="s">
        <v>213</v>
      </c>
      <c r="B14" s="124" t="s">
        <v>244</v>
      </c>
      <c r="C14" s="124" t="s">
        <v>245</v>
      </c>
      <c r="D14" s="124" t="s">
        <v>70</v>
      </c>
      <c r="E14" s="124" t="s">
        <v>109</v>
      </c>
      <c r="F14" s="124" t="s">
        <v>110</v>
      </c>
      <c r="G14" s="124" t="s">
        <v>214</v>
      </c>
      <c r="H14" s="124" t="s">
        <v>215</v>
      </c>
      <c r="I14" s="135">
        <v>6711</v>
      </c>
      <c r="J14" s="135"/>
      <c r="K14" s="135"/>
      <c r="L14" s="135"/>
      <c r="M14" s="135"/>
      <c r="N14" s="135"/>
      <c r="O14" s="135"/>
      <c r="P14" s="135"/>
      <c r="Q14" s="135"/>
      <c r="R14" s="135">
        <v>6711</v>
      </c>
      <c r="S14" s="135">
        <v>6711</v>
      </c>
      <c r="T14" s="135"/>
      <c r="U14" s="135"/>
      <c r="V14" s="135"/>
      <c r="W14" s="135"/>
    </row>
    <row r="15" ht="31" customHeight="1" spans="1:23">
      <c r="A15" s="124" t="s">
        <v>213</v>
      </c>
      <c r="B15" s="124" t="s">
        <v>244</v>
      </c>
      <c r="C15" s="124" t="s">
        <v>245</v>
      </c>
      <c r="D15" s="124" t="s">
        <v>70</v>
      </c>
      <c r="E15" s="124" t="s">
        <v>111</v>
      </c>
      <c r="F15" s="124" t="s">
        <v>112</v>
      </c>
      <c r="G15" s="124" t="s">
        <v>216</v>
      </c>
      <c r="H15" s="124" t="s">
        <v>217</v>
      </c>
      <c r="I15" s="135">
        <v>3356</v>
      </c>
      <c r="J15" s="135"/>
      <c r="K15" s="135"/>
      <c r="L15" s="135"/>
      <c r="M15" s="135"/>
      <c r="N15" s="135"/>
      <c r="O15" s="135"/>
      <c r="P15" s="135"/>
      <c r="Q15" s="135"/>
      <c r="R15" s="135">
        <v>3356</v>
      </c>
      <c r="S15" s="135">
        <v>3356</v>
      </c>
      <c r="T15" s="135"/>
      <c r="U15" s="135"/>
      <c r="V15" s="135"/>
      <c r="W15" s="135"/>
    </row>
    <row r="16" ht="31" customHeight="1" spans="1:23">
      <c r="A16" s="124" t="s">
        <v>213</v>
      </c>
      <c r="B16" s="124" t="s">
        <v>244</v>
      </c>
      <c r="C16" s="124" t="s">
        <v>245</v>
      </c>
      <c r="D16" s="124" t="s">
        <v>70</v>
      </c>
      <c r="E16" s="124" t="s">
        <v>117</v>
      </c>
      <c r="F16" s="124" t="s">
        <v>118</v>
      </c>
      <c r="G16" s="124" t="s">
        <v>218</v>
      </c>
      <c r="H16" s="124" t="s">
        <v>219</v>
      </c>
      <c r="I16" s="135">
        <v>3655</v>
      </c>
      <c r="J16" s="135"/>
      <c r="K16" s="135"/>
      <c r="L16" s="135"/>
      <c r="M16" s="135"/>
      <c r="N16" s="135"/>
      <c r="O16" s="135"/>
      <c r="P16" s="135"/>
      <c r="Q16" s="135"/>
      <c r="R16" s="135">
        <v>3655</v>
      </c>
      <c r="S16" s="135">
        <v>3655</v>
      </c>
      <c r="T16" s="135"/>
      <c r="U16" s="135"/>
      <c r="V16" s="135"/>
      <c r="W16" s="135"/>
    </row>
    <row r="17" ht="31" customHeight="1" spans="1:23">
      <c r="A17" s="124" t="s">
        <v>213</v>
      </c>
      <c r="B17" s="124" t="s">
        <v>244</v>
      </c>
      <c r="C17" s="124" t="s">
        <v>245</v>
      </c>
      <c r="D17" s="124" t="s">
        <v>70</v>
      </c>
      <c r="E17" s="124" t="s">
        <v>119</v>
      </c>
      <c r="F17" s="124" t="s">
        <v>120</v>
      </c>
      <c r="G17" s="124" t="s">
        <v>220</v>
      </c>
      <c r="H17" s="124" t="s">
        <v>221</v>
      </c>
      <c r="I17" s="135">
        <v>4634</v>
      </c>
      <c r="J17" s="135"/>
      <c r="K17" s="135"/>
      <c r="L17" s="135"/>
      <c r="M17" s="135"/>
      <c r="N17" s="135"/>
      <c r="O17" s="135"/>
      <c r="P17" s="135"/>
      <c r="Q17" s="135"/>
      <c r="R17" s="135">
        <v>4634</v>
      </c>
      <c r="S17" s="135">
        <v>4634</v>
      </c>
      <c r="T17" s="135"/>
      <c r="U17" s="135"/>
      <c r="V17" s="135"/>
      <c r="W17" s="135"/>
    </row>
    <row r="18" ht="31" customHeight="1" spans="1:23">
      <c r="A18" s="124" t="s">
        <v>213</v>
      </c>
      <c r="B18" s="124" t="s">
        <v>244</v>
      </c>
      <c r="C18" s="124" t="s">
        <v>245</v>
      </c>
      <c r="D18" s="124" t="s">
        <v>70</v>
      </c>
      <c r="E18" s="124" t="s">
        <v>101</v>
      </c>
      <c r="F18" s="124" t="s">
        <v>102</v>
      </c>
      <c r="G18" s="124" t="s">
        <v>222</v>
      </c>
      <c r="H18" s="124" t="s">
        <v>223</v>
      </c>
      <c r="I18" s="135">
        <v>290</v>
      </c>
      <c r="J18" s="135"/>
      <c r="K18" s="135"/>
      <c r="L18" s="135"/>
      <c r="M18" s="135"/>
      <c r="N18" s="135"/>
      <c r="O18" s="135"/>
      <c r="P18" s="135"/>
      <c r="Q18" s="135"/>
      <c r="R18" s="135">
        <v>290</v>
      </c>
      <c r="S18" s="135">
        <v>290</v>
      </c>
      <c r="T18" s="135"/>
      <c r="U18" s="135"/>
      <c r="V18" s="135"/>
      <c r="W18" s="135"/>
    </row>
    <row r="19" ht="31" customHeight="1" spans="1:23">
      <c r="A19" s="124" t="s">
        <v>213</v>
      </c>
      <c r="B19" s="124" t="s">
        <v>244</v>
      </c>
      <c r="C19" s="124" t="s">
        <v>245</v>
      </c>
      <c r="D19" s="124" t="s">
        <v>70</v>
      </c>
      <c r="E19" s="124" t="s">
        <v>121</v>
      </c>
      <c r="F19" s="124" t="s">
        <v>122</v>
      </c>
      <c r="G19" s="124" t="s">
        <v>222</v>
      </c>
      <c r="H19" s="124" t="s">
        <v>223</v>
      </c>
      <c r="I19" s="135">
        <v>100</v>
      </c>
      <c r="J19" s="135"/>
      <c r="K19" s="135"/>
      <c r="L19" s="135"/>
      <c r="M19" s="135"/>
      <c r="N19" s="135"/>
      <c r="O19" s="135"/>
      <c r="P19" s="135"/>
      <c r="Q19" s="135"/>
      <c r="R19" s="135">
        <v>100</v>
      </c>
      <c r="S19" s="135">
        <v>100</v>
      </c>
      <c r="T19" s="135"/>
      <c r="U19" s="135"/>
      <c r="V19" s="135"/>
      <c r="W19" s="135"/>
    </row>
    <row r="20" ht="31" customHeight="1" spans="1:23">
      <c r="A20" s="124" t="s">
        <v>133</v>
      </c>
      <c r="B20" s="124" t="s">
        <v>246</v>
      </c>
      <c r="C20" s="124" t="s">
        <v>247</v>
      </c>
      <c r="D20" s="124" t="s">
        <v>70</v>
      </c>
      <c r="E20" s="124" t="s">
        <v>132</v>
      </c>
      <c r="F20" s="124" t="s">
        <v>133</v>
      </c>
      <c r="G20" s="124" t="s">
        <v>225</v>
      </c>
      <c r="H20" s="124" t="s">
        <v>133</v>
      </c>
      <c r="I20" s="135">
        <v>5091</v>
      </c>
      <c r="J20" s="135"/>
      <c r="K20" s="135"/>
      <c r="L20" s="135"/>
      <c r="M20" s="135"/>
      <c r="N20" s="135"/>
      <c r="O20" s="135"/>
      <c r="P20" s="135"/>
      <c r="Q20" s="135"/>
      <c r="R20" s="135">
        <v>5091</v>
      </c>
      <c r="S20" s="135">
        <v>5091</v>
      </c>
      <c r="T20" s="135"/>
      <c r="U20" s="135"/>
      <c r="V20" s="135"/>
      <c r="W20" s="135"/>
    </row>
    <row r="21" ht="31" customHeight="1" spans="1:23">
      <c r="A21" s="124" t="s">
        <v>248</v>
      </c>
      <c r="B21" s="124" t="s">
        <v>249</v>
      </c>
      <c r="C21" s="124" t="s">
        <v>250</v>
      </c>
      <c r="D21" s="124" t="s">
        <v>70</v>
      </c>
      <c r="E21" s="124" t="s">
        <v>101</v>
      </c>
      <c r="F21" s="124" t="s">
        <v>102</v>
      </c>
      <c r="G21" s="124" t="s">
        <v>251</v>
      </c>
      <c r="H21" s="124" t="s">
        <v>252</v>
      </c>
      <c r="I21" s="135">
        <v>36600</v>
      </c>
      <c r="J21" s="135"/>
      <c r="K21" s="135"/>
      <c r="L21" s="135"/>
      <c r="M21" s="135"/>
      <c r="N21" s="135"/>
      <c r="O21" s="135"/>
      <c r="P21" s="135"/>
      <c r="Q21" s="135"/>
      <c r="R21" s="135">
        <v>36600</v>
      </c>
      <c r="S21" s="135">
        <v>36600</v>
      </c>
      <c r="T21" s="135"/>
      <c r="U21" s="135"/>
      <c r="V21" s="135"/>
      <c r="W21" s="135"/>
    </row>
    <row r="22" ht="31" customHeight="1" spans="1:23">
      <c r="A22" s="124" t="s">
        <v>248</v>
      </c>
      <c r="B22" s="124" t="s">
        <v>249</v>
      </c>
      <c r="C22" s="124" t="s">
        <v>250</v>
      </c>
      <c r="D22" s="124" t="s">
        <v>70</v>
      </c>
      <c r="E22" s="124" t="s">
        <v>101</v>
      </c>
      <c r="F22" s="124" t="s">
        <v>102</v>
      </c>
      <c r="G22" s="124" t="s">
        <v>253</v>
      </c>
      <c r="H22" s="124" t="s">
        <v>254</v>
      </c>
      <c r="I22" s="135">
        <v>1000</v>
      </c>
      <c r="J22" s="135"/>
      <c r="K22" s="135"/>
      <c r="L22" s="135"/>
      <c r="M22" s="135"/>
      <c r="N22" s="135"/>
      <c r="O22" s="135"/>
      <c r="P22" s="135"/>
      <c r="Q22" s="135"/>
      <c r="R22" s="135">
        <v>1000</v>
      </c>
      <c r="S22" s="135">
        <v>1000</v>
      </c>
      <c r="T22" s="135"/>
      <c r="U22" s="135"/>
      <c r="V22" s="135"/>
      <c r="W22" s="135"/>
    </row>
    <row r="23" ht="31" customHeight="1" spans="1:23">
      <c r="A23" s="124" t="s">
        <v>248</v>
      </c>
      <c r="B23" s="124" t="s">
        <v>249</v>
      </c>
      <c r="C23" s="124" t="s">
        <v>250</v>
      </c>
      <c r="D23" s="124" t="s">
        <v>70</v>
      </c>
      <c r="E23" s="124" t="s">
        <v>101</v>
      </c>
      <c r="F23" s="124" t="s">
        <v>102</v>
      </c>
      <c r="G23" s="124" t="s">
        <v>255</v>
      </c>
      <c r="H23" s="124" t="s">
        <v>256</v>
      </c>
      <c r="I23" s="135">
        <v>4100</v>
      </c>
      <c r="J23" s="135"/>
      <c r="K23" s="135"/>
      <c r="L23" s="135"/>
      <c r="M23" s="135"/>
      <c r="N23" s="135"/>
      <c r="O23" s="135"/>
      <c r="P23" s="135"/>
      <c r="Q23" s="135"/>
      <c r="R23" s="135">
        <v>4100</v>
      </c>
      <c r="S23" s="135">
        <v>4100</v>
      </c>
      <c r="T23" s="135"/>
      <c r="U23" s="135"/>
      <c r="V23" s="135"/>
      <c r="W23" s="135"/>
    </row>
    <row r="24" ht="31" customHeight="1" spans="1:23">
      <c r="A24" s="124" t="s">
        <v>248</v>
      </c>
      <c r="B24" s="124" t="s">
        <v>249</v>
      </c>
      <c r="C24" s="124" t="s">
        <v>250</v>
      </c>
      <c r="D24" s="124" t="s">
        <v>70</v>
      </c>
      <c r="E24" s="124" t="s">
        <v>101</v>
      </c>
      <c r="F24" s="124" t="s">
        <v>102</v>
      </c>
      <c r="G24" s="124" t="s">
        <v>257</v>
      </c>
      <c r="H24" s="124" t="s">
        <v>258</v>
      </c>
      <c r="I24" s="135">
        <v>2000</v>
      </c>
      <c r="J24" s="135"/>
      <c r="K24" s="135"/>
      <c r="L24" s="135"/>
      <c r="M24" s="135"/>
      <c r="N24" s="135"/>
      <c r="O24" s="135"/>
      <c r="P24" s="135"/>
      <c r="Q24" s="135"/>
      <c r="R24" s="135">
        <v>2000</v>
      </c>
      <c r="S24" s="135">
        <v>2000</v>
      </c>
      <c r="T24" s="135"/>
      <c r="U24" s="135"/>
      <c r="V24" s="135"/>
      <c r="W24" s="135"/>
    </row>
    <row r="25" ht="31" customHeight="1" spans="1:23">
      <c r="A25" s="124" t="s">
        <v>248</v>
      </c>
      <c r="B25" s="124" t="s">
        <v>249</v>
      </c>
      <c r="C25" s="124" t="s">
        <v>250</v>
      </c>
      <c r="D25" s="124" t="s">
        <v>70</v>
      </c>
      <c r="E25" s="124" t="s">
        <v>101</v>
      </c>
      <c r="F25" s="124" t="s">
        <v>102</v>
      </c>
      <c r="G25" s="124" t="s">
        <v>259</v>
      </c>
      <c r="H25" s="124" t="s">
        <v>260</v>
      </c>
      <c r="I25" s="135">
        <v>1500</v>
      </c>
      <c r="J25" s="135"/>
      <c r="K25" s="135"/>
      <c r="L25" s="135"/>
      <c r="M25" s="135"/>
      <c r="N25" s="135"/>
      <c r="O25" s="135"/>
      <c r="P25" s="135"/>
      <c r="Q25" s="135"/>
      <c r="R25" s="135">
        <v>1500</v>
      </c>
      <c r="S25" s="135">
        <v>1500</v>
      </c>
      <c r="T25" s="135"/>
      <c r="U25" s="135"/>
      <c r="V25" s="135"/>
      <c r="W25" s="135"/>
    </row>
    <row r="26" ht="31" customHeight="1" spans="1:23">
      <c r="A26" s="124" t="s">
        <v>248</v>
      </c>
      <c r="B26" s="124" t="s">
        <v>249</v>
      </c>
      <c r="C26" s="124" t="s">
        <v>250</v>
      </c>
      <c r="D26" s="124" t="s">
        <v>70</v>
      </c>
      <c r="E26" s="124" t="s">
        <v>101</v>
      </c>
      <c r="F26" s="124" t="s">
        <v>102</v>
      </c>
      <c r="G26" s="124" t="s">
        <v>261</v>
      </c>
      <c r="H26" s="124" t="s">
        <v>262</v>
      </c>
      <c r="I26" s="135">
        <v>4800</v>
      </c>
      <c r="J26" s="135"/>
      <c r="K26" s="135"/>
      <c r="L26" s="135"/>
      <c r="M26" s="135"/>
      <c r="N26" s="135"/>
      <c r="O26" s="135"/>
      <c r="P26" s="135"/>
      <c r="Q26" s="135"/>
      <c r="R26" s="135">
        <v>4800</v>
      </c>
      <c r="S26" s="135">
        <v>4800</v>
      </c>
      <c r="T26" s="135"/>
      <c r="U26" s="135"/>
      <c r="V26" s="135"/>
      <c r="W26" s="135"/>
    </row>
    <row r="27" ht="21.75" customHeight="1" spans="1:23">
      <c r="A27" s="124" t="s">
        <v>263</v>
      </c>
      <c r="B27" s="124" t="s">
        <v>264</v>
      </c>
      <c r="C27" s="124" t="s">
        <v>265</v>
      </c>
      <c r="D27" s="124" t="s">
        <v>70</v>
      </c>
      <c r="E27" s="124" t="s">
        <v>127</v>
      </c>
      <c r="F27" s="124" t="s">
        <v>126</v>
      </c>
      <c r="G27" s="124" t="s">
        <v>266</v>
      </c>
      <c r="H27" s="124" t="s">
        <v>81</v>
      </c>
      <c r="I27" s="135">
        <v>200</v>
      </c>
      <c r="J27" s="135"/>
      <c r="K27" s="135"/>
      <c r="L27" s="135"/>
      <c r="M27" s="135"/>
      <c r="N27" s="135"/>
      <c r="O27" s="135"/>
      <c r="P27" s="135"/>
      <c r="Q27" s="135"/>
      <c r="R27" s="135">
        <v>200</v>
      </c>
      <c r="S27" s="135"/>
      <c r="T27" s="135"/>
      <c r="U27" s="135"/>
      <c r="V27" s="135"/>
      <c r="W27" s="135">
        <v>200</v>
      </c>
    </row>
    <row r="28" ht="18.75" customHeight="1" spans="1:23">
      <c r="A28" s="87" t="s">
        <v>172</v>
      </c>
      <c r="B28" s="88"/>
      <c r="C28" s="88"/>
      <c r="D28" s="88"/>
      <c r="E28" s="88"/>
      <c r="F28" s="88"/>
      <c r="G28" s="88"/>
      <c r="H28" s="92"/>
      <c r="I28" s="135">
        <v>137200</v>
      </c>
      <c r="J28" s="135"/>
      <c r="K28" s="135"/>
      <c r="L28" s="135"/>
      <c r="M28" s="135"/>
      <c r="N28" s="135"/>
      <c r="O28" s="135"/>
      <c r="P28" s="135"/>
      <c r="Q28" s="135"/>
      <c r="R28" s="135">
        <v>137200</v>
      </c>
      <c r="S28" s="135">
        <v>137000</v>
      </c>
      <c r="T28" s="135"/>
      <c r="U28" s="135"/>
      <c r="V28" s="135"/>
      <c r="W28" s="135">
        <v>200</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topLeftCell="A7" workbookViewId="0">
      <selection activeCell="J1" sqref="J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76" t="s">
        <v>267</v>
      </c>
    </row>
    <row r="2" ht="39.75" customHeight="1" spans="1:10">
      <c r="A2" s="122" t="str">
        <f>"2025"&amp;"年部门项目支出绩效目标表"</f>
        <v>2025年部门项目支出绩效目标表</v>
      </c>
      <c r="B2" s="60"/>
      <c r="C2" s="60"/>
      <c r="D2" s="60"/>
      <c r="E2" s="60"/>
      <c r="F2" s="125"/>
      <c r="G2" s="60"/>
      <c r="H2" s="125"/>
      <c r="I2" s="125"/>
      <c r="J2" s="60"/>
    </row>
    <row r="3" ht="17.25" customHeight="1" spans="1:1">
      <c r="A3" s="61" t="str">
        <f>"单位名称："&amp;"云南桂苑律师事务所"</f>
        <v>单位名称：云南桂苑律师事务所</v>
      </c>
    </row>
    <row r="4" ht="44.25" customHeight="1" spans="1:10">
      <c r="A4" s="123" t="s">
        <v>185</v>
      </c>
      <c r="B4" s="123" t="s">
        <v>268</v>
      </c>
      <c r="C4" s="123" t="s">
        <v>269</v>
      </c>
      <c r="D4" s="123" t="s">
        <v>270</v>
      </c>
      <c r="E4" s="123" t="s">
        <v>271</v>
      </c>
      <c r="F4" s="126" t="s">
        <v>272</v>
      </c>
      <c r="G4" s="123" t="s">
        <v>273</v>
      </c>
      <c r="H4" s="126" t="s">
        <v>274</v>
      </c>
      <c r="I4" s="126" t="s">
        <v>275</v>
      </c>
      <c r="J4" s="123" t="s">
        <v>276</v>
      </c>
    </row>
    <row r="5" ht="18.75" customHeight="1" spans="1:10">
      <c r="A5" s="189">
        <v>1</v>
      </c>
      <c r="B5" s="189">
        <v>2</v>
      </c>
      <c r="C5" s="189">
        <v>3</v>
      </c>
      <c r="D5" s="189">
        <v>4</v>
      </c>
      <c r="E5" s="189">
        <v>5</v>
      </c>
      <c r="F5" s="93">
        <v>6</v>
      </c>
      <c r="G5" s="189">
        <v>7</v>
      </c>
      <c r="H5" s="93">
        <v>8</v>
      </c>
      <c r="I5" s="93">
        <v>9</v>
      </c>
      <c r="J5" s="189">
        <v>10</v>
      </c>
    </row>
    <row r="6" ht="42" customHeight="1" spans="1:10">
      <c r="A6" s="85" t="s">
        <v>70</v>
      </c>
      <c r="B6" s="124"/>
      <c r="C6" s="124"/>
      <c r="D6" s="124"/>
      <c r="E6" s="111"/>
      <c r="F6" s="127"/>
      <c r="G6" s="111"/>
      <c r="H6" s="127"/>
      <c r="I6" s="127"/>
      <c r="J6" s="111"/>
    </row>
    <row r="7" ht="42" customHeight="1" spans="1:10">
      <c r="A7" s="190" t="s">
        <v>241</v>
      </c>
      <c r="B7" s="70" t="s">
        <v>277</v>
      </c>
      <c r="C7" s="70" t="s">
        <v>278</v>
      </c>
      <c r="D7" s="70" t="s">
        <v>279</v>
      </c>
      <c r="E7" s="85" t="s">
        <v>280</v>
      </c>
      <c r="F7" s="70" t="s">
        <v>281</v>
      </c>
      <c r="G7" s="85" t="s">
        <v>83</v>
      </c>
      <c r="H7" s="70" t="s">
        <v>282</v>
      </c>
      <c r="I7" s="70" t="s">
        <v>283</v>
      </c>
      <c r="J7" s="85" t="s">
        <v>284</v>
      </c>
    </row>
    <row r="8" ht="42" customHeight="1" spans="1:10">
      <c r="A8" s="190" t="s">
        <v>241</v>
      </c>
      <c r="B8" s="70" t="s">
        <v>277</v>
      </c>
      <c r="C8" s="70" t="s">
        <v>285</v>
      </c>
      <c r="D8" s="70" t="s">
        <v>286</v>
      </c>
      <c r="E8" s="85" t="s">
        <v>287</v>
      </c>
      <c r="F8" s="70" t="s">
        <v>288</v>
      </c>
      <c r="G8" s="85" t="s">
        <v>289</v>
      </c>
      <c r="H8" s="70"/>
      <c r="I8" s="70" t="s">
        <v>290</v>
      </c>
      <c r="J8" s="85" t="s">
        <v>291</v>
      </c>
    </row>
    <row r="9" ht="42" customHeight="1" spans="1:10">
      <c r="A9" s="190" t="s">
        <v>241</v>
      </c>
      <c r="B9" s="70" t="s">
        <v>277</v>
      </c>
      <c r="C9" s="70" t="s">
        <v>292</v>
      </c>
      <c r="D9" s="70" t="s">
        <v>293</v>
      </c>
      <c r="E9" s="85" t="s">
        <v>294</v>
      </c>
      <c r="F9" s="70" t="s">
        <v>288</v>
      </c>
      <c r="G9" s="85" t="s">
        <v>295</v>
      </c>
      <c r="H9" s="70" t="s">
        <v>296</v>
      </c>
      <c r="I9" s="70" t="s">
        <v>283</v>
      </c>
      <c r="J9" s="85" t="s">
        <v>297</v>
      </c>
    </row>
    <row r="10" ht="42" customHeight="1" spans="1:10">
      <c r="A10" s="190" t="s">
        <v>241</v>
      </c>
      <c r="B10" s="70" t="s">
        <v>277</v>
      </c>
      <c r="C10" s="70" t="s">
        <v>292</v>
      </c>
      <c r="D10" s="70" t="s">
        <v>293</v>
      </c>
      <c r="E10" s="85" t="s">
        <v>298</v>
      </c>
      <c r="F10" s="70" t="s">
        <v>288</v>
      </c>
      <c r="G10" s="85" t="s">
        <v>295</v>
      </c>
      <c r="H10" s="70" t="s">
        <v>296</v>
      </c>
      <c r="I10" s="70" t="s">
        <v>283</v>
      </c>
      <c r="J10" s="85" t="s">
        <v>297</v>
      </c>
    </row>
    <row r="11" ht="42" customHeight="1" spans="1:10">
      <c r="A11" s="190" t="s">
        <v>250</v>
      </c>
      <c r="B11" s="70" t="s">
        <v>277</v>
      </c>
      <c r="C11" s="70" t="s">
        <v>278</v>
      </c>
      <c r="D11" s="70" t="s">
        <v>279</v>
      </c>
      <c r="E11" s="85" t="s">
        <v>299</v>
      </c>
      <c r="F11" s="70" t="s">
        <v>281</v>
      </c>
      <c r="G11" s="85" t="s">
        <v>83</v>
      </c>
      <c r="H11" s="70" t="s">
        <v>282</v>
      </c>
      <c r="I11" s="70" t="s">
        <v>283</v>
      </c>
      <c r="J11" s="85" t="s">
        <v>300</v>
      </c>
    </row>
    <row r="12" ht="42" customHeight="1" spans="1:10">
      <c r="A12" s="190" t="s">
        <v>250</v>
      </c>
      <c r="B12" s="70" t="s">
        <v>277</v>
      </c>
      <c r="C12" s="70" t="s">
        <v>285</v>
      </c>
      <c r="D12" s="70" t="s">
        <v>286</v>
      </c>
      <c r="E12" s="85" t="s">
        <v>287</v>
      </c>
      <c r="F12" s="70" t="s">
        <v>281</v>
      </c>
      <c r="G12" s="85" t="s">
        <v>289</v>
      </c>
      <c r="H12" s="70"/>
      <c r="I12" s="70" t="s">
        <v>290</v>
      </c>
      <c r="J12" s="85" t="s">
        <v>301</v>
      </c>
    </row>
    <row r="13" ht="42" customHeight="1" spans="1:10">
      <c r="A13" s="190" t="s">
        <v>250</v>
      </c>
      <c r="B13" s="70" t="s">
        <v>277</v>
      </c>
      <c r="C13" s="70" t="s">
        <v>285</v>
      </c>
      <c r="D13" s="70" t="s">
        <v>286</v>
      </c>
      <c r="E13" s="85" t="s">
        <v>302</v>
      </c>
      <c r="F13" s="70" t="s">
        <v>281</v>
      </c>
      <c r="G13" s="85" t="s">
        <v>303</v>
      </c>
      <c r="H13" s="70"/>
      <c r="I13" s="70" t="s">
        <v>290</v>
      </c>
      <c r="J13" s="85" t="s">
        <v>304</v>
      </c>
    </row>
    <row r="14" ht="42" customHeight="1" spans="1:10">
      <c r="A14" s="190" t="s">
        <v>250</v>
      </c>
      <c r="B14" s="70" t="s">
        <v>277</v>
      </c>
      <c r="C14" s="70" t="s">
        <v>292</v>
      </c>
      <c r="D14" s="70" t="s">
        <v>293</v>
      </c>
      <c r="E14" s="85" t="s">
        <v>294</v>
      </c>
      <c r="F14" s="70" t="s">
        <v>288</v>
      </c>
      <c r="G14" s="85" t="s">
        <v>295</v>
      </c>
      <c r="H14" s="70" t="s">
        <v>296</v>
      </c>
      <c r="I14" s="70" t="s">
        <v>283</v>
      </c>
      <c r="J14" s="85" t="s">
        <v>305</v>
      </c>
    </row>
    <row r="15" ht="42" customHeight="1" spans="1:10">
      <c r="A15" s="190" t="s">
        <v>250</v>
      </c>
      <c r="B15" s="70" t="s">
        <v>277</v>
      </c>
      <c r="C15" s="70" t="s">
        <v>292</v>
      </c>
      <c r="D15" s="70" t="s">
        <v>293</v>
      </c>
      <c r="E15" s="85" t="s">
        <v>298</v>
      </c>
      <c r="F15" s="70" t="s">
        <v>288</v>
      </c>
      <c r="G15" s="85" t="s">
        <v>295</v>
      </c>
      <c r="H15" s="70" t="s">
        <v>296</v>
      </c>
      <c r="I15" s="70" t="s">
        <v>283</v>
      </c>
      <c r="J15" s="85" t="s">
        <v>306</v>
      </c>
    </row>
    <row r="16" ht="42" customHeight="1" spans="1:10">
      <c r="A16" s="190" t="s">
        <v>265</v>
      </c>
      <c r="B16" s="70" t="s">
        <v>307</v>
      </c>
      <c r="C16" s="70" t="s">
        <v>278</v>
      </c>
      <c r="D16" s="70" t="s">
        <v>279</v>
      </c>
      <c r="E16" s="85" t="s">
        <v>308</v>
      </c>
      <c r="F16" s="70" t="s">
        <v>288</v>
      </c>
      <c r="G16" s="85" t="s">
        <v>85</v>
      </c>
      <c r="H16" s="70" t="s">
        <v>309</v>
      </c>
      <c r="I16" s="70" t="s">
        <v>283</v>
      </c>
      <c r="J16" s="85" t="s">
        <v>310</v>
      </c>
    </row>
    <row r="17" ht="42" customHeight="1" spans="1:10">
      <c r="A17" s="190" t="s">
        <v>265</v>
      </c>
      <c r="B17" s="70" t="s">
        <v>307</v>
      </c>
      <c r="C17" s="70" t="s">
        <v>278</v>
      </c>
      <c r="D17" s="70" t="s">
        <v>311</v>
      </c>
      <c r="E17" s="85" t="s">
        <v>312</v>
      </c>
      <c r="F17" s="70" t="s">
        <v>281</v>
      </c>
      <c r="G17" s="85" t="s">
        <v>313</v>
      </c>
      <c r="H17" s="70" t="s">
        <v>314</v>
      </c>
      <c r="I17" s="70" t="s">
        <v>290</v>
      </c>
      <c r="J17" s="85" t="s">
        <v>315</v>
      </c>
    </row>
    <row r="18" ht="42" customHeight="1" spans="1:10">
      <c r="A18" s="190" t="s">
        <v>265</v>
      </c>
      <c r="B18" s="70" t="s">
        <v>307</v>
      </c>
      <c r="C18" s="70" t="s">
        <v>278</v>
      </c>
      <c r="D18" s="70" t="s">
        <v>316</v>
      </c>
      <c r="E18" s="85" t="s">
        <v>317</v>
      </c>
      <c r="F18" s="70" t="s">
        <v>281</v>
      </c>
      <c r="G18" s="85" t="s">
        <v>318</v>
      </c>
      <c r="H18" s="70" t="s">
        <v>296</v>
      </c>
      <c r="I18" s="70" t="s">
        <v>283</v>
      </c>
      <c r="J18" s="85" t="s">
        <v>319</v>
      </c>
    </row>
    <row r="19" ht="42" customHeight="1" spans="1:10">
      <c r="A19" s="190" t="s">
        <v>265</v>
      </c>
      <c r="B19" s="70" t="s">
        <v>307</v>
      </c>
      <c r="C19" s="70" t="s">
        <v>278</v>
      </c>
      <c r="D19" s="70" t="s">
        <v>320</v>
      </c>
      <c r="E19" s="85" t="s">
        <v>321</v>
      </c>
      <c r="F19" s="70" t="s">
        <v>322</v>
      </c>
      <c r="G19" s="85" t="s">
        <v>323</v>
      </c>
      <c r="H19" s="70" t="s">
        <v>314</v>
      </c>
      <c r="I19" s="70" t="s">
        <v>283</v>
      </c>
      <c r="J19" s="85" t="s">
        <v>324</v>
      </c>
    </row>
    <row r="20" ht="42" customHeight="1" spans="1:10">
      <c r="A20" s="190" t="s">
        <v>265</v>
      </c>
      <c r="B20" s="70" t="s">
        <v>307</v>
      </c>
      <c r="C20" s="70" t="s">
        <v>285</v>
      </c>
      <c r="D20" s="70" t="s">
        <v>325</v>
      </c>
      <c r="E20" s="85" t="s">
        <v>326</v>
      </c>
      <c r="F20" s="70" t="s">
        <v>281</v>
      </c>
      <c r="G20" s="85" t="s">
        <v>327</v>
      </c>
      <c r="H20" s="70"/>
      <c r="I20" s="70" t="s">
        <v>290</v>
      </c>
      <c r="J20" s="85" t="s">
        <v>328</v>
      </c>
    </row>
    <row r="21" ht="42" customHeight="1" spans="1:10">
      <c r="A21" s="190" t="s">
        <v>265</v>
      </c>
      <c r="B21" s="70" t="s">
        <v>307</v>
      </c>
      <c r="C21" s="70" t="s">
        <v>292</v>
      </c>
      <c r="D21" s="70" t="s">
        <v>293</v>
      </c>
      <c r="E21" s="85" t="s">
        <v>329</v>
      </c>
      <c r="F21" s="70" t="s">
        <v>281</v>
      </c>
      <c r="G21" s="85" t="s">
        <v>318</v>
      </c>
      <c r="H21" s="70" t="s">
        <v>296</v>
      </c>
      <c r="I21" s="70" t="s">
        <v>283</v>
      </c>
      <c r="J21" s="85" t="s">
        <v>330</v>
      </c>
    </row>
    <row r="22" ht="42" customHeight="1" spans="1:10">
      <c r="A22" s="190" t="s">
        <v>243</v>
      </c>
      <c r="B22" s="70" t="s">
        <v>277</v>
      </c>
      <c r="C22" s="70" t="s">
        <v>278</v>
      </c>
      <c r="D22" s="70" t="s">
        <v>279</v>
      </c>
      <c r="E22" s="85" t="s">
        <v>280</v>
      </c>
      <c r="F22" s="70" t="s">
        <v>281</v>
      </c>
      <c r="G22" s="85" t="s">
        <v>83</v>
      </c>
      <c r="H22" s="70" t="s">
        <v>282</v>
      </c>
      <c r="I22" s="70" t="s">
        <v>283</v>
      </c>
      <c r="J22" s="85" t="s">
        <v>284</v>
      </c>
    </row>
    <row r="23" ht="42" customHeight="1" spans="1:10">
      <c r="A23" s="190" t="s">
        <v>243</v>
      </c>
      <c r="B23" s="70" t="s">
        <v>277</v>
      </c>
      <c r="C23" s="70" t="s">
        <v>285</v>
      </c>
      <c r="D23" s="70" t="s">
        <v>286</v>
      </c>
      <c r="E23" s="85" t="s">
        <v>287</v>
      </c>
      <c r="F23" s="70" t="s">
        <v>281</v>
      </c>
      <c r="G23" s="85" t="s">
        <v>289</v>
      </c>
      <c r="H23" s="70" t="s">
        <v>296</v>
      </c>
      <c r="I23" s="70" t="s">
        <v>290</v>
      </c>
      <c r="J23" s="85" t="s">
        <v>291</v>
      </c>
    </row>
    <row r="24" ht="42" customHeight="1" spans="1:10">
      <c r="A24" s="190" t="s">
        <v>243</v>
      </c>
      <c r="B24" s="70" t="s">
        <v>277</v>
      </c>
      <c r="C24" s="70" t="s">
        <v>292</v>
      </c>
      <c r="D24" s="70" t="s">
        <v>293</v>
      </c>
      <c r="E24" s="85" t="s">
        <v>298</v>
      </c>
      <c r="F24" s="70" t="s">
        <v>288</v>
      </c>
      <c r="G24" s="85" t="s">
        <v>295</v>
      </c>
      <c r="H24" s="70" t="s">
        <v>296</v>
      </c>
      <c r="I24" s="70" t="s">
        <v>283</v>
      </c>
      <c r="J24" s="85" t="s">
        <v>297</v>
      </c>
    </row>
    <row r="25" ht="42" customHeight="1" spans="1:10">
      <c r="A25" s="190" t="s">
        <v>243</v>
      </c>
      <c r="B25" s="70" t="s">
        <v>277</v>
      </c>
      <c r="C25" s="70" t="s">
        <v>292</v>
      </c>
      <c r="D25" s="70" t="s">
        <v>293</v>
      </c>
      <c r="E25" s="85" t="s">
        <v>294</v>
      </c>
      <c r="F25" s="70" t="s">
        <v>288</v>
      </c>
      <c r="G25" s="85" t="s">
        <v>295</v>
      </c>
      <c r="H25" s="70" t="s">
        <v>296</v>
      </c>
      <c r="I25" s="70" t="s">
        <v>283</v>
      </c>
      <c r="J25" s="85" t="s">
        <v>305</v>
      </c>
    </row>
    <row r="26" ht="42" customHeight="1" spans="1:10">
      <c r="A26" s="190" t="s">
        <v>245</v>
      </c>
      <c r="B26" s="70" t="s">
        <v>277</v>
      </c>
      <c r="C26" s="70" t="s">
        <v>278</v>
      </c>
      <c r="D26" s="70" t="s">
        <v>279</v>
      </c>
      <c r="E26" s="85" t="s">
        <v>280</v>
      </c>
      <c r="F26" s="70" t="s">
        <v>281</v>
      </c>
      <c r="G26" s="85" t="s">
        <v>83</v>
      </c>
      <c r="H26" s="70" t="s">
        <v>282</v>
      </c>
      <c r="I26" s="70" t="s">
        <v>283</v>
      </c>
      <c r="J26" s="85" t="s">
        <v>284</v>
      </c>
    </row>
    <row r="27" ht="42" customHeight="1" spans="1:10">
      <c r="A27" s="190" t="s">
        <v>245</v>
      </c>
      <c r="B27" s="70" t="s">
        <v>277</v>
      </c>
      <c r="C27" s="70" t="s">
        <v>285</v>
      </c>
      <c r="D27" s="70" t="s">
        <v>286</v>
      </c>
      <c r="E27" s="85" t="s">
        <v>287</v>
      </c>
      <c r="F27" s="70" t="s">
        <v>281</v>
      </c>
      <c r="G27" s="85" t="s">
        <v>289</v>
      </c>
      <c r="H27" s="70"/>
      <c r="I27" s="70" t="s">
        <v>290</v>
      </c>
      <c r="J27" s="85" t="s">
        <v>291</v>
      </c>
    </row>
    <row r="28" ht="42" customHeight="1" spans="1:10">
      <c r="A28" s="190" t="s">
        <v>245</v>
      </c>
      <c r="B28" s="70" t="s">
        <v>277</v>
      </c>
      <c r="C28" s="70" t="s">
        <v>292</v>
      </c>
      <c r="D28" s="70" t="s">
        <v>293</v>
      </c>
      <c r="E28" s="85" t="s">
        <v>298</v>
      </c>
      <c r="F28" s="70" t="s">
        <v>288</v>
      </c>
      <c r="G28" s="85" t="s">
        <v>295</v>
      </c>
      <c r="H28" s="70" t="s">
        <v>296</v>
      </c>
      <c r="I28" s="70" t="s">
        <v>283</v>
      </c>
      <c r="J28" s="85" t="s">
        <v>297</v>
      </c>
    </row>
    <row r="29" ht="42" customHeight="1" spans="1:10">
      <c r="A29" s="190" t="s">
        <v>245</v>
      </c>
      <c r="B29" s="70" t="s">
        <v>277</v>
      </c>
      <c r="C29" s="70" t="s">
        <v>292</v>
      </c>
      <c r="D29" s="70" t="s">
        <v>293</v>
      </c>
      <c r="E29" s="85" t="s">
        <v>294</v>
      </c>
      <c r="F29" s="70" t="s">
        <v>288</v>
      </c>
      <c r="G29" s="85" t="s">
        <v>295</v>
      </c>
      <c r="H29" s="70" t="s">
        <v>296</v>
      </c>
      <c r="I29" s="70" t="s">
        <v>283</v>
      </c>
      <c r="J29" s="85" t="s">
        <v>297</v>
      </c>
    </row>
    <row r="30" ht="42" customHeight="1" spans="1:10">
      <c r="A30" s="190" t="s">
        <v>247</v>
      </c>
      <c r="B30" s="70" t="s">
        <v>277</v>
      </c>
      <c r="C30" s="70" t="s">
        <v>278</v>
      </c>
      <c r="D30" s="70" t="s">
        <v>279</v>
      </c>
      <c r="E30" s="85" t="s">
        <v>280</v>
      </c>
      <c r="F30" s="70" t="s">
        <v>281</v>
      </c>
      <c r="G30" s="85" t="s">
        <v>83</v>
      </c>
      <c r="H30" s="70" t="s">
        <v>282</v>
      </c>
      <c r="I30" s="70" t="s">
        <v>283</v>
      </c>
      <c r="J30" s="85" t="s">
        <v>284</v>
      </c>
    </row>
    <row r="31" ht="42" customHeight="1" spans="1:10">
      <c r="A31" s="190" t="s">
        <v>247</v>
      </c>
      <c r="B31" s="70" t="s">
        <v>277</v>
      </c>
      <c r="C31" s="70" t="s">
        <v>285</v>
      </c>
      <c r="D31" s="70" t="s">
        <v>286</v>
      </c>
      <c r="E31" s="85" t="s">
        <v>287</v>
      </c>
      <c r="F31" s="70" t="s">
        <v>281</v>
      </c>
      <c r="G31" s="85" t="s">
        <v>289</v>
      </c>
      <c r="H31" s="70"/>
      <c r="I31" s="70" t="s">
        <v>290</v>
      </c>
      <c r="J31" s="85" t="s">
        <v>291</v>
      </c>
    </row>
    <row r="32" ht="42" customHeight="1" spans="1:10">
      <c r="A32" s="190" t="s">
        <v>247</v>
      </c>
      <c r="B32" s="70" t="s">
        <v>277</v>
      </c>
      <c r="C32" s="70" t="s">
        <v>292</v>
      </c>
      <c r="D32" s="70" t="s">
        <v>293</v>
      </c>
      <c r="E32" s="85" t="s">
        <v>298</v>
      </c>
      <c r="F32" s="70" t="s">
        <v>281</v>
      </c>
      <c r="G32" s="85" t="s">
        <v>295</v>
      </c>
      <c r="H32" s="70" t="s">
        <v>296</v>
      </c>
      <c r="I32" s="70" t="s">
        <v>283</v>
      </c>
      <c r="J32" s="85" t="s">
        <v>297</v>
      </c>
    </row>
    <row r="33" ht="42" customHeight="1" spans="1:10">
      <c r="A33" s="190" t="s">
        <v>247</v>
      </c>
      <c r="B33" s="70" t="s">
        <v>277</v>
      </c>
      <c r="C33" s="70" t="s">
        <v>292</v>
      </c>
      <c r="D33" s="70" t="s">
        <v>293</v>
      </c>
      <c r="E33" s="85" t="s">
        <v>294</v>
      </c>
      <c r="F33" s="70" t="s">
        <v>281</v>
      </c>
      <c r="G33" s="85" t="s">
        <v>295</v>
      </c>
      <c r="H33" s="70" t="s">
        <v>296</v>
      </c>
      <c r="I33" s="70" t="s">
        <v>283</v>
      </c>
      <c r="J33" s="85" t="s">
        <v>305</v>
      </c>
    </row>
  </sheetData>
  <mergeCells count="14">
    <mergeCell ref="A2:J2"/>
    <mergeCell ref="A3:H3"/>
    <mergeCell ref="A7:A10"/>
    <mergeCell ref="A11:A15"/>
    <mergeCell ref="A16:A21"/>
    <mergeCell ref="A22:A25"/>
    <mergeCell ref="A26:A29"/>
    <mergeCell ref="A30:A33"/>
    <mergeCell ref="B7:B10"/>
    <mergeCell ref="B11:B15"/>
    <mergeCell ref="B16:B21"/>
    <mergeCell ref="B22:B25"/>
    <mergeCell ref="B26:B29"/>
    <mergeCell ref="B30:B3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adminn</cp:lastModifiedBy>
  <dcterms:created xsi:type="dcterms:W3CDTF">2025-02-26T22:22:00Z</dcterms:created>
  <dcterms:modified xsi:type="dcterms:W3CDTF">2025-05-07T15:11:52Z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BE003AE87A564997B18BCF644CFB025F</vt:lpwstr>
  </property>
  <property fmtid="{D5CDD505-2E9C-101B-9397-08002B2CF9AE}" pid="3" name="KSOProductBuildVer">
    <vt:lpwstr>2052-12.8.2.1115</vt:lpwstr>
  </property>
</Properties>
</file>