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<sst xmlns="http://schemas.openxmlformats.org/spreadsheetml/2006/main" count="1211" uniqueCount="479">
  <si>
    <t>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</si>
  <si>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</si>
  <si>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</si>
  <si>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</si>
  <si>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</si>
  <si>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</si>
  <si>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</si>
  <si>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</si>
  <si>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</si>
  <si>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</si>
  <si>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</si>
  <si>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</si>
  <si>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</si>
  <si>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</si>
  <si>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</si>
  <si>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</si>
  <si>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</si>
  <si>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</si>
  <si>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</si>
  <si>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</si>
  <si>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</si>
  <si>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</si>
  <si>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</si>
  <si>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</si>
  <si>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</si>
  <si>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</si>
  <si>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</si>
  <si>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</si>
  <si>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</si>
  <si>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</si>
  <si>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</si>
  <si>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</si>
  <si>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</si>
  <si>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</si>
  <si>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</si>
  <si>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</si>
  <si>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</si>
  <si>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</si>
  <si>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</si>
  <si>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</si>
  <si>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</si>
  <si>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</si>
  <si>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</si>
  <si>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</si>
  <si>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</si>
  <si>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</si>
  <si>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</si>
  <si>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</si>
  <si>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</si>
  <si>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</si>
  <si>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</si>
  <si>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</si>
  <si>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</si>
  <si>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</si>
  <si>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</si>
  <si>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</si>
  <si>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</si>
  <si>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</si>
  <si>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</si>
  <si>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</si>
  <si>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</si>
  <si>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</si>
  <si>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</si>
  <si>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</si>
  <si>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</si>
  <si>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</si>
  <si>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</si>
  <si>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</si>
  <si>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</si>
  <si>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320</t>
  </si>
  <si>
    <t>中国共产党昆明市东川区委员会党史研究室</t>
  </si>
  <si>
    <t>320001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</si>
  <si>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</si>
  <si>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</si>
  <si>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</si>
  <si>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</si>
  <si>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</si>
  <si>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</si>
  <si>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</si>
  <si>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</si>
  <si>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</si>
  <si>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</si>
  <si>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</si>
  <si>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</si>
  <si>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</si>
  <si>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</si>
  <si>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</si>
  <si>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</si>
  <si>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</si>
  <si>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</si>
  <si>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</si>
  <si>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</si>
  <si>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</si>
  <si>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</si>
  <si>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</si>
  <si>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</si>
  <si>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</si>
  <si>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</si>
  <si>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</si>
  <si>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</si>
  <si>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20131</t>
  </si>
  <si>
    <t>党委办公厅（室）及相关机构事务</t>
  </si>
  <si>
    <t>2013150</t>
  </si>
  <si>
    <t>事业运行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</si>
  <si>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</si>
  <si>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</si>
  <si>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</si>
  <si>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</si>
  <si>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</si>
  <si>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</si>
  <si>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</si>
  <si>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</si>
  <si>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</si>
  <si>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</si>
  <si>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</si>
  <si>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</si>
  <si>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</si>
  <si>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</si>
  <si>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</si>
  <si>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</si>
  <si>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</si>
  <si>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</si>
  <si>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</si>
  <si>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</si>
  <si>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</si>
  <si>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</si>
  <si>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</si>
  <si>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</si>
  <si>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</si>
  <si>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</si>
  <si>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</si>
  <si>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</si>
  <si>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</si>
  <si>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</si>
  <si>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</si>
  <si>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</si>
  <si>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</si>
  <si>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</si>
  <si>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</si>
  <si>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</si>
  <si>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</si>
  <si>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</si>
  <si>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</si>
  <si>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</si>
  <si>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</si>
  <si>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</si>
  <si>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</si>
  <si>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</si>
  <si>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</si>
  <si>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</si>
  <si>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</si>
  <si>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</si>
  <si>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</si>
  <si>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</si>
  <si>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</si>
  <si>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</si>
  <si>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</si>
  <si>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</si>
  <si>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</si>
  <si>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</si>
  <si>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</si>
  <si>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</si>
  <si>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</si>
  <si>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</si>
  <si>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</si>
  <si>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</si>
  <si>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</si>
  <si>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</si>
  <si>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部门预算支出功能分类科目</t>
  </si>
  <si>
    <t>人员经费</t>
  </si>
  <si>
    <t>公用经费</t>
  </si>
  <si>
    <t>合  计</t>
  </si>
  <si>
    <t>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</si>
  <si>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</si>
  <si>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</si>
  <si>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</si>
  <si>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</si>
  <si>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</si>
  <si>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</si>
  <si>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</si>
  <si>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</si>
  <si>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</si>
  <si>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</si>
  <si>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</si>
  <si>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</si>
  <si>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</si>
  <si>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</si>
  <si>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</si>
  <si>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</si>
  <si>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</si>
  <si>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</si>
  <si>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</si>
  <si>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</si>
  <si>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</si>
  <si>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</si>
  <si>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</si>
  <si>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</si>
  <si>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</si>
  <si>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</si>
  <si>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530113210000000003329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</si>
  <si>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</si>
  <si>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</si>
  <si>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</si>
  <si>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</si>
  <si>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</si>
  <si>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</si>
  <si>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</si>
  <si>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530113210000000003331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</si>
  <si>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</si>
  <si>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</si>
  <si>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</si>
  <si>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</si>
  <si>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</si>
  <si>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</si>
  <si>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</si>
  <si>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</si>
  <si>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</si>
  <si>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530113210000000003332</t>
  </si>
  <si>
    <t>30113</t>
  </si>
  <si>
    <t>530113210000000003335</t>
  </si>
  <si>
    <t>30217</t>
  </si>
  <si>
    <t>530113210000000003336</t>
  </si>
  <si>
    <t>公务交通补贴</t>
  </si>
  <si>
    <t>30239</t>
  </si>
  <si>
    <t>其他交通费用</t>
  </si>
  <si>
    <t>530113210000000003337</t>
  </si>
  <si>
    <t>工会经费</t>
  </si>
  <si>
    <t>30228</t>
  </si>
  <si>
    <t>530113210000000003338</t>
  </si>
  <si>
    <t>离退休公用经费</t>
  </si>
  <si>
    <t>30299</t>
  </si>
  <si>
    <t>其他商品和服务支出</t>
  </si>
  <si>
    <t>530113210000000003340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</si>
  <si>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</si>
  <si>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</si>
  <si>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</si>
  <si>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</si>
  <si>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</si>
  <si>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</si>
  <si>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</si>
  <si>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</si>
  <si>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</si>
  <si>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</si>
  <si>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</si>
  <si>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</si>
  <si>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</si>
  <si>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</si>
  <si>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</si>
  <si>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</si>
  <si>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</si>
  <si>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</si>
  <si>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</si>
  <si>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530113210000000003341</t>
  </si>
  <si>
    <t>租车经费</t>
  </si>
  <si>
    <t>530113221100000314382</t>
  </si>
  <si>
    <t>离退休生活补助</t>
  </si>
  <si>
    <t>30305</t>
  </si>
  <si>
    <t>生活补助</t>
  </si>
  <si>
    <t>530113231100001512989</t>
  </si>
  <si>
    <t>行政人员绩效奖励</t>
  </si>
  <si>
    <t>530113251100003740745</t>
  </si>
  <si>
    <t>其他财政补助人员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</si>
  <si>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</si>
  <si>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</si>
  <si>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</si>
  <si>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</si>
  <si>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</si>
  <si>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</si>
  <si>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</si>
  <si>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</si>
  <si>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530113210000000001759</t>
  </si>
  <si>
    <t>《东川年鉴》出版印刷经费</t>
  </si>
  <si>
    <t>30202</t>
  </si>
  <si>
    <t>印刷费</t>
  </si>
  <si>
    <t>民生类</t>
  </si>
  <si>
    <t>530113241100002274115</t>
  </si>
  <si>
    <t>《东川扶贫志》编纂出版经费</t>
  </si>
  <si>
    <t>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</si>
  <si>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</si>
  <si>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</si>
  <si>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</si>
  <si>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</si>
  <si>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</si>
  <si>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</si>
  <si>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</si>
  <si>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</si>
  <si>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</si>
  <si>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2025年3月全志定稿，2025年4月交付印刷厂印刷出版，2025年印刷出版1000册。开展地方志宣传，发挥存史、资政、育人的社会功能。</t>
  </si>
  <si>
    <t>产出指标</t>
  </si>
  <si>
    <t>数量指标</t>
  </si>
  <si>
    <t>《东川区扶贫志》印刷数量</t>
  </si>
  <si>
    <t>&gt;=</t>
  </si>
  <si>
    <t>1000</t>
  </si>
  <si>
    <t>册</t>
  </si>
  <si>
    <t>定量指标</t>
  </si>
  <si>
    <t>书籍印刷册大于等于1000册。</t>
  </si>
  <si>
    <t>质量指标</t>
  </si>
  <si>
    <t>差错率</t>
  </si>
  <si>
    <t>&lt;=</t>
  </si>
  <si>
    <t>0.1</t>
  </si>
  <si>
    <t>‰</t>
  </si>
  <si>
    <t>书中标点符号、汉字的错误率</t>
  </si>
  <si>
    <t>审查验收通过率</t>
  </si>
  <si>
    <t>=</t>
  </si>
  <si>
    <t>100</t>
  </si>
  <si>
    <t>%</t>
  </si>
  <si>
    <t>定性指标</t>
  </si>
  <si>
    <t>由市级地方志编纂机构审查验收</t>
  </si>
  <si>
    <t>时效指标</t>
  </si>
  <si>
    <t>按时出版</t>
  </si>
  <si>
    <t>2025年6月</t>
  </si>
  <si>
    <t>年-月-日</t>
  </si>
  <si>
    <t>2025年6月前出版</t>
  </si>
  <si>
    <t>成本指标</t>
  </si>
  <si>
    <t>经济成本指标</t>
  </si>
  <si>
    <t>386000</t>
  </si>
  <si>
    <t>元</t>
  </si>
  <si>
    <t>成本主要用于编纂、印刷、出版</t>
  </si>
  <si>
    <t>效益指标</t>
  </si>
  <si>
    <t>社会效益</t>
  </si>
  <si>
    <t>利用率</t>
  </si>
  <si>
    <t>90</t>
  </si>
  <si>
    <t>年鉴利用率，使用范围</t>
  </si>
  <si>
    <t>可持续影响</t>
  </si>
  <si>
    <t>扶贫志可持续利用年限</t>
  </si>
  <si>
    <t>20</t>
  </si>
  <si>
    <t>年</t>
  </si>
  <si>
    <t>扶贫志持续利用</t>
  </si>
  <si>
    <t>满意度指标</t>
  </si>
  <si>
    <t>服务对象满意度</t>
  </si>
  <si>
    <t>使用对象满意度</t>
  </si>
  <si>
    <t>95</t>
  </si>
  <si>
    <t>反映服务对象对地方志工作的整体满意情况</t>
  </si>
  <si>
    <t>《东川年鉴》（2025卷）在2024年12月以前完成编辑出版发行。2025年将收集、整理编辑年鉴资料，预计成书80万字左右，达到国家书籍出版质量规定，出版16开精装本600册。</t>
  </si>
  <si>
    <t>年鉴印刷数量</t>
  </si>
  <si>
    <t>500</t>
  </si>
  <si>
    <t>实际出版印刷书籍的本数</t>
  </si>
  <si>
    <t>&lt;</t>
  </si>
  <si>
    <t>反映文稿质量情况</t>
  </si>
  <si>
    <t>审稿通过率</t>
  </si>
  <si>
    <t>反映最终文稿审稿通过情况</t>
  </si>
  <si>
    <t>年鉴编辑、印刷出版工作完成率</t>
  </si>
  <si>
    <t>成书印刷出版工作完成率</t>
  </si>
  <si>
    <t>100000</t>
  </si>
  <si>
    <t>支出用于印刷、出版</t>
  </si>
  <si>
    <t>年鉴利用率</t>
  </si>
  <si>
    <t>查阅者及各编撰单位的使用情况</t>
  </si>
  <si>
    <t>书籍可持续利用年限</t>
  </si>
  <si>
    <t>年鉴使用对象满意度</t>
  </si>
  <si>
    <t>98</t>
  </si>
  <si>
    <t>06表</t>
  </si>
  <si>
    <t>政府性基金预算支出预算表</t>
  </si>
  <si>
    <t>单位名称：昆明市发展和改革委员会</t>
  </si>
  <si>
    <t>政府性基金预算支出</t>
  </si>
  <si>
    <t>备注：中国共产党昆明市东川区委员会党史研究室2025年度无政府性基金预算支出情况，此表无数据。</t>
  </si>
  <si>
    <t>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</si>
  <si>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</si>
  <si>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</si>
  <si>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</si>
  <si>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</si>
  <si>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</si>
  <si>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</si>
  <si>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</si>
  <si>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</si>
  <si>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</si>
  <si>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</si>
  <si>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采购打印机</t>
  </si>
  <si>
    <t>A4黑白打印机</t>
  </si>
  <si>
    <t>台</t>
  </si>
  <si>
    <t>办公用纸采购</t>
  </si>
  <si>
    <t>纸及纸板</t>
  </si>
  <si>
    <t>件</t>
  </si>
  <si>
    <t>备注：当面向中小企业预留资金大于合计时，面向中小企业预留资金为三年预计数。</t>
  </si>
  <si>
    <t>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</si>
  <si>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</si>
  <si>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</si>
  <si>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</si>
  <si>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</si>
  <si>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</si>
  <si>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</si>
  <si>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备注：中国共产党昆明市东川区委员会党史研究室2025年度无政府购买服务预算支出情况，此表无数据。</t>
  </si>
  <si>
    <t>09-1表</t>
  </si>
  <si>
    <t>单位名称（项目）</t>
  </si>
  <si>
    <t>地区</t>
  </si>
  <si>
    <t>备注：中国共产党昆明市东川区委员会党史研究室2025年度无对下转移支付预算支出情况，此表无数据。</t>
  </si>
  <si>
    <t>09-2表</t>
  </si>
  <si>
    <t>备注：中国共产党昆明市东川区委员会党史研究室2025年度无对下转移支付绩效目标情况，此表无数据。</t>
  </si>
  <si>
    <t xml:space="preserve">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</si>
  <si>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</si>
  <si>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</si>
  <si>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</si>
  <si>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</si>
  <si>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</si>
  <si>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</si>
  <si>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</si>
  <si>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备注：中国共产党昆明市东川区委员会党史研究室2025年度无新增资产配置预算支出情况，此表无数据。</t>
  </si>
  <si>
    <t>11表</t>
  </si>
  <si>
    <t>上级补助</t>
  </si>
  <si>
    <t>备注：中国共产党昆明市东川区委员会党史研究室2025年度无上级补助项目预算支出情况，此表无数据。</t>
  </si>
  <si>
    <t>12表</t>
  </si>
  <si>
    <t>项目级次</t>
  </si>
  <si>
    <t>311 专项业务类</t>
  </si>
  <si>
    <t>本级</t>
  </si>
  <si>
    <t>312 民生类</t>
  </si>
  <si>
    <t/>
  </si>
  <si>
    <t>2025-2027年部门整体支出绩效目标</t>
  </si>
  <si>
    <t>部门名称</t>
  </si>
  <si>
    <t>内容</t>
  </si>
  <si>
    <t>说明</t>
  </si>
  <si>
    <t>部门总体目标</t>
  </si>
  <si>
    <t>部门职责</t>
  </si>
  <si>
    <t>（一）贯彻实施党史、地方志工作法规、规章及政策，指导全区党史、地方志工作。
（二）负责征集、整理东川地方党史资料，组织编纂东川地方党史和重要党史人物传记，编辑党史书刊。
（三）负责征集、整理东川地方史志资料，组织编纂地方志书、地方综合年鉴和地情资料。
（四）负责资料信息库建设和管理，运用党史资料及研究成果、地方志及地情资料编纂成果，开展革命传统、爱国主义、集体主义和社会主义教育。
（五）配合做好地方党史重大事件、重要人物纪念设施展陈大纲和党史题材文艺、影视创作的史实审定工作。
（六）负责东川区方志馆的建设和运行管理。
（七）组织开展地方党史、地方志学术研究和工作经验交流；指导各乡（镇）和机关企事业单位党史、地方志资料的征集、研究和编纂等工作。
（八）完成上级交办的其他工作任务。</t>
  </si>
  <si>
    <t>根据三定方案归纳</t>
  </si>
  <si>
    <r>
      <rPr>
        <sz val="11"/>
        <rFont val="宋体"/>
        <charset val="134"/>
      </rPr>
      <t>总体绩效目标</t>
    </r>
    <r>
      <rPr>
        <sz val="11"/>
        <rFont val="Source Han Sans CN"/>
        <charset val="134"/>
      </rPr>
      <t xml:space="preserve">
</t>
    </r>
    <r>
      <rPr>
        <sz val="11"/>
        <rFont val="宋体"/>
        <charset val="134"/>
      </rPr>
      <t>（2025-2027年期间）</t>
    </r>
  </si>
  <si>
    <t>2025-2027年整体支出总目标为： 1.大力推进《东川年鉴》编纂出版。切实担负起组织编纂地方综合年鉴的职责，达到一年一鉴、公开出版； 2.完成省市有关年鉴、党史大事记中有关东川部分的文稿撰写上报任务（《云南年鉴》《昆明年鉴》《东川党史大事记》等； 3.完成党史有关专题的上报任务； 4.加强对东川历史文化的收集整理，为东川转型发展提供有效资料； 5.开展党史、地方志宣传，充分发挥编史修志、资政育人的社会功能； 6.做好党风廉政建设责任制、基层党建、意识形态工作；7.完成《东川扶贫志》编纂出版工作。</t>
  </si>
  <si>
    <t>根据部门职责，中长期规划，省委，省政府要求归纳</t>
  </si>
  <si>
    <t>部门年度目标</t>
  </si>
  <si>
    <r>
      <rPr>
        <sz val="11"/>
        <rFont val="宋体"/>
        <charset val="134"/>
      </rPr>
      <t>预算年度（2025年）</t>
    </r>
    <r>
      <rPr>
        <sz val="11"/>
        <rFont val="Source Han Sans CN"/>
        <charset val="134"/>
      </rPr>
      <t xml:space="preserve">
</t>
    </r>
    <r>
      <rPr>
        <sz val="11"/>
        <rFont val="宋体"/>
        <charset val="134"/>
      </rPr>
      <t>绩效目标</t>
    </r>
  </si>
  <si>
    <t>1.完成《东川年鉴》（2025卷）的稿件征集及编纂工作，并正式出版发行；2.完成昆明市委党史研究室安排的《东川党史大事记》上报任务；3.完成昆明市委党史研究室专题资料征编工作的上报任务； 4.开展党史、地方志宣传，充分发挥编史修志、资政育人的社会功能； 5.做好党风廉政建设责任制、基层党建、意识形态工作；6.《东川扶贫志》正式出版发行。</t>
  </si>
  <si>
    <t>部门年度重点工作任务对应的目标或措施预计的产出和效果，每项工作任务都有明确的一项或几项目标。</t>
  </si>
  <si>
    <t>二、部门年度重点工作任务</t>
  </si>
  <si>
    <t>重点工作任务</t>
  </si>
  <si>
    <t>主要内容</t>
  </si>
  <si>
    <t>对应项目</t>
  </si>
  <si>
    <t>总额</t>
  </si>
  <si>
    <t>财政拨款</t>
  </si>
  <si>
    <t>其他资金</t>
  </si>
  <si>
    <t>机构正常运转经费</t>
  </si>
  <si>
    <t>1.完成《东川年鉴》（2025卷）的稿件征集及编纂工作，并正式出版发行；2.完成昆明市委党史研究室安排的《东川党史大事记》上报任务；3.完成昆明市委党史研究室专题资料征编工作的上报任务； 4.开展党史、地方志宣传，充分发挥编史修志、资政育人的社会功能； 5.做好党风廉政建设责任制、基层党建、意识形态工作；6.做好本部门退休人员生活补助保障、已故离休人员无固定收入配偶生活经费保障、退休人员公用经费保障。</t>
  </si>
  <si>
    <t>单击查看预算项目(13)</t>
  </si>
  <si>
    <t>编辑出版《东川年鉴》</t>
  </si>
  <si>
    <t>完成《东川年鉴》（2025年卷）出版印刷</t>
  </si>
  <si>
    <t>单击查看预算项目(1)</t>
  </si>
  <si>
    <t>编辑出版《东川扶贫志》</t>
  </si>
  <si>
    <t>完成《东川扶贫志》出版印刷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</si>
  <si>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</si>
  <si>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</si>
  <si>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</si>
  <si>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</si>
  <si>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</si>
  <si>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党史专题资料征编数</t>
  </si>
  <si>
    <t>004</t>
  </si>
  <si>
    <t>篇</t>
  </si>
  <si>
    <t>001</t>
  </si>
  <si>
    <t>无</t>
  </si>
  <si>
    <t>反映工作上报情况</t>
  </si>
  <si>
    <t>根据昆明市委党史研究室文件关于专题资料征编工作的通知</t>
  </si>
  <si>
    <t>《东川年鉴》印刷数量</t>
  </si>
  <si>
    <t>800</t>
  </si>
  <si>
    <t>万字</t>
  </si>
  <si>
    <t>根据各单位、企业实际情况及近年需求数</t>
  </si>
  <si>
    <t>《东川党史大事记》字数</t>
  </si>
  <si>
    <t>反映信息收集、编辑情况</t>
  </si>
  <si>
    <t>根据收集、编辑整理的信息</t>
  </si>
  <si>
    <t>党史专题资料字数</t>
  </si>
  <si>
    <t>反映稿件收集、编辑情况</t>
  </si>
  <si>
    <t>收集各撰稿单位编辑整理的稿件</t>
  </si>
  <si>
    <t>党史、地方志宣讲次数</t>
  </si>
  <si>
    <t>次</t>
  </si>
  <si>
    <t>反映史志工作宣传力度</t>
  </si>
  <si>
    <t>部门职能职责</t>
  </si>
  <si>
    <t>002</t>
  </si>
  <si>
    <t>《地方综合年鉴编纂出版规定》、国家出版物质量管理的规定</t>
  </si>
  <si>
    <t>005</t>
  </si>
  <si>
    <t>0.3</t>
  </si>
  <si>
    <t>《东川党史大事记》上报完成率</t>
  </si>
  <si>
    <t>反映对《东川党史大事记》上报工作完成率</t>
  </si>
  <si>
    <t>职能职责、《中共昆明市委党史研究室关于报送2023年党史大事记的通知》</t>
  </si>
  <si>
    <t>东川年鉴编辑、印刷出版工作完成率</t>
  </si>
  <si>
    <t>关于撰写报送《东川年鉴》稿件的通知、《地方综合年鉴编纂出版规定》、职能职责</t>
  </si>
  <si>
    <t>党史专题资料上报完成率</t>
  </si>
  <si>
    <t>反映对党史专题资料上报工作完成率</t>
  </si>
  <si>
    <t>落实党风廉政建设责任制、基层党建、意识形态工作完成率</t>
  </si>
  <si>
    <t>反映工作完成率</t>
  </si>
  <si>
    <t>根据区纪委监委、区委组织部、区委宣传部的文件</t>
  </si>
  <si>
    <t>东川年鉴利用率</t>
  </si>
  <si>
    <t>中华人民共和国国务院令第467号《地方志工作条例》、云南省人民政府令第160号《云南省地方志工作规定》、云南省地方志事业发展规划纲要（2016-2020年）的通知</t>
  </si>
  <si>
    <t>东川年鉴使用对象满意度</t>
  </si>
  <si>
    <t>《 调查问卷》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</si>
</sst>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0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1"/>
      <name val="Source Han Sans CN"/>
      <charset val="134"/>
    </font>
    <font>
      <sz val="11"/>
      <name val="宋体"/>
      <charset val="134"/>
    </font>
    <font>
      <b/>
      <sz val="11"/>
      <name val="Source Han Sans CN"/>
      <charset val="134"/>
    </font>
    <font>
      <sz val="12"/>
      <name val="Source Han Sans CN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49" fontId="39" fillId="0" borderId="1">
      <alignment horizontal="left" vertical="center" wrapText="1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0" fontId="39" fillId="0" borderId="1">
      <alignment horizontal="right" vertical="center"/>
    </xf>
    <xf numFmtId="180" fontId="39" fillId="0" borderId="1">
      <alignment horizontal="right" vertical="center"/>
    </xf>
    <xf numFmtId="0" fontId="3" fillId="0" borderId="0">
      <alignment vertical="center"/>
    </xf>
  </cellStyleXfs>
  <cellXfs count="218">
    <xf numFmtId="0" fontId="0" fillId="0" borderId="0" xfId="0" applyFont="1" applyBorder="1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4" fillId="0" borderId="1" xfId="0" applyFont="1" applyFill="1" applyBorder="1" applyAlignment="1" applyProtection="1">
      <alignment horizontal="center" vertical="center"/>
    </xf>
    <xf numFmtId="49" fontId="5" fillId="0" borderId="1" xfId="57" applyNumberFormat="1" applyFont="1" applyBorder="1" applyAlignment="1" applyProtection="1">
      <alignment horizontal="center" vertical="center"/>
    </xf>
    <xf numFmtId="49" fontId="5" fillId="0" borderId="1" xfId="57" applyNumberFormat="1" applyFont="1" applyBorder="1" applyAlignment="1" applyProtection="1">
      <alignment horizontal="center" vertical="center" wrapText="1"/>
    </xf>
    <xf numFmtId="49" fontId="3" fillId="0" borderId="1" xfId="57" applyNumberForma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57" applyNumberFormat="1" applyFont="1" applyBorder="1" applyAlignment="1" applyProtection="1">
      <alignment vertical="center" wrapText="1"/>
    </xf>
    <xf numFmtId="49" fontId="3" fillId="0" borderId="1" xfId="57" applyNumberFormat="1" applyBorder="1" applyAlignment="1" applyProtection="1">
      <alignment vertical="center" wrapText="1"/>
    </xf>
    <xf numFmtId="0" fontId="0" fillId="0" borderId="0" xfId="0" applyFont="1" applyBorder="1" applyAlignment="1">
      <alignment horizontal="center" vertical="center"/>
    </xf>
    <xf numFmtId="49" fontId="6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49" fontId="10" fillId="0" borderId="1" xfId="50" applyNumberFormat="1" applyFont="1" applyBorder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/>
    <xf numFmtId="0" fontId="8" fillId="0" borderId="0" xfId="0" applyFont="1" applyBorder="1" applyAlignment="1" applyProtection="1">
      <alignment horizontal="right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0" fontId="8" fillId="2" borderId="9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" fontId="10" fillId="0" borderId="1" xfId="51" applyNumberFormat="1" applyFont="1" applyBorder="1">
      <alignment horizontal="right" vertical="center"/>
    </xf>
    <xf numFmtId="0" fontId="8" fillId="2" borderId="0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/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3" fontId="8" fillId="2" borderId="1" xfId="0" applyNumberFormat="1" applyFont="1" applyFill="1" applyBorder="1" applyAlignment="1" applyProtection="1">
      <alignment horizontal="right" vertical="center"/>
      <protection locked="0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wrapText="1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/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right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center"/>
    </xf>
    <xf numFmtId="180" fontId="10" fillId="0" borderId="1" xfId="56" applyNumberFormat="1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3" fontId="8" fillId="0" borderId="13" xfId="0" applyNumberFormat="1" applyFont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176" fontId="10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right"/>
      <protection locked="0"/>
    </xf>
    <xf numFmtId="49" fontId="14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vertical="top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Protection="1"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8" fillId="0" borderId="0" xfId="0" applyFont="1" applyBorder="1" applyAlignment="1">
      <alignment horizontal="right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76" fontId="19" fillId="0" borderId="1" xfId="0" applyNumberFormat="1" applyFont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7" xfId="0" applyFont="1" applyFill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 inden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12" sqref="D1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1"/>
      <c r="B1" s="21"/>
      <c r="C1" s="21"/>
      <c r="D1" s="21"/>
    </row>
    <row r="2" ht="15" customHeight="1" spans="1:4">
      <c r="A2" s="66"/>
      <c r="B2" s="66"/>
      <c r="C2" s="66"/>
      <c r="D2" s="82" t="s">
        <v>0</v>
      </c>
    </row>
    <row r="3" ht="41.25" customHeight="1" spans="1:1">
      <c r="A3" s="61" t="str">
        <f>"2025"&amp;"年部门财务收支预算总表"</f>
        <v>2025年部门财务收支预算总表</v>
      </c>
    </row>
    <row r="4" ht="17.25" customHeight="1" spans="1:4">
      <c r="A4" s="64" t="str">
        <f>"单位名称："&amp;"中国共产党昆明市东川区委员会党史研究室"</f>
        <v>单位名称：中国共产党昆明市东川区委员会党史研究室</v>
      </c>
      <c r="B4" s="181"/>
      <c r="D4" s="160" t="s">
        <v>1</v>
      </c>
    </row>
    <row r="5" ht="23.25" customHeight="1" spans="1:4">
      <c r="A5" s="182" t="s">
        <v>2</v>
      </c>
      <c r="B5" s="183"/>
      <c r="C5" s="182" t="s">
        <v>3</v>
      </c>
      <c r="D5" s="183"/>
    </row>
    <row r="6" ht="24" customHeight="1" spans="1:4">
      <c r="A6" s="182" t="s">
        <v>4</v>
      </c>
      <c r="B6" s="182" t="s">
        <v>5</v>
      </c>
      <c r="C6" s="182" t="s">
        <v>6</v>
      </c>
      <c r="D6" s="182" t="s">
        <v>5</v>
      </c>
    </row>
    <row r="7" ht="17.25" customHeight="1" spans="1:4">
      <c r="A7" s="184" t="s">
        <v>7</v>
      </c>
      <c r="B7" s="96">
        <v>2207615.37</v>
      </c>
      <c r="C7" s="184" t="s">
        <v>8</v>
      </c>
      <c r="D7" s="96">
        <v>1595965.19</v>
      </c>
    </row>
    <row r="8" ht="17.25" customHeight="1" spans="1:4">
      <c r="A8" s="184" t="s">
        <v>9</v>
      </c>
      <c r="B8" s="96"/>
      <c r="C8" s="184" t="s">
        <v>10</v>
      </c>
      <c r="D8" s="96"/>
    </row>
    <row r="9" ht="17.25" customHeight="1" spans="1:4">
      <c r="A9" s="184" t="s">
        <v>11</v>
      </c>
      <c r="B9" s="96"/>
      <c r="C9" s="217" t="s">
        <v>12</v>
      </c>
      <c r="D9" s="96"/>
    </row>
    <row r="10" ht="17.25" customHeight="1" spans="1:4">
      <c r="A10" s="184" t="s">
        <v>13</v>
      </c>
      <c r="B10" s="96"/>
      <c r="C10" s="217" t="s">
        <v>14</v>
      </c>
      <c r="D10" s="96"/>
    </row>
    <row r="11" ht="17.25" customHeight="1" spans="1:4">
      <c r="A11" s="184" t="s">
        <v>15</v>
      </c>
      <c r="B11" s="96"/>
      <c r="C11" s="217" t="s">
        <v>16</v>
      </c>
      <c r="D11" s="96"/>
    </row>
    <row r="12" ht="17.25" customHeight="1" spans="1:4">
      <c r="A12" s="184" t="s">
        <v>17</v>
      </c>
      <c r="B12" s="96"/>
      <c r="C12" s="217" t="s">
        <v>18</v>
      </c>
      <c r="D12" s="96"/>
    </row>
    <row r="13" ht="17.25" customHeight="1" spans="1:4">
      <c r="A13" s="184" t="s">
        <v>19</v>
      </c>
      <c r="B13" s="96"/>
      <c r="C13" s="49" t="s">
        <v>20</v>
      </c>
      <c r="D13" s="96"/>
    </row>
    <row r="14" ht="17.25" customHeight="1" spans="1:4">
      <c r="A14" s="184" t="s">
        <v>21</v>
      </c>
      <c r="B14" s="96"/>
      <c r="C14" s="49" t="s">
        <v>22</v>
      </c>
      <c r="D14" s="96">
        <v>294010.62</v>
      </c>
    </row>
    <row r="15" ht="17.25" customHeight="1" spans="1:4">
      <c r="A15" s="184" t="s">
        <v>23</v>
      </c>
      <c r="B15" s="96"/>
      <c r="C15" s="49" t="s">
        <v>24</v>
      </c>
      <c r="D15" s="96">
        <v>178933.45</v>
      </c>
    </row>
    <row r="16" ht="17.25" customHeight="1" spans="1:4">
      <c r="A16" s="184" t="s">
        <v>25</v>
      </c>
      <c r="B16" s="96"/>
      <c r="C16" s="49" t="s">
        <v>26</v>
      </c>
      <c r="D16" s="96"/>
    </row>
    <row r="17" ht="17.25" customHeight="1" spans="1:4">
      <c r="A17" s="164"/>
      <c r="B17" s="96"/>
      <c r="C17" s="49" t="s">
        <v>27</v>
      </c>
      <c r="D17" s="96"/>
    </row>
    <row r="18" ht="17.25" customHeight="1" spans="1:4">
      <c r="A18" s="185"/>
      <c r="B18" s="96"/>
      <c r="C18" s="49" t="s">
        <v>28</v>
      </c>
      <c r="D18" s="96"/>
    </row>
    <row r="19" ht="17.25" customHeight="1" spans="1:4">
      <c r="A19" s="185"/>
      <c r="B19" s="96"/>
      <c r="C19" s="49" t="s">
        <v>29</v>
      </c>
      <c r="D19" s="96"/>
    </row>
    <row r="20" ht="17.25" customHeight="1" spans="1:4">
      <c r="A20" s="185"/>
      <c r="B20" s="96"/>
      <c r="C20" s="49" t="s">
        <v>30</v>
      </c>
      <c r="D20" s="96"/>
    </row>
    <row r="21" ht="17.25" customHeight="1" spans="1:4">
      <c r="A21" s="185"/>
      <c r="B21" s="96"/>
      <c r="C21" s="49" t="s">
        <v>31</v>
      </c>
      <c r="D21" s="96"/>
    </row>
    <row r="22" ht="17.25" customHeight="1" spans="1:4">
      <c r="A22" s="185"/>
      <c r="B22" s="96"/>
      <c r="C22" s="49" t="s">
        <v>32</v>
      </c>
      <c r="D22" s="96"/>
    </row>
    <row r="23" ht="17.25" customHeight="1" spans="1:4">
      <c r="A23" s="185"/>
      <c r="B23" s="96"/>
      <c r="C23" s="49" t="s">
        <v>33</v>
      </c>
      <c r="D23" s="96"/>
    </row>
    <row r="24" ht="17.25" customHeight="1" spans="1:4">
      <c r="A24" s="185"/>
      <c r="B24" s="96"/>
      <c r="C24" s="49" t="s">
        <v>34</v>
      </c>
      <c r="D24" s="96"/>
    </row>
    <row r="25" ht="17.25" customHeight="1" spans="1:4">
      <c r="A25" s="185"/>
      <c r="B25" s="96"/>
      <c r="C25" s="49" t="s">
        <v>35</v>
      </c>
      <c r="D25" s="96">
        <v>138706.11</v>
      </c>
    </row>
    <row r="26" ht="17.25" customHeight="1" spans="1:4">
      <c r="A26" s="185"/>
      <c r="B26" s="96"/>
      <c r="C26" s="49" t="s">
        <v>36</v>
      </c>
      <c r="D26" s="96"/>
    </row>
    <row r="27" ht="17.25" customHeight="1" spans="1:4">
      <c r="A27" s="185"/>
      <c r="B27" s="96"/>
      <c r="C27" s="164" t="s">
        <v>37</v>
      </c>
      <c r="D27" s="96"/>
    </row>
    <row r="28" ht="17.25" customHeight="1" spans="1:4">
      <c r="A28" s="185"/>
      <c r="B28" s="96"/>
      <c r="C28" s="49" t="s">
        <v>38</v>
      </c>
      <c r="D28" s="96"/>
    </row>
    <row r="29" ht="16.5" customHeight="1" spans="1:4">
      <c r="A29" s="185"/>
      <c r="B29" s="96"/>
      <c r="C29" s="49" t="s">
        <v>39</v>
      </c>
      <c r="D29" s="96"/>
    </row>
    <row r="30" ht="16.5" customHeight="1" spans="1:4">
      <c r="A30" s="185"/>
      <c r="B30" s="96"/>
      <c r="C30" s="164" t="s">
        <v>40</v>
      </c>
      <c r="D30" s="96"/>
    </row>
    <row r="31" ht="17.25" customHeight="1" spans="1:4">
      <c r="A31" s="185"/>
      <c r="B31" s="96"/>
      <c r="C31" s="164" t="s">
        <v>41</v>
      </c>
      <c r="D31" s="96"/>
    </row>
    <row r="32" ht="17.25" customHeight="1" spans="1:4">
      <c r="A32" s="185"/>
      <c r="B32" s="96"/>
      <c r="C32" s="49" t="s">
        <v>42</v>
      </c>
      <c r="D32" s="96"/>
    </row>
    <row r="33" ht="16.5" customHeight="1" spans="1:4">
      <c r="A33" s="185" t="s">
        <v>43</v>
      </c>
      <c r="B33" s="96">
        <v>2207615.37</v>
      </c>
      <c r="C33" s="185" t="s">
        <v>44</v>
      </c>
      <c r="D33" s="96">
        <v>2207615.37</v>
      </c>
    </row>
    <row r="34" ht="16.5" customHeight="1" spans="1:4">
      <c r="A34" s="164" t="s">
        <v>45</v>
      </c>
      <c r="B34" s="96"/>
      <c r="C34" s="164" t="s">
        <v>46</v>
      </c>
      <c r="D34" s="96"/>
    </row>
    <row r="35" ht="16.5" customHeight="1" spans="1:4">
      <c r="A35" s="49" t="s">
        <v>47</v>
      </c>
      <c r="B35" s="96"/>
      <c r="C35" s="49" t="s">
        <v>47</v>
      </c>
      <c r="D35" s="96"/>
    </row>
    <row r="36" ht="16.5" customHeight="1" spans="1:4">
      <c r="A36" s="49" t="s">
        <v>48</v>
      </c>
      <c r="B36" s="96"/>
      <c r="C36" s="49" t="s">
        <v>49</v>
      </c>
      <c r="D36" s="96"/>
    </row>
    <row r="37" ht="16.5" customHeight="1" spans="1:4">
      <c r="A37" s="186" t="s">
        <v>50</v>
      </c>
      <c r="B37" s="96">
        <v>2207615.37</v>
      </c>
      <c r="C37" s="186" t="s">
        <v>51</v>
      </c>
      <c r="D37" s="96">
        <v>2207615.37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1"/>
      <c r="B1" s="21"/>
      <c r="C1" s="21"/>
      <c r="D1" s="21"/>
      <c r="E1" s="21"/>
      <c r="F1" s="21"/>
    </row>
    <row r="2" ht="12" customHeight="1" spans="1:6">
      <c r="A2" s="137">
        <v>1</v>
      </c>
      <c r="B2" s="138">
        <v>0</v>
      </c>
      <c r="C2" s="137">
        <v>1</v>
      </c>
      <c r="D2" s="139" t="s">
        <v>0</v>
      </c>
      <c r="E2" s="139"/>
      <c r="F2" s="136" t="s">
        <v>350</v>
      </c>
    </row>
    <row r="3" ht="42" customHeight="1" spans="1:6">
      <c r="A3" s="140" t="str">
        <f>"2025"&amp;"年部门政府性基金预算支出预算表"</f>
        <v>2025年部门政府性基金预算支出预算表</v>
      </c>
      <c r="B3" s="140" t="s">
        <v>351</v>
      </c>
      <c r="C3" s="141"/>
      <c r="D3" s="142"/>
      <c r="E3" s="142"/>
      <c r="F3" s="142"/>
    </row>
    <row r="4" ht="13.5" customHeight="1" spans="1:6">
      <c r="A4" s="24" t="str">
        <f>"单位名称："&amp;"中国共产党昆明市东川区委员会党史研究室"</f>
        <v>单位名称：中国共产党昆明市东川区委员会党史研究室</v>
      </c>
      <c r="B4" s="24" t="s">
        <v>352</v>
      </c>
      <c r="C4" s="137"/>
      <c r="D4" s="139"/>
      <c r="E4" s="139"/>
      <c r="F4" s="136" t="s">
        <v>1</v>
      </c>
    </row>
    <row r="5" ht="19.5" customHeight="1" spans="1:6">
      <c r="A5" s="143" t="s">
        <v>181</v>
      </c>
      <c r="B5" s="144" t="s">
        <v>73</v>
      </c>
      <c r="C5" s="143" t="s">
        <v>74</v>
      </c>
      <c r="D5" s="42" t="s">
        <v>353</v>
      </c>
      <c r="E5" s="43"/>
      <c r="F5" s="44"/>
    </row>
    <row r="6" ht="18.75" customHeight="1" spans="1:6">
      <c r="A6" s="145"/>
      <c r="B6" s="146"/>
      <c r="C6" s="145"/>
      <c r="D6" s="45" t="s">
        <v>55</v>
      </c>
      <c r="E6" s="42" t="s">
        <v>76</v>
      </c>
      <c r="F6" s="45" t="s">
        <v>77</v>
      </c>
    </row>
    <row r="7" ht="18.75" customHeight="1" spans="1:6">
      <c r="A7" s="87">
        <v>1</v>
      </c>
      <c r="B7" s="147" t="s">
        <v>84</v>
      </c>
      <c r="C7" s="87">
        <v>3</v>
      </c>
      <c r="D7" s="148">
        <v>4</v>
      </c>
      <c r="E7" s="148">
        <v>5</v>
      </c>
      <c r="F7" s="148">
        <v>6</v>
      </c>
    </row>
    <row r="8" ht="39" customHeight="1" spans="1:6">
      <c r="A8" s="33"/>
      <c r="B8" s="33"/>
      <c r="C8" s="33"/>
      <c r="D8" s="96"/>
      <c r="E8" s="96"/>
      <c r="F8" s="96"/>
    </row>
    <row r="9" ht="21" customHeight="1" spans="1:6">
      <c r="A9" s="33"/>
      <c r="B9" s="33"/>
      <c r="C9" s="33"/>
      <c r="D9" s="96"/>
      <c r="E9" s="96"/>
      <c r="F9" s="96"/>
    </row>
    <row r="10" ht="18.75" customHeight="1" spans="1:6">
      <c r="A10" s="149" t="s">
        <v>171</v>
      </c>
      <c r="B10" s="149" t="s">
        <v>171</v>
      </c>
      <c r="C10" s="150" t="s">
        <v>171</v>
      </c>
      <c r="D10" s="96"/>
      <c r="E10" s="96"/>
      <c r="F10" s="96"/>
    </row>
    <row r="11" ht="73" customHeight="1" spans="1:1">
      <c r="A11" s="151" t="s">
        <v>354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S2" sqref="S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ht="15.75" customHeight="1" spans="2:19">
      <c r="B2" s="100"/>
      <c r="C2" s="100"/>
      <c r="D2" t="s">
        <v>0</v>
      </c>
      <c r="R2" s="39"/>
      <c r="S2" s="39" t="s">
        <v>355</v>
      </c>
    </row>
    <row r="3" ht="41.25" customHeight="1" spans="1:19">
      <c r="A3" s="90" t="str">
        <f>"2025"&amp;"年部门政府采购预算表"</f>
        <v>2025年部门政府采购预算表</v>
      </c>
      <c r="B3" s="86"/>
      <c r="C3" s="86"/>
      <c r="D3" s="23"/>
      <c r="E3" s="23"/>
      <c r="F3" s="23"/>
      <c r="G3" s="23"/>
      <c r="H3" s="23"/>
      <c r="I3" s="23"/>
      <c r="J3" s="23"/>
      <c r="K3" s="23"/>
      <c r="L3" s="23"/>
      <c r="M3" s="86"/>
      <c r="N3" s="23"/>
      <c r="O3" s="23"/>
      <c r="P3" s="86"/>
      <c r="Q3" s="23"/>
      <c r="R3" s="86"/>
      <c r="S3" s="86"/>
    </row>
    <row r="4" ht="18.75" customHeight="1" spans="1:19">
      <c r="A4" s="128" t="str">
        <f>"单位名称："&amp;"中国共产党昆明市东川区委员会党史研究室"</f>
        <v>单位名称：中国共产党昆明市东川区委员会党史研究室</v>
      </c>
      <c r="B4" s="101"/>
      <c r="C4" s="101"/>
      <c r="D4" s="40"/>
      <c r="E4" s="40"/>
      <c r="F4" s="40"/>
      <c r="G4" s="40"/>
      <c r="H4" s="40"/>
      <c r="I4" s="40"/>
      <c r="J4" s="40"/>
      <c r="K4" s="40"/>
      <c r="L4" s="40"/>
      <c r="R4" s="41"/>
      <c r="S4" s="136" t="s">
        <v>1</v>
      </c>
    </row>
    <row r="5" ht="15.75" customHeight="1" spans="1:19">
      <c r="A5" s="27" t="s">
        <v>180</v>
      </c>
      <c r="B5" s="102" t="s">
        <v>181</v>
      </c>
      <c r="C5" s="102" t="s">
        <v>356</v>
      </c>
      <c r="D5" s="110" t="s">
        <v>357</v>
      </c>
      <c r="E5" s="110" t="s">
        <v>358</v>
      </c>
      <c r="F5" s="110" t="s">
        <v>359</v>
      </c>
      <c r="G5" s="110" t="s">
        <v>360</v>
      </c>
      <c r="H5" s="110" t="s">
        <v>361</v>
      </c>
      <c r="I5" s="115" t="s">
        <v>188</v>
      </c>
      <c r="J5" s="115"/>
      <c r="K5" s="115"/>
      <c r="L5" s="115"/>
      <c r="M5" s="119"/>
      <c r="N5" s="115"/>
      <c r="O5" s="115"/>
      <c r="P5" s="125"/>
      <c r="Q5" s="115"/>
      <c r="R5" s="119"/>
      <c r="S5" s="98"/>
    </row>
    <row r="6" ht="17.25" customHeight="1" spans="1:19">
      <c r="A6" s="29"/>
      <c r="B6" s="103"/>
      <c r="C6" s="103"/>
      <c r="D6" s="111"/>
      <c r="E6" s="111"/>
      <c r="F6" s="111"/>
      <c r="G6" s="111"/>
      <c r="H6" s="111"/>
      <c r="I6" s="111" t="s">
        <v>55</v>
      </c>
      <c r="J6" s="111" t="s">
        <v>58</v>
      </c>
      <c r="K6" s="111" t="s">
        <v>362</v>
      </c>
      <c r="L6" s="111" t="s">
        <v>363</v>
      </c>
      <c r="M6" s="120" t="s">
        <v>364</v>
      </c>
      <c r="N6" s="121" t="s">
        <v>365</v>
      </c>
      <c r="O6" s="121"/>
      <c r="P6" s="126"/>
      <c r="Q6" s="121"/>
      <c r="R6" s="127"/>
      <c r="S6" s="104"/>
    </row>
    <row r="7" ht="54" customHeight="1" spans="1:19">
      <c r="A7" s="31"/>
      <c r="B7" s="104"/>
      <c r="C7" s="104"/>
      <c r="D7" s="112"/>
      <c r="E7" s="112"/>
      <c r="F7" s="112"/>
      <c r="G7" s="112"/>
      <c r="H7" s="112"/>
      <c r="I7" s="112"/>
      <c r="J7" s="112" t="s">
        <v>57</v>
      </c>
      <c r="K7" s="112"/>
      <c r="L7" s="112"/>
      <c r="M7" s="122"/>
      <c r="N7" s="112" t="s">
        <v>57</v>
      </c>
      <c r="O7" s="112" t="s">
        <v>64</v>
      </c>
      <c r="P7" s="104" t="s">
        <v>65</v>
      </c>
      <c r="Q7" s="112" t="s">
        <v>66</v>
      </c>
      <c r="R7" s="122" t="s">
        <v>67</v>
      </c>
      <c r="S7" s="104" t="s">
        <v>68</v>
      </c>
    </row>
    <row r="8" ht="18" customHeight="1" spans="1:19">
      <c r="A8" s="129">
        <v>1</v>
      </c>
      <c r="B8" s="129" t="s">
        <v>84</v>
      </c>
      <c r="C8" s="130">
        <v>3</v>
      </c>
      <c r="D8" s="130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</row>
    <row r="9" ht="21" customHeight="1" spans="1:19">
      <c r="A9" s="131" t="s">
        <v>70</v>
      </c>
      <c r="B9" s="106" t="s">
        <v>70</v>
      </c>
      <c r="C9" s="106" t="s">
        <v>233</v>
      </c>
      <c r="D9" s="113" t="s">
        <v>366</v>
      </c>
      <c r="E9" s="113" t="s">
        <v>367</v>
      </c>
      <c r="F9" s="113" t="s">
        <v>368</v>
      </c>
      <c r="G9" s="132">
        <v>2</v>
      </c>
      <c r="H9" s="96"/>
      <c r="I9" s="96">
        <v>2560</v>
      </c>
      <c r="J9" s="96">
        <v>2560</v>
      </c>
      <c r="K9" s="96"/>
      <c r="L9" s="96"/>
      <c r="M9" s="96"/>
      <c r="N9" s="96"/>
      <c r="O9" s="96"/>
      <c r="P9" s="96"/>
      <c r="Q9" s="96"/>
      <c r="R9" s="96"/>
      <c r="S9" s="96"/>
    </row>
    <row r="10" ht="21" customHeight="1" spans="1:19">
      <c r="A10" s="131" t="s">
        <v>70</v>
      </c>
      <c r="B10" s="106" t="s">
        <v>70</v>
      </c>
      <c r="C10" s="106" t="s">
        <v>233</v>
      </c>
      <c r="D10" s="113" t="s">
        <v>369</v>
      </c>
      <c r="E10" s="113" t="s">
        <v>370</v>
      </c>
      <c r="F10" s="113" t="s">
        <v>371</v>
      </c>
      <c r="G10" s="132">
        <v>8</v>
      </c>
      <c r="H10" s="96"/>
      <c r="I10" s="96">
        <v>1344</v>
      </c>
      <c r="J10" s="96">
        <v>1344</v>
      </c>
      <c r="K10" s="96"/>
      <c r="L10" s="96"/>
      <c r="M10" s="96"/>
      <c r="N10" s="96"/>
      <c r="O10" s="96"/>
      <c r="P10" s="96"/>
      <c r="Q10" s="96"/>
      <c r="R10" s="96"/>
      <c r="S10" s="96"/>
    </row>
    <row r="11" ht="21" customHeight="1" spans="1:19">
      <c r="A11" s="107" t="s">
        <v>171</v>
      </c>
      <c r="B11" s="108"/>
      <c r="C11" s="108"/>
      <c r="D11" s="114"/>
      <c r="E11" s="114"/>
      <c r="F11" s="114"/>
      <c r="G11" s="133"/>
      <c r="H11" s="96"/>
      <c r="I11" s="96">
        <v>3904</v>
      </c>
      <c r="J11" s="96">
        <v>3904</v>
      </c>
      <c r="K11" s="96"/>
      <c r="L11" s="96"/>
      <c r="M11" s="96"/>
      <c r="N11" s="96"/>
      <c r="O11" s="96"/>
      <c r="P11" s="96"/>
      <c r="Q11" s="96"/>
      <c r="R11" s="96"/>
      <c r="S11" s="96"/>
    </row>
    <row r="12" ht="21" customHeight="1" spans="1:19">
      <c r="A12" s="128" t="s">
        <v>372</v>
      </c>
      <c r="B12" s="24"/>
      <c r="C12" s="24"/>
      <c r="D12" s="128"/>
      <c r="E12" s="128"/>
      <c r="F12" s="128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ht="16.5" customHeight="1" spans="1:20">
      <c r="A2" s="97"/>
      <c r="B2" s="100"/>
      <c r="C2" s="100"/>
      <c r="D2" s="100" t="s">
        <v>0</v>
      </c>
      <c r="E2" s="100"/>
      <c r="F2" s="100"/>
      <c r="G2" s="100"/>
      <c r="H2" s="97"/>
      <c r="I2" s="97"/>
      <c r="J2" s="97"/>
      <c r="K2" s="97"/>
      <c r="L2" s="97"/>
      <c r="M2" s="97"/>
      <c r="N2" s="117"/>
      <c r="O2" s="97"/>
      <c r="P2" s="97"/>
      <c r="Q2" s="100"/>
      <c r="R2" s="97"/>
      <c r="S2" s="123"/>
      <c r="T2" s="123" t="s">
        <v>373</v>
      </c>
    </row>
    <row r="3" ht="41.25" customHeight="1" spans="1:20">
      <c r="A3" s="90" t="str">
        <f>"2025"&amp;"年部门政府购买服务预算表"</f>
        <v>2025年部门政府购买服务预算表</v>
      </c>
      <c r="B3" s="86"/>
      <c r="C3" s="86"/>
      <c r="D3" s="86"/>
      <c r="E3" s="86"/>
      <c r="F3" s="86"/>
      <c r="G3" s="86"/>
      <c r="H3" s="109"/>
      <c r="I3" s="109"/>
      <c r="J3" s="109"/>
      <c r="K3" s="109"/>
      <c r="L3" s="109"/>
      <c r="M3" s="109"/>
      <c r="N3" s="118"/>
      <c r="O3" s="109"/>
      <c r="P3" s="109"/>
      <c r="Q3" s="86"/>
      <c r="R3" s="109"/>
      <c r="S3" s="118"/>
      <c r="T3" s="86"/>
    </row>
    <row r="4" ht="22.5" customHeight="1" spans="1:20">
      <c r="A4" s="91" t="str">
        <f>"单位名称："&amp;"中国共产党昆明市东川区委员会党史研究室"</f>
        <v>单位名称：中国共产党昆明市东川区委员会党史研究室</v>
      </c>
      <c r="B4" s="101"/>
      <c r="C4" s="101"/>
      <c r="D4" s="101"/>
      <c r="E4" s="101"/>
      <c r="F4" s="101"/>
      <c r="G4" s="101"/>
      <c r="H4" s="92"/>
      <c r="I4" s="92"/>
      <c r="J4" s="92"/>
      <c r="K4" s="92"/>
      <c r="L4" s="92"/>
      <c r="M4" s="92"/>
      <c r="N4" s="117"/>
      <c r="O4" s="97"/>
      <c r="P4" s="97"/>
      <c r="Q4" s="100"/>
      <c r="R4" s="97"/>
      <c r="S4" s="124"/>
      <c r="T4" s="123" t="s">
        <v>1</v>
      </c>
    </row>
    <row r="5" ht="24" customHeight="1" spans="1:20">
      <c r="A5" s="27" t="s">
        <v>180</v>
      </c>
      <c r="B5" s="102" t="s">
        <v>181</v>
      </c>
      <c r="C5" s="102" t="s">
        <v>356</v>
      </c>
      <c r="D5" s="102" t="s">
        <v>374</v>
      </c>
      <c r="E5" s="102" t="s">
        <v>375</v>
      </c>
      <c r="F5" s="102" t="s">
        <v>376</v>
      </c>
      <c r="G5" s="102" t="s">
        <v>377</v>
      </c>
      <c r="H5" s="110" t="s">
        <v>378</v>
      </c>
      <c r="I5" s="110" t="s">
        <v>379</v>
      </c>
      <c r="J5" s="115" t="s">
        <v>188</v>
      </c>
      <c r="K5" s="115"/>
      <c r="L5" s="115"/>
      <c r="M5" s="115"/>
      <c r="N5" s="119"/>
      <c r="O5" s="115"/>
      <c r="P5" s="115"/>
      <c r="Q5" s="125"/>
      <c r="R5" s="115"/>
      <c r="S5" s="119"/>
      <c r="T5" s="98"/>
    </row>
    <row r="6" ht="24" customHeight="1" spans="1:20">
      <c r="A6" s="29"/>
      <c r="B6" s="103"/>
      <c r="C6" s="103"/>
      <c r="D6" s="103"/>
      <c r="E6" s="103"/>
      <c r="F6" s="103"/>
      <c r="G6" s="103"/>
      <c r="H6" s="111"/>
      <c r="I6" s="111"/>
      <c r="J6" s="111" t="s">
        <v>55</v>
      </c>
      <c r="K6" s="111" t="s">
        <v>58</v>
      </c>
      <c r="L6" s="111" t="s">
        <v>362</v>
      </c>
      <c r="M6" s="111" t="s">
        <v>363</v>
      </c>
      <c r="N6" s="120" t="s">
        <v>364</v>
      </c>
      <c r="O6" s="121" t="s">
        <v>365</v>
      </c>
      <c r="P6" s="121"/>
      <c r="Q6" s="126"/>
      <c r="R6" s="121"/>
      <c r="S6" s="127"/>
      <c r="T6" s="104"/>
    </row>
    <row r="7" ht="54" customHeight="1" spans="1:20">
      <c r="A7" s="31"/>
      <c r="B7" s="104"/>
      <c r="C7" s="104"/>
      <c r="D7" s="104"/>
      <c r="E7" s="104"/>
      <c r="F7" s="104"/>
      <c r="G7" s="104"/>
      <c r="H7" s="112"/>
      <c r="I7" s="112"/>
      <c r="J7" s="112"/>
      <c r="K7" s="112" t="s">
        <v>57</v>
      </c>
      <c r="L7" s="112"/>
      <c r="M7" s="112"/>
      <c r="N7" s="122"/>
      <c r="O7" s="112" t="s">
        <v>57</v>
      </c>
      <c r="P7" s="112" t="s">
        <v>64</v>
      </c>
      <c r="Q7" s="104" t="s">
        <v>65</v>
      </c>
      <c r="R7" s="112" t="s">
        <v>66</v>
      </c>
      <c r="S7" s="122" t="s">
        <v>67</v>
      </c>
      <c r="T7" s="104" t="s">
        <v>68</v>
      </c>
    </row>
    <row r="8" ht="17.25" customHeight="1" spans="1:20">
      <c r="A8" s="46">
        <v>1</v>
      </c>
      <c r="B8" s="104">
        <v>2</v>
      </c>
      <c r="C8" s="46">
        <v>3</v>
      </c>
      <c r="D8" s="46">
        <v>4</v>
      </c>
      <c r="E8" s="104">
        <v>5</v>
      </c>
      <c r="F8" s="46">
        <v>6</v>
      </c>
      <c r="G8" s="46">
        <v>7</v>
      </c>
      <c r="H8" s="104">
        <v>8</v>
      </c>
      <c r="I8" s="46">
        <v>9</v>
      </c>
      <c r="J8" s="46">
        <v>10</v>
      </c>
      <c r="K8" s="104">
        <v>11</v>
      </c>
      <c r="L8" s="46">
        <v>12</v>
      </c>
      <c r="M8" s="46">
        <v>13</v>
      </c>
      <c r="N8" s="104">
        <v>14</v>
      </c>
      <c r="O8" s="46">
        <v>15</v>
      </c>
      <c r="P8" s="46">
        <v>16</v>
      </c>
      <c r="Q8" s="104">
        <v>17</v>
      </c>
      <c r="R8" s="46">
        <v>18</v>
      </c>
      <c r="S8" s="46">
        <v>19</v>
      </c>
      <c r="T8" s="46">
        <v>20</v>
      </c>
    </row>
    <row r="9" ht="54" customHeight="1" spans="1:20">
      <c r="A9" s="105"/>
      <c r="B9" s="106"/>
      <c r="C9" s="106"/>
      <c r="D9" s="106"/>
      <c r="E9" s="106"/>
      <c r="F9" s="106"/>
      <c r="G9" s="106"/>
      <c r="H9" s="113"/>
      <c r="I9" s="113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ht="21" customHeight="1" spans="1:20">
      <c r="A10" s="107" t="s">
        <v>171</v>
      </c>
      <c r="B10" s="108"/>
      <c r="C10" s="108"/>
      <c r="D10" s="108"/>
      <c r="E10" s="108"/>
      <c r="F10" s="108"/>
      <c r="G10" s="108"/>
      <c r="H10" s="114"/>
      <c r="I10" s="11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ht="51" customHeight="1" spans="1:1">
      <c r="A11" s="33" t="s">
        <v>380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/>
  <cols>
    <col min="1" max="1" width="37.7083333333333" customWidth="1"/>
    <col min="2" max="13" width="20" customWidth="1"/>
  </cols>
  <sheetData>
    <row r="1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17.25" customHeight="1" spans="4:13">
      <c r="D2" s="89" t="s">
        <v>0</v>
      </c>
      <c r="M2" s="39" t="s">
        <v>381</v>
      </c>
    </row>
    <row r="3" ht="41.25" customHeight="1" spans="1:13">
      <c r="A3" s="90" t="str">
        <f>"2025"&amp;"年对下转移支付预算表"</f>
        <v>2025年对下转移支付预算表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86"/>
    </row>
    <row r="4" ht="18" customHeight="1" spans="1:13">
      <c r="A4" s="91" t="str">
        <f>"单位名称："&amp;"中国共产党昆明市东川区委员会党史研究室"</f>
        <v>单位名称：中国共产党昆明市东川区委员会党史研究室</v>
      </c>
      <c r="B4" s="92"/>
      <c r="C4" s="92"/>
      <c r="D4" s="93"/>
      <c r="E4" s="97"/>
      <c r="F4" s="97"/>
      <c r="G4" s="97"/>
      <c r="H4" s="97"/>
      <c r="I4" s="97"/>
      <c r="M4" s="41" t="s">
        <v>1</v>
      </c>
    </row>
    <row r="5" ht="19.5" customHeight="1" spans="1:13">
      <c r="A5" s="52" t="s">
        <v>382</v>
      </c>
      <c r="B5" s="42" t="s">
        <v>188</v>
      </c>
      <c r="C5" s="43"/>
      <c r="D5" s="43"/>
      <c r="E5" s="42" t="s">
        <v>383</v>
      </c>
      <c r="F5" s="43"/>
      <c r="G5" s="43"/>
      <c r="H5" s="43"/>
      <c r="I5" s="43"/>
      <c r="J5" s="43"/>
      <c r="K5" s="43"/>
      <c r="L5" s="43"/>
      <c r="M5" s="98"/>
    </row>
    <row r="6" ht="40.5" customHeight="1" spans="1:13">
      <c r="A6" s="46"/>
      <c r="B6" s="53" t="s">
        <v>55</v>
      </c>
      <c r="C6" s="27" t="s">
        <v>58</v>
      </c>
      <c r="D6" s="94" t="s">
        <v>362</v>
      </c>
      <c r="E6" s="68"/>
      <c r="F6" s="68"/>
      <c r="G6" s="68"/>
      <c r="H6" s="68"/>
      <c r="I6" s="68"/>
      <c r="J6" s="68"/>
      <c r="K6" s="68"/>
      <c r="L6" s="68"/>
      <c r="M6" s="99"/>
    </row>
    <row r="7" ht="19.5" customHeight="1" spans="1:13">
      <c r="A7" s="32">
        <v>1</v>
      </c>
      <c r="B7" s="32">
        <v>2</v>
      </c>
      <c r="C7" s="32">
        <v>3</v>
      </c>
      <c r="D7" s="95">
        <v>4</v>
      </c>
      <c r="E7" s="56">
        <v>5</v>
      </c>
      <c r="F7" s="32">
        <v>6</v>
      </c>
      <c r="G7" s="32">
        <v>7</v>
      </c>
      <c r="H7" s="95">
        <v>8</v>
      </c>
      <c r="I7" s="32">
        <v>9</v>
      </c>
      <c r="J7" s="32">
        <v>10</v>
      </c>
      <c r="K7" s="32">
        <v>11</v>
      </c>
      <c r="L7" s="32">
        <v>13</v>
      </c>
      <c r="M7" s="56">
        <v>24</v>
      </c>
    </row>
    <row r="8" ht="49" customHeight="1" spans="2:13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ht="19.5" customHeight="1" spans="1:13">
      <c r="A9" s="8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ht="39" customHeight="1" spans="1:1">
      <c r="A10" s="33" t="s">
        <v>384</v>
      </c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1"/>
      <c r="B1" s="21"/>
      <c r="C1" s="21"/>
      <c r="D1" s="21"/>
      <c r="E1" s="21"/>
      <c r="F1" s="21"/>
      <c r="G1" s="21"/>
      <c r="H1" s="21"/>
      <c r="I1" s="21"/>
      <c r="J1" s="21"/>
    </row>
    <row r="2" ht="16.5" customHeight="1" spans="4:10">
      <c r="D2" t="s">
        <v>0</v>
      </c>
      <c r="J2" s="39" t="s">
        <v>385</v>
      </c>
    </row>
    <row r="3" ht="41.25" customHeight="1" spans="1:10">
      <c r="A3" s="83" t="str">
        <f>"2025"&amp;"年对下转移支付绩效目标表"</f>
        <v>2025年对下转移支付绩效目标表</v>
      </c>
      <c r="B3" s="23"/>
      <c r="C3" s="23"/>
      <c r="D3" s="23"/>
      <c r="E3" s="23"/>
      <c r="F3" s="86"/>
      <c r="G3" s="23"/>
      <c r="H3" s="86"/>
      <c r="I3" s="86"/>
      <c r="J3" s="23"/>
    </row>
    <row r="4" ht="17.25" customHeight="1" spans="1:1">
      <c r="A4" s="24" t="str">
        <f>"单位名称："&amp;"中国共产党昆明市东川区委员会党史研究室"</f>
        <v>单位名称：中国共产党昆明市东川区委员会党史研究室</v>
      </c>
    </row>
    <row r="5" ht="44.25" customHeight="1" spans="1:10">
      <c r="A5" s="84" t="s">
        <v>382</v>
      </c>
      <c r="B5" s="84" t="s">
        <v>278</v>
      </c>
      <c r="C5" s="84" t="s">
        <v>279</v>
      </c>
      <c r="D5" s="84" t="s">
        <v>280</v>
      </c>
      <c r="E5" s="84" t="s">
        <v>281</v>
      </c>
      <c r="F5" s="87" t="s">
        <v>282</v>
      </c>
      <c r="G5" s="84" t="s">
        <v>283</v>
      </c>
      <c r="H5" s="87" t="s">
        <v>284</v>
      </c>
      <c r="I5" s="87" t="s">
        <v>285</v>
      </c>
      <c r="J5" s="84" t="s">
        <v>286</v>
      </c>
    </row>
    <row r="6" ht="14.25" customHeight="1" spans="1:10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7">
        <v>6</v>
      </c>
      <c r="G6" s="84">
        <v>7</v>
      </c>
      <c r="H6" s="87">
        <v>8</v>
      </c>
      <c r="I6" s="87">
        <v>9</v>
      </c>
      <c r="J6" s="84">
        <v>10</v>
      </c>
    </row>
    <row r="7" ht="42" customHeight="1" spans="2:10">
      <c r="B7" s="85"/>
      <c r="C7" s="85"/>
      <c r="D7" s="85"/>
      <c r="E7" s="74"/>
      <c r="F7" s="88"/>
      <c r="G7" s="74"/>
      <c r="H7" s="88"/>
      <c r="I7" s="88"/>
      <c r="J7" s="74"/>
    </row>
    <row r="8" ht="42" customHeight="1" spans="1:10">
      <c r="A8" s="48"/>
      <c r="B8" s="33"/>
      <c r="C8" s="33"/>
      <c r="D8" s="33"/>
      <c r="E8" s="48"/>
      <c r="F8" s="33"/>
      <c r="G8" s="48"/>
      <c r="H8" s="33"/>
      <c r="I8" s="33"/>
      <c r="J8" s="48"/>
    </row>
    <row r="9" ht="51" customHeight="1" spans="1:1">
      <c r="A9" s="33" t="s">
        <v>386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1"/>
      <c r="B1" s="21"/>
      <c r="C1" s="21"/>
      <c r="D1" s="21"/>
      <c r="E1" s="21"/>
      <c r="F1" s="21"/>
      <c r="G1" s="21"/>
      <c r="H1" s="21"/>
      <c r="I1" s="21"/>
    </row>
    <row r="2" customHeight="1" spans="1:9">
      <c r="A2" s="58" t="s">
        <v>387</v>
      </c>
      <c r="B2" s="59"/>
      <c r="C2" s="59"/>
      <c r="D2" s="60"/>
      <c r="E2" s="60"/>
      <c r="F2" s="60"/>
      <c r="G2" s="59"/>
      <c r="H2" s="59"/>
      <c r="I2" s="60"/>
    </row>
    <row r="3" ht="41.25" customHeight="1" spans="1:9">
      <c r="A3" s="61" t="str">
        <f>"2025"&amp;"年新增资产配置预算表"</f>
        <v>2025年新增资产配置预算表</v>
      </c>
      <c r="B3" s="62"/>
      <c r="C3" s="62"/>
      <c r="D3" s="63"/>
      <c r="E3" s="63"/>
      <c r="F3" s="63"/>
      <c r="G3" s="62"/>
      <c r="H3" s="62"/>
      <c r="I3" s="63"/>
    </row>
    <row r="4" customHeight="1" spans="1:9">
      <c r="A4" s="64" t="str">
        <f>"单位名称："&amp;"中国共产党昆明市东川区委员会党史研究室"</f>
        <v>单位名称：中国共产党昆明市东川区委员会党史研究室</v>
      </c>
      <c r="B4" s="65"/>
      <c r="C4" s="65"/>
      <c r="D4" s="66"/>
      <c r="F4" s="63"/>
      <c r="G4" s="62"/>
      <c r="H4" s="62"/>
      <c r="I4" s="82" t="s">
        <v>1</v>
      </c>
    </row>
    <row r="5" ht="28.5" customHeight="1" spans="1:9">
      <c r="A5" s="67" t="s">
        <v>180</v>
      </c>
      <c r="B5" s="68" t="s">
        <v>181</v>
      </c>
      <c r="C5" s="69" t="s">
        <v>388</v>
      </c>
      <c r="D5" s="67" t="s">
        <v>389</v>
      </c>
      <c r="E5" s="67" t="s">
        <v>390</v>
      </c>
      <c r="F5" s="67" t="s">
        <v>391</v>
      </c>
      <c r="G5" s="68" t="s">
        <v>392</v>
      </c>
      <c r="H5" s="56"/>
      <c r="I5" s="67"/>
    </row>
    <row r="6" ht="21" customHeight="1" spans="1:9">
      <c r="A6" s="69"/>
      <c r="B6" s="70"/>
      <c r="C6" s="70"/>
      <c r="D6" s="71"/>
      <c r="E6" s="70"/>
      <c r="F6" s="70"/>
      <c r="G6" s="68" t="s">
        <v>360</v>
      </c>
      <c r="H6" s="68" t="s">
        <v>393</v>
      </c>
      <c r="I6" s="68" t="s">
        <v>394</v>
      </c>
    </row>
    <row r="7" ht="17.25" customHeight="1" spans="1:9">
      <c r="A7" s="72" t="s">
        <v>83</v>
      </c>
      <c r="B7" s="73" t="s">
        <v>84</v>
      </c>
      <c r="C7" s="72" t="s">
        <v>85</v>
      </c>
      <c r="D7" s="74" t="s">
        <v>86</v>
      </c>
      <c r="E7" s="72" t="s">
        <v>87</v>
      </c>
      <c r="F7" s="73" t="s">
        <v>88</v>
      </c>
      <c r="G7" s="78" t="s">
        <v>89</v>
      </c>
      <c r="H7" s="74" t="s">
        <v>90</v>
      </c>
      <c r="I7" s="74">
        <v>9</v>
      </c>
    </row>
    <row r="8" ht="54" customHeight="1" spans="2:9">
      <c r="B8" s="49"/>
      <c r="C8" s="49"/>
      <c r="D8" s="48"/>
      <c r="E8" s="33"/>
      <c r="F8" s="78"/>
      <c r="G8" s="79"/>
      <c r="H8" s="80"/>
      <c r="I8" s="80"/>
    </row>
    <row r="9" ht="19.5" customHeight="1" spans="1:9">
      <c r="A9" s="75" t="s">
        <v>55</v>
      </c>
      <c r="B9" s="76"/>
      <c r="C9" s="76"/>
      <c r="D9" s="77"/>
      <c r="E9" s="81"/>
      <c r="F9" s="81"/>
      <c r="G9" s="79"/>
      <c r="H9" s="80"/>
      <c r="I9" s="80"/>
    </row>
    <row r="10" ht="42" customHeight="1" spans="1:1">
      <c r="A10" s="33" t="s">
        <v>395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customHeight="1" spans="4:11">
      <c r="D2" s="22" t="s">
        <v>0</v>
      </c>
      <c r="E2" s="22"/>
      <c r="F2" s="22"/>
      <c r="G2" s="22"/>
      <c r="K2" s="39" t="s">
        <v>396</v>
      </c>
    </row>
    <row r="3" ht="41.25" customHeight="1" spans="1:11">
      <c r="A3" s="23" t="str">
        <f>"2025"&amp;"年上级补助项目支出预算表"</f>
        <v>2025年上级补助项目支出预算表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13.5" customHeight="1" spans="1:11">
      <c r="A4" s="24" t="str">
        <f>"单位名称："&amp;"中国共产党昆明市东川区委员会党史研究室"</f>
        <v>单位名称：中国共产党昆明市东川区委员会党史研究室</v>
      </c>
      <c r="B4" s="25"/>
      <c r="C4" s="25"/>
      <c r="D4" s="25"/>
      <c r="E4" s="25"/>
      <c r="F4" s="25"/>
      <c r="G4" s="25"/>
      <c r="H4" s="40"/>
      <c r="I4" s="40"/>
      <c r="J4" s="40"/>
      <c r="K4" s="41" t="s">
        <v>1</v>
      </c>
    </row>
    <row r="5" ht="21.75" customHeight="1" spans="1:11">
      <c r="A5" s="26" t="s">
        <v>263</v>
      </c>
      <c r="B5" s="26" t="s">
        <v>183</v>
      </c>
      <c r="C5" s="26" t="s">
        <v>264</v>
      </c>
      <c r="D5" s="27" t="s">
        <v>184</v>
      </c>
      <c r="E5" s="27" t="s">
        <v>185</v>
      </c>
      <c r="F5" s="27" t="s">
        <v>265</v>
      </c>
      <c r="G5" s="27" t="s">
        <v>266</v>
      </c>
      <c r="H5" s="52" t="s">
        <v>55</v>
      </c>
      <c r="I5" s="42" t="s">
        <v>397</v>
      </c>
      <c r="J5" s="43"/>
      <c r="K5" s="44"/>
    </row>
    <row r="6" ht="21.75" customHeight="1" spans="1:11">
      <c r="A6" s="28"/>
      <c r="B6" s="28"/>
      <c r="C6" s="28"/>
      <c r="D6" s="29"/>
      <c r="E6" s="29"/>
      <c r="F6" s="29"/>
      <c r="G6" s="29"/>
      <c r="H6" s="53"/>
      <c r="I6" s="27" t="s">
        <v>58</v>
      </c>
      <c r="J6" s="27" t="s">
        <v>59</v>
      </c>
      <c r="K6" s="27" t="s">
        <v>60</v>
      </c>
    </row>
    <row r="7" ht="40.5" customHeight="1" spans="1:11">
      <c r="A7" s="30"/>
      <c r="B7" s="30"/>
      <c r="C7" s="30"/>
      <c r="D7" s="31"/>
      <c r="E7" s="31"/>
      <c r="F7" s="31"/>
      <c r="G7" s="31"/>
      <c r="H7" s="46"/>
      <c r="I7" s="31" t="s">
        <v>57</v>
      </c>
      <c r="J7" s="31"/>
      <c r="K7" s="31"/>
    </row>
    <row r="8" ht="15" customHeight="1" spans="1:11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56">
        <v>10</v>
      </c>
      <c r="K8" s="56">
        <v>11</v>
      </c>
    </row>
    <row r="9" ht="60" customHeight="1" spans="2:11">
      <c r="B9" s="33"/>
      <c r="C9" s="48"/>
      <c r="D9" s="48"/>
      <c r="E9" s="48"/>
      <c r="F9" s="48"/>
      <c r="G9" s="48"/>
      <c r="H9" s="54"/>
      <c r="I9" s="57"/>
      <c r="J9" s="57"/>
      <c r="K9" s="54"/>
    </row>
    <row r="10" ht="18.75" customHeight="1" spans="1:11">
      <c r="A10" s="49"/>
      <c r="B10" s="33"/>
      <c r="C10" s="33"/>
      <c r="D10" s="33"/>
      <c r="E10" s="33"/>
      <c r="F10" s="33"/>
      <c r="G10" s="33"/>
      <c r="H10" s="47"/>
      <c r="I10" s="47"/>
      <c r="J10" s="47"/>
      <c r="K10" s="54"/>
    </row>
    <row r="11" ht="18.75" customHeight="1" spans="1:11">
      <c r="A11" s="50" t="s">
        <v>171</v>
      </c>
      <c r="B11" s="51"/>
      <c r="C11" s="51"/>
      <c r="D11" s="51"/>
      <c r="E11" s="51"/>
      <c r="F11" s="51"/>
      <c r="G11" s="55"/>
      <c r="H11" s="47"/>
      <c r="I11" s="47"/>
      <c r="J11" s="47"/>
      <c r="K11" s="54"/>
    </row>
    <row r="12" ht="63" customHeight="1" spans="1:1">
      <c r="A12" s="33" t="s">
        <v>398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H14" sqref="H1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1"/>
      <c r="B1" s="21"/>
      <c r="C1" s="21"/>
      <c r="D1" s="21"/>
      <c r="E1" s="21"/>
      <c r="F1" s="21"/>
      <c r="G1" s="21"/>
    </row>
    <row r="2" ht="13.5" customHeight="1" spans="4:7">
      <c r="D2" s="22" t="s">
        <v>0</v>
      </c>
      <c r="G2" s="39" t="s">
        <v>399</v>
      </c>
    </row>
    <row r="3" ht="41.25" customHeight="1" spans="1:7">
      <c r="A3" s="23" t="str">
        <f>"2025"&amp;"年部门项目中期规划预算表"</f>
        <v>2025年部门项目中期规划预算表</v>
      </c>
      <c r="B3" s="23"/>
      <c r="C3" s="23"/>
      <c r="D3" s="23"/>
      <c r="E3" s="23"/>
      <c r="F3" s="23"/>
      <c r="G3" s="23"/>
    </row>
    <row r="4" ht="13.5" customHeight="1" spans="1:7">
      <c r="A4" s="24" t="str">
        <f>"单位名称："&amp;"中国共产党昆明市东川区委员会党史研究室"</f>
        <v>单位名称：中国共产党昆明市东川区委员会党史研究室</v>
      </c>
      <c r="B4" s="25"/>
      <c r="C4" s="25"/>
      <c r="D4" s="25"/>
      <c r="E4" s="40"/>
      <c r="F4" s="40"/>
      <c r="G4" s="41" t="s">
        <v>1</v>
      </c>
    </row>
    <row r="5" ht="21.75" customHeight="1" spans="1:7">
      <c r="A5" s="26" t="s">
        <v>264</v>
      </c>
      <c r="B5" s="26" t="s">
        <v>263</v>
      </c>
      <c r="C5" s="26" t="s">
        <v>183</v>
      </c>
      <c r="D5" s="27" t="s">
        <v>400</v>
      </c>
      <c r="E5" s="42" t="s">
        <v>58</v>
      </c>
      <c r="F5" s="43"/>
      <c r="G5" s="44"/>
    </row>
    <row r="6" ht="21.75" customHeight="1" spans="1:7">
      <c r="A6" s="28"/>
      <c r="B6" s="28"/>
      <c r="C6" s="28"/>
      <c r="D6" s="29"/>
      <c r="E6" s="45" t="str">
        <f>"2025"&amp;"年"</f>
        <v>2025年</v>
      </c>
      <c r="F6" s="27" t="str">
        <f>("2025"+1)&amp;"年"</f>
        <v>2026年</v>
      </c>
      <c r="G6" s="27" t="str">
        <f>("2025"+2)&amp;"年"</f>
        <v>2027年</v>
      </c>
    </row>
    <row r="7" ht="40.5" customHeight="1" spans="1:7">
      <c r="A7" s="30"/>
      <c r="B7" s="30"/>
      <c r="C7" s="30"/>
      <c r="D7" s="31"/>
      <c r="E7" s="46"/>
      <c r="F7" s="31" t="s">
        <v>57</v>
      </c>
      <c r="G7" s="31"/>
    </row>
    <row r="8" ht="15" customHeight="1" spans="1: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</row>
    <row r="9" ht="17.25" customHeight="1" spans="1:7">
      <c r="A9" s="33" t="s">
        <v>70</v>
      </c>
      <c r="B9" s="34"/>
      <c r="C9" s="34"/>
      <c r="D9" s="33"/>
      <c r="E9" s="47">
        <v>274100</v>
      </c>
      <c r="F9" s="47"/>
      <c r="G9" s="47"/>
    </row>
    <row r="10" ht="18.75" customHeight="1" spans="1:7">
      <c r="A10" s="33"/>
      <c r="B10" s="33" t="s">
        <v>401</v>
      </c>
      <c r="C10" s="33" t="s">
        <v>271</v>
      </c>
      <c r="D10" s="33" t="s">
        <v>402</v>
      </c>
      <c r="E10" s="47">
        <v>76800</v>
      </c>
      <c r="F10" s="47">
        <v>150000</v>
      </c>
      <c r="G10" s="47">
        <v>150000</v>
      </c>
    </row>
    <row r="11" ht="18.75" customHeight="1" spans="1:7">
      <c r="A11" s="35"/>
      <c r="B11" s="33" t="s">
        <v>403</v>
      </c>
      <c r="C11" s="33" t="s">
        <v>276</v>
      </c>
      <c r="D11" s="33" t="s">
        <v>402</v>
      </c>
      <c r="E11" s="47">
        <v>197300</v>
      </c>
      <c r="F11" s="47"/>
      <c r="G11" s="47"/>
    </row>
    <row r="12" ht="18.75" customHeight="1" spans="1:7">
      <c r="A12" s="36" t="s">
        <v>55</v>
      </c>
      <c r="B12" s="37" t="s">
        <v>404</v>
      </c>
      <c r="C12" s="37"/>
      <c r="D12" s="38"/>
      <c r="E12" s="47">
        <v>274100</v>
      </c>
      <c r="F12" s="47"/>
      <c r="G12" s="47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C5" sqref="C5:I5"/>
    </sheetView>
  </sheetViews>
  <sheetFormatPr defaultColWidth="9" defaultRowHeight="14.25"/>
  <cols>
    <col min="2" max="2" width="12.25" customWidth="1"/>
    <col min="8" max="8" width="12.125" customWidth="1"/>
    <col min="9" max="9" width="28.5" customWidth="1"/>
    <col min="11" max="11" width="14.875" customWidth="1"/>
    <col min="12" max="12" width="12.875" customWidth="1"/>
  </cols>
  <sheetData>
    <row r="1" ht="30" spans="1:13">
      <c r="A1" s="1" t="s">
        <v>405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406</v>
      </c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2" t="s">
        <v>407</v>
      </c>
      <c r="B3" s="2"/>
      <c r="C3" s="2"/>
      <c r="D3" s="2"/>
      <c r="E3" s="2"/>
      <c r="F3" s="2"/>
      <c r="G3" s="2"/>
      <c r="H3" s="2"/>
      <c r="I3" s="2"/>
      <c r="J3" s="2" t="s">
        <v>408</v>
      </c>
      <c r="K3" s="2"/>
      <c r="L3" s="2"/>
      <c r="M3" s="2"/>
    </row>
    <row r="4" spans="1:13">
      <c r="A4" s="4" t="s">
        <v>409</v>
      </c>
      <c r="B4" s="5" t="s">
        <v>410</v>
      </c>
      <c r="C4" s="6" t="s">
        <v>411</v>
      </c>
      <c r="D4" s="6"/>
      <c r="E4" s="6"/>
      <c r="F4" s="6"/>
      <c r="G4" s="6"/>
      <c r="H4" s="6"/>
      <c r="I4" s="6"/>
      <c r="J4" s="5" t="s">
        <v>412</v>
      </c>
      <c r="K4" s="5"/>
      <c r="L4" s="5"/>
      <c r="M4" s="5"/>
    </row>
    <row r="5" ht="100" customHeight="1" spans="1:13">
      <c r="A5" s="4"/>
      <c r="B5" s="7" t="s">
        <v>413</v>
      </c>
      <c r="C5" s="6" t="s">
        <v>414</v>
      </c>
      <c r="D5" s="6"/>
      <c r="E5" s="6"/>
      <c r="F5" s="6"/>
      <c r="G5" s="6"/>
      <c r="H5" s="6"/>
      <c r="I5" s="6"/>
      <c r="J5" s="5" t="s">
        <v>415</v>
      </c>
      <c r="K5" s="5"/>
      <c r="L5" s="5"/>
      <c r="M5" s="5"/>
    </row>
    <row r="6" ht="80" customHeight="1" spans="1:13">
      <c r="A6" s="5" t="s">
        <v>416</v>
      </c>
      <c r="B6" s="8" t="s">
        <v>417</v>
      </c>
      <c r="C6" s="9" t="s">
        <v>418</v>
      </c>
      <c r="D6" s="9"/>
      <c r="E6" s="9"/>
      <c r="F6" s="9"/>
      <c r="G6" s="9"/>
      <c r="H6" s="9"/>
      <c r="I6" s="9"/>
      <c r="J6" s="4" t="s">
        <v>419</v>
      </c>
      <c r="K6" s="4"/>
      <c r="L6" s="4"/>
      <c r="M6" s="4"/>
    </row>
    <row r="7" spans="1:13">
      <c r="A7" s="10" t="s">
        <v>420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5" t="s">
        <v>421</v>
      </c>
      <c r="B8" s="5"/>
      <c r="C8" s="2" t="s">
        <v>422</v>
      </c>
      <c r="D8" s="2"/>
      <c r="E8" s="2"/>
      <c r="F8" s="2" t="s">
        <v>423</v>
      </c>
      <c r="G8" s="2"/>
      <c r="H8" s="17" t="s">
        <v>404</v>
      </c>
      <c r="I8" s="17"/>
      <c r="J8" s="17"/>
      <c r="K8" s="17" t="s">
        <v>404</v>
      </c>
      <c r="L8" s="17"/>
      <c r="M8" s="17"/>
    </row>
    <row r="9" spans="1:13">
      <c r="A9" s="5"/>
      <c r="B9" s="5"/>
      <c r="C9" s="2"/>
      <c r="D9" s="2"/>
      <c r="E9" s="2"/>
      <c r="F9" s="2"/>
      <c r="G9" s="2"/>
      <c r="H9" s="5" t="s">
        <v>424</v>
      </c>
      <c r="I9" s="5" t="s">
        <v>425</v>
      </c>
      <c r="J9" s="5" t="s">
        <v>426</v>
      </c>
      <c r="K9" s="5" t="s">
        <v>424</v>
      </c>
      <c r="L9" s="5" t="s">
        <v>425</v>
      </c>
      <c r="M9" s="5" t="s">
        <v>426</v>
      </c>
    </row>
    <row r="10" spans="1:13">
      <c r="A10" s="6" t="s">
        <v>55</v>
      </c>
      <c r="B10" s="6"/>
      <c r="C10" s="6" t="s">
        <v>404</v>
      </c>
      <c r="D10" s="6"/>
      <c r="E10" s="6"/>
      <c r="F10" s="6" t="s">
        <v>404</v>
      </c>
      <c r="G10" s="6"/>
      <c r="H10" s="18">
        <v>2213375.37</v>
      </c>
      <c r="I10" s="18">
        <v>2213375.37</v>
      </c>
      <c r="J10" s="18">
        <v>0</v>
      </c>
      <c r="K10" s="18">
        <v>2207615.37</v>
      </c>
      <c r="L10" s="18">
        <v>2207615.37</v>
      </c>
      <c r="M10" s="18">
        <v>0</v>
      </c>
    </row>
    <row r="11" spans="1:13">
      <c r="A11" s="6" t="s">
        <v>427</v>
      </c>
      <c r="B11" s="11"/>
      <c r="C11" s="6" t="s">
        <v>428</v>
      </c>
      <c r="D11" s="12"/>
      <c r="E11" s="11"/>
      <c r="F11" s="6" t="s">
        <v>429</v>
      </c>
      <c r="G11" s="11"/>
      <c r="H11" s="18">
        <v>1939275.37</v>
      </c>
      <c r="I11" s="18">
        <v>1939275.37</v>
      </c>
      <c r="J11" s="18">
        <v>0</v>
      </c>
      <c r="K11" s="18">
        <v>1933515.37</v>
      </c>
      <c r="L11" s="18">
        <v>1933515.37</v>
      </c>
      <c r="M11" s="18">
        <v>0</v>
      </c>
    </row>
    <row r="12" spans="1:13">
      <c r="A12" s="6" t="s">
        <v>430</v>
      </c>
      <c r="B12" s="11"/>
      <c r="C12" s="6" t="s">
        <v>431</v>
      </c>
      <c r="D12" s="12"/>
      <c r="E12" s="11"/>
      <c r="F12" s="6" t="s">
        <v>432</v>
      </c>
      <c r="G12" s="11"/>
      <c r="H12" s="18">
        <v>76800</v>
      </c>
      <c r="I12" s="18">
        <v>76800</v>
      </c>
      <c r="J12" s="18">
        <v>0</v>
      </c>
      <c r="K12" s="18">
        <v>76800</v>
      </c>
      <c r="L12" s="18">
        <v>76800</v>
      </c>
      <c r="M12" s="18">
        <v>0</v>
      </c>
    </row>
    <row r="13" spans="1:13">
      <c r="A13" s="6" t="s">
        <v>433</v>
      </c>
      <c r="B13" s="11"/>
      <c r="C13" s="6" t="s">
        <v>434</v>
      </c>
      <c r="D13" s="12"/>
      <c r="E13" s="11"/>
      <c r="F13" s="6" t="s">
        <v>432</v>
      </c>
      <c r="G13" s="11"/>
      <c r="H13" s="18">
        <v>197300</v>
      </c>
      <c r="I13" s="18">
        <v>197300</v>
      </c>
      <c r="J13" s="18">
        <v>0</v>
      </c>
      <c r="K13" s="18">
        <v>197300</v>
      </c>
      <c r="L13" s="18">
        <v>197300</v>
      </c>
      <c r="M13" s="18">
        <v>0</v>
      </c>
    </row>
    <row r="14" spans="1:13">
      <c r="A14" s="10" t="s">
        <v>435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3" t="s">
        <v>436</v>
      </c>
      <c r="B15" s="13"/>
      <c r="C15" s="13"/>
      <c r="D15" s="13"/>
      <c r="E15" s="13"/>
      <c r="F15" s="13"/>
      <c r="G15" s="13"/>
      <c r="H15" s="15" t="s">
        <v>437</v>
      </c>
      <c r="I15" s="14" t="s">
        <v>286</v>
      </c>
      <c r="J15" s="15" t="s">
        <v>438</v>
      </c>
      <c r="K15" s="15"/>
      <c r="L15" s="15"/>
      <c r="M15" s="15"/>
    </row>
    <row r="16" spans="1:13">
      <c r="A16" s="14" t="s">
        <v>279</v>
      </c>
      <c r="B16" s="14" t="s">
        <v>439</v>
      </c>
      <c r="C16" s="15" t="s">
        <v>281</v>
      </c>
      <c r="D16" s="15" t="s">
        <v>282</v>
      </c>
      <c r="E16" s="15" t="s">
        <v>283</v>
      </c>
      <c r="F16" s="19" t="s">
        <v>284</v>
      </c>
      <c r="G16" s="19" t="s">
        <v>285</v>
      </c>
      <c r="H16" s="15"/>
      <c r="I16" s="14"/>
      <c r="J16" s="15"/>
      <c r="K16" s="15"/>
      <c r="L16" s="15"/>
      <c r="M16" s="15"/>
    </row>
    <row r="17" spans="1:13">
      <c r="A17" s="16" t="s">
        <v>288</v>
      </c>
      <c r="B17" s="16" t="s">
        <v>404</v>
      </c>
      <c r="C17" s="16" t="s">
        <v>404</v>
      </c>
      <c r="D17" s="16" t="s">
        <v>404</v>
      </c>
      <c r="E17" s="16" t="s">
        <v>404</v>
      </c>
      <c r="F17" s="20" t="s">
        <v>404</v>
      </c>
      <c r="G17" s="20" t="s">
        <v>404</v>
      </c>
      <c r="H17" s="20" t="s">
        <v>404</v>
      </c>
      <c r="I17" s="20" t="s">
        <v>404</v>
      </c>
      <c r="J17" s="16" t="s">
        <v>404</v>
      </c>
      <c r="K17" s="16"/>
      <c r="L17" s="16"/>
      <c r="M17" s="16"/>
    </row>
    <row r="18" spans="1:13">
      <c r="A18" s="16" t="s">
        <v>404</v>
      </c>
      <c r="B18" s="16" t="s">
        <v>289</v>
      </c>
      <c r="C18" s="16" t="s">
        <v>404</v>
      </c>
      <c r="D18" s="16" t="s">
        <v>404</v>
      </c>
      <c r="E18" s="16" t="s">
        <v>404</v>
      </c>
      <c r="F18" s="20" t="s">
        <v>404</v>
      </c>
      <c r="G18" s="20" t="s">
        <v>404</v>
      </c>
      <c r="H18" s="20" t="s">
        <v>404</v>
      </c>
      <c r="I18" s="20" t="s">
        <v>404</v>
      </c>
      <c r="J18" s="16" t="s">
        <v>404</v>
      </c>
      <c r="K18" s="12"/>
      <c r="L18" s="12"/>
      <c r="M18" s="11"/>
    </row>
    <row r="19" ht="42.75" spans="1:13">
      <c r="A19" s="16" t="s">
        <v>404</v>
      </c>
      <c r="B19" s="16" t="s">
        <v>404</v>
      </c>
      <c r="C19" s="16" t="s">
        <v>440</v>
      </c>
      <c r="D19" s="16" t="s">
        <v>441</v>
      </c>
      <c r="E19" s="16" t="s">
        <v>89</v>
      </c>
      <c r="F19" s="20" t="s">
        <v>442</v>
      </c>
      <c r="G19" s="20" t="s">
        <v>443</v>
      </c>
      <c r="H19" s="20" t="s">
        <v>444</v>
      </c>
      <c r="I19" s="20" t="s">
        <v>445</v>
      </c>
      <c r="J19" s="16" t="s">
        <v>446</v>
      </c>
      <c r="K19" s="12"/>
      <c r="L19" s="12"/>
      <c r="M19" s="11"/>
    </row>
    <row r="20" ht="42.75" spans="1:13">
      <c r="A20" s="16" t="s">
        <v>404</v>
      </c>
      <c r="B20" s="16" t="s">
        <v>404</v>
      </c>
      <c r="C20" s="16" t="s">
        <v>447</v>
      </c>
      <c r="D20" s="16" t="s">
        <v>441</v>
      </c>
      <c r="E20" s="16" t="s">
        <v>448</v>
      </c>
      <c r="F20" s="20" t="s">
        <v>449</v>
      </c>
      <c r="G20" s="20" t="s">
        <v>443</v>
      </c>
      <c r="H20" s="20" t="s">
        <v>444</v>
      </c>
      <c r="I20" s="20" t="s">
        <v>336</v>
      </c>
      <c r="J20" s="16" t="s">
        <v>450</v>
      </c>
      <c r="K20" s="12"/>
      <c r="L20" s="12"/>
      <c r="M20" s="11"/>
    </row>
    <row r="21" ht="42.75" spans="1:13">
      <c r="A21" s="16" t="s">
        <v>404</v>
      </c>
      <c r="B21" s="16" t="s">
        <v>404</v>
      </c>
      <c r="C21" s="16" t="s">
        <v>451</v>
      </c>
      <c r="D21" s="16" t="s">
        <v>441</v>
      </c>
      <c r="E21" s="16" t="s">
        <v>83</v>
      </c>
      <c r="F21" s="20" t="s">
        <v>449</v>
      </c>
      <c r="G21" s="20" t="s">
        <v>443</v>
      </c>
      <c r="H21" s="20" t="s">
        <v>444</v>
      </c>
      <c r="I21" s="20" t="s">
        <v>452</v>
      </c>
      <c r="J21" s="16" t="s">
        <v>453</v>
      </c>
      <c r="K21" s="12"/>
      <c r="L21" s="12"/>
      <c r="M21" s="11"/>
    </row>
    <row r="22" ht="28.5" spans="1:13">
      <c r="A22" s="16" t="s">
        <v>404</v>
      </c>
      <c r="B22" s="16" t="s">
        <v>404</v>
      </c>
      <c r="C22" s="16" t="s">
        <v>454</v>
      </c>
      <c r="D22" s="16" t="s">
        <v>441</v>
      </c>
      <c r="E22" s="16" t="s">
        <v>87</v>
      </c>
      <c r="F22" s="20" t="s">
        <v>449</v>
      </c>
      <c r="G22" s="20" t="s">
        <v>443</v>
      </c>
      <c r="H22" s="20" t="s">
        <v>444</v>
      </c>
      <c r="I22" s="20" t="s">
        <v>455</v>
      </c>
      <c r="J22" s="16" t="s">
        <v>456</v>
      </c>
      <c r="K22" s="12"/>
      <c r="L22" s="12"/>
      <c r="M22" s="11"/>
    </row>
    <row r="23" ht="42.75" spans="1:13">
      <c r="A23" s="16" t="s">
        <v>404</v>
      </c>
      <c r="B23" s="16" t="s">
        <v>404</v>
      </c>
      <c r="C23" s="16" t="s">
        <v>457</v>
      </c>
      <c r="D23" s="16" t="s">
        <v>441</v>
      </c>
      <c r="E23" s="16" t="s">
        <v>86</v>
      </c>
      <c r="F23" s="20" t="s">
        <v>458</v>
      </c>
      <c r="G23" s="20" t="s">
        <v>443</v>
      </c>
      <c r="H23" s="20" t="s">
        <v>444</v>
      </c>
      <c r="I23" s="20" t="s">
        <v>459</v>
      </c>
      <c r="J23" s="16" t="s">
        <v>460</v>
      </c>
      <c r="K23" s="12"/>
      <c r="L23" s="12"/>
      <c r="M23" s="11"/>
    </row>
    <row r="24" spans="1:13">
      <c r="A24" s="16" t="s">
        <v>404</v>
      </c>
      <c r="B24" s="16" t="s">
        <v>296</v>
      </c>
      <c r="C24" s="16" t="s">
        <v>404</v>
      </c>
      <c r="D24" s="16" t="s">
        <v>404</v>
      </c>
      <c r="E24" s="16" t="s">
        <v>404</v>
      </c>
      <c r="F24" s="20" t="s">
        <v>404</v>
      </c>
      <c r="G24" s="20" t="s">
        <v>404</v>
      </c>
      <c r="H24" s="20" t="s">
        <v>404</v>
      </c>
      <c r="I24" s="20" t="s">
        <v>404</v>
      </c>
      <c r="J24" s="16" t="s">
        <v>404</v>
      </c>
      <c r="K24" s="12"/>
      <c r="L24" s="12"/>
      <c r="M24" s="11"/>
    </row>
    <row r="25" ht="28.5" spans="1:13">
      <c r="A25" s="16" t="s">
        <v>404</v>
      </c>
      <c r="B25" s="16" t="s">
        <v>404</v>
      </c>
      <c r="C25" s="16" t="s">
        <v>339</v>
      </c>
      <c r="D25" s="16" t="s">
        <v>441</v>
      </c>
      <c r="E25" s="16" t="s">
        <v>304</v>
      </c>
      <c r="F25" s="20" t="s">
        <v>305</v>
      </c>
      <c r="G25" s="20" t="s">
        <v>461</v>
      </c>
      <c r="H25" s="20" t="s">
        <v>444</v>
      </c>
      <c r="I25" s="20" t="s">
        <v>340</v>
      </c>
      <c r="J25" s="16" t="s">
        <v>462</v>
      </c>
      <c r="K25" s="12"/>
      <c r="L25" s="12"/>
      <c r="M25" s="11"/>
    </row>
    <row r="26" spans="1:13">
      <c r="A26" s="16" t="s">
        <v>404</v>
      </c>
      <c r="B26" s="16" t="s">
        <v>404</v>
      </c>
      <c r="C26" s="16" t="s">
        <v>297</v>
      </c>
      <c r="D26" s="16" t="s">
        <v>463</v>
      </c>
      <c r="E26" s="16" t="s">
        <v>464</v>
      </c>
      <c r="F26" s="20" t="s">
        <v>305</v>
      </c>
      <c r="G26" s="20" t="s">
        <v>461</v>
      </c>
      <c r="H26" s="20" t="s">
        <v>444</v>
      </c>
      <c r="I26" s="20" t="s">
        <v>338</v>
      </c>
      <c r="J26" s="16" t="s">
        <v>462</v>
      </c>
      <c r="K26" s="12"/>
      <c r="L26" s="12"/>
      <c r="M26" s="11"/>
    </row>
    <row r="27" spans="1:13">
      <c r="A27" s="16" t="s">
        <v>404</v>
      </c>
      <c r="B27" s="16" t="s">
        <v>308</v>
      </c>
      <c r="C27" s="16" t="s">
        <v>404</v>
      </c>
      <c r="D27" s="16" t="s">
        <v>404</v>
      </c>
      <c r="E27" s="16" t="s">
        <v>404</v>
      </c>
      <c r="F27" s="20" t="s">
        <v>404</v>
      </c>
      <c r="G27" s="20" t="s">
        <v>404</v>
      </c>
      <c r="H27" s="20" t="s">
        <v>404</v>
      </c>
      <c r="I27" s="20" t="s">
        <v>404</v>
      </c>
      <c r="J27" s="16" t="s">
        <v>404</v>
      </c>
      <c r="K27" s="12"/>
      <c r="L27" s="12"/>
      <c r="M27" s="11"/>
    </row>
    <row r="28" ht="57" spans="1:13">
      <c r="A28" s="16" t="s">
        <v>404</v>
      </c>
      <c r="B28" s="16" t="s">
        <v>404</v>
      </c>
      <c r="C28" s="16" t="s">
        <v>465</v>
      </c>
      <c r="D28" s="16" t="s">
        <v>441</v>
      </c>
      <c r="E28" s="16" t="s">
        <v>304</v>
      </c>
      <c r="F28" s="20" t="s">
        <v>305</v>
      </c>
      <c r="G28" s="20" t="s">
        <v>461</v>
      </c>
      <c r="H28" s="20" t="s">
        <v>444</v>
      </c>
      <c r="I28" s="20" t="s">
        <v>466</v>
      </c>
      <c r="J28" s="16" t="s">
        <v>467</v>
      </c>
      <c r="K28" s="12"/>
      <c r="L28" s="12"/>
      <c r="M28" s="11"/>
    </row>
    <row r="29" ht="57" spans="1:13">
      <c r="A29" s="16" t="s">
        <v>404</v>
      </c>
      <c r="B29" s="16" t="s">
        <v>404</v>
      </c>
      <c r="C29" s="16" t="s">
        <v>468</v>
      </c>
      <c r="D29" s="16" t="s">
        <v>441</v>
      </c>
      <c r="E29" s="16" t="s">
        <v>304</v>
      </c>
      <c r="F29" s="20" t="s">
        <v>305</v>
      </c>
      <c r="G29" s="20" t="s">
        <v>461</v>
      </c>
      <c r="H29" s="20" t="s">
        <v>444</v>
      </c>
      <c r="I29" s="20" t="s">
        <v>342</v>
      </c>
      <c r="J29" s="16" t="s">
        <v>469</v>
      </c>
      <c r="K29" s="12"/>
      <c r="L29" s="12"/>
      <c r="M29" s="11"/>
    </row>
    <row r="30" ht="42.75" spans="1:13">
      <c r="A30" s="16" t="s">
        <v>404</v>
      </c>
      <c r="B30" s="16" t="s">
        <v>404</v>
      </c>
      <c r="C30" s="16" t="s">
        <v>470</v>
      </c>
      <c r="D30" s="16" t="s">
        <v>441</v>
      </c>
      <c r="E30" s="16" t="s">
        <v>304</v>
      </c>
      <c r="F30" s="20" t="s">
        <v>305</v>
      </c>
      <c r="G30" s="20" t="s">
        <v>461</v>
      </c>
      <c r="H30" s="20" t="s">
        <v>444</v>
      </c>
      <c r="I30" s="20" t="s">
        <v>471</v>
      </c>
      <c r="J30" s="16" t="s">
        <v>446</v>
      </c>
      <c r="K30" s="12"/>
      <c r="L30" s="12"/>
      <c r="M30" s="11"/>
    </row>
    <row r="31" ht="99.75" spans="1:13">
      <c r="A31" s="16" t="s">
        <v>404</v>
      </c>
      <c r="B31" s="16" t="s">
        <v>404</v>
      </c>
      <c r="C31" s="16" t="s">
        <v>472</v>
      </c>
      <c r="D31" s="16" t="s">
        <v>441</v>
      </c>
      <c r="E31" s="16" t="s">
        <v>304</v>
      </c>
      <c r="F31" s="20" t="s">
        <v>305</v>
      </c>
      <c r="G31" s="20" t="s">
        <v>461</v>
      </c>
      <c r="H31" s="20" t="s">
        <v>444</v>
      </c>
      <c r="I31" s="20" t="s">
        <v>473</v>
      </c>
      <c r="J31" s="16" t="s">
        <v>474</v>
      </c>
      <c r="K31" s="12"/>
      <c r="L31" s="12"/>
      <c r="M31" s="11"/>
    </row>
    <row r="32" spans="1:13">
      <c r="A32" s="16" t="s">
        <v>318</v>
      </c>
      <c r="B32" s="16" t="s">
        <v>404</v>
      </c>
      <c r="C32" s="16" t="s">
        <v>404</v>
      </c>
      <c r="D32" s="16" t="s">
        <v>404</v>
      </c>
      <c r="E32" s="16" t="s">
        <v>404</v>
      </c>
      <c r="F32" s="20" t="s">
        <v>404</v>
      </c>
      <c r="G32" s="20" t="s">
        <v>404</v>
      </c>
      <c r="H32" s="20" t="s">
        <v>404</v>
      </c>
      <c r="I32" s="20" t="s">
        <v>404</v>
      </c>
      <c r="J32" s="16" t="s">
        <v>404</v>
      </c>
      <c r="K32" s="12"/>
      <c r="L32" s="12"/>
      <c r="M32" s="11"/>
    </row>
    <row r="33" spans="1:13">
      <c r="A33" s="16" t="s">
        <v>404</v>
      </c>
      <c r="B33" s="16" t="s">
        <v>319</v>
      </c>
      <c r="C33" s="16" t="s">
        <v>404</v>
      </c>
      <c r="D33" s="16" t="s">
        <v>404</v>
      </c>
      <c r="E33" s="16" t="s">
        <v>404</v>
      </c>
      <c r="F33" s="20" t="s">
        <v>404</v>
      </c>
      <c r="G33" s="20" t="s">
        <v>404</v>
      </c>
      <c r="H33" s="20" t="s">
        <v>404</v>
      </c>
      <c r="I33" s="20" t="s">
        <v>404</v>
      </c>
      <c r="J33" s="16" t="s">
        <v>404</v>
      </c>
      <c r="K33" s="12"/>
      <c r="L33" s="12"/>
      <c r="M33" s="11"/>
    </row>
    <row r="34" ht="28.5" spans="1:13">
      <c r="A34" s="16" t="s">
        <v>404</v>
      </c>
      <c r="B34" s="16" t="s">
        <v>404</v>
      </c>
      <c r="C34" s="16" t="s">
        <v>475</v>
      </c>
      <c r="D34" s="16" t="s">
        <v>441</v>
      </c>
      <c r="E34" s="16" t="s">
        <v>321</v>
      </c>
      <c r="F34" s="20" t="s">
        <v>305</v>
      </c>
      <c r="G34" s="20" t="s">
        <v>461</v>
      </c>
      <c r="H34" s="20" t="s">
        <v>444</v>
      </c>
      <c r="I34" s="20" t="s">
        <v>346</v>
      </c>
      <c r="J34" s="16" t="s">
        <v>476</v>
      </c>
      <c r="K34" s="12"/>
      <c r="L34" s="12"/>
      <c r="M34" s="11"/>
    </row>
    <row r="35" ht="28.5" spans="1:13">
      <c r="A35" s="16" t="s">
        <v>328</v>
      </c>
      <c r="B35" s="16" t="s">
        <v>404</v>
      </c>
      <c r="C35" s="16" t="s">
        <v>404</v>
      </c>
      <c r="D35" s="16" t="s">
        <v>404</v>
      </c>
      <c r="E35" s="16" t="s">
        <v>404</v>
      </c>
      <c r="F35" s="20" t="s">
        <v>404</v>
      </c>
      <c r="G35" s="20" t="s">
        <v>404</v>
      </c>
      <c r="H35" s="20" t="s">
        <v>404</v>
      </c>
      <c r="I35" s="20" t="s">
        <v>404</v>
      </c>
      <c r="J35" s="16" t="s">
        <v>404</v>
      </c>
      <c r="K35" s="12"/>
      <c r="L35" s="12"/>
      <c r="M35" s="11"/>
    </row>
    <row r="36" ht="28.5" spans="1:13">
      <c r="A36" s="16" t="s">
        <v>404</v>
      </c>
      <c r="B36" s="16" t="s">
        <v>329</v>
      </c>
      <c r="C36" s="16" t="s">
        <v>404</v>
      </c>
      <c r="D36" s="16" t="s">
        <v>404</v>
      </c>
      <c r="E36" s="16" t="s">
        <v>404</v>
      </c>
      <c r="F36" s="20" t="s">
        <v>404</v>
      </c>
      <c r="G36" s="20" t="s">
        <v>404</v>
      </c>
      <c r="H36" s="20" t="s">
        <v>404</v>
      </c>
      <c r="I36" s="20" t="s">
        <v>404</v>
      </c>
      <c r="J36" s="16" t="s">
        <v>404</v>
      </c>
      <c r="K36" s="12"/>
      <c r="L36" s="12"/>
      <c r="M36" s="11"/>
    </row>
    <row r="37" ht="42.75" spans="1:13">
      <c r="A37" s="16" t="s">
        <v>404</v>
      </c>
      <c r="B37" s="16" t="s">
        <v>404</v>
      </c>
      <c r="C37" s="16" t="s">
        <v>477</v>
      </c>
      <c r="D37" s="16" t="s">
        <v>441</v>
      </c>
      <c r="E37" s="16" t="s">
        <v>331</v>
      </c>
      <c r="F37" s="20" t="s">
        <v>305</v>
      </c>
      <c r="G37" s="20" t="s">
        <v>461</v>
      </c>
      <c r="H37" s="20" t="s">
        <v>444</v>
      </c>
      <c r="I37" s="20" t="s">
        <v>332</v>
      </c>
      <c r="J37" s="16" t="s">
        <v>478</v>
      </c>
      <c r="K37" s="12"/>
      <c r="L37" s="12"/>
      <c r="M37" s="11"/>
    </row>
  </sheetData>
  <mergeCells count="55">
    <mergeCell ref="A1:M1"/>
    <mergeCell ref="B2:M2"/>
    <mergeCell ref="A3:I3"/>
    <mergeCell ref="J3:M3"/>
    <mergeCell ref="C4:I4"/>
    <mergeCell ref="J4:M4"/>
    <mergeCell ref="C5:I5"/>
    <mergeCell ref="J5:M5"/>
    <mergeCell ref="C6:I6"/>
    <mergeCell ref="J6:M6"/>
    <mergeCell ref="A7:M7"/>
    <mergeCell ref="H8:J8"/>
    <mergeCell ref="K8:M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M14"/>
    <mergeCell ref="A15:G15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27:M27"/>
    <mergeCell ref="J28:M28"/>
    <mergeCell ref="J29:M29"/>
    <mergeCell ref="J30:M30"/>
    <mergeCell ref="J31:M31"/>
    <mergeCell ref="J32:M32"/>
    <mergeCell ref="J33:M33"/>
    <mergeCell ref="J34:M34"/>
    <mergeCell ref="J35:M35"/>
    <mergeCell ref="J36:M36"/>
    <mergeCell ref="J37:M37"/>
    <mergeCell ref="A4:A5"/>
    <mergeCell ref="H15:H16"/>
    <mergeCell ref="I15:I16"/>
    <mergeCell ref="A8:B9"/>
    <mergeCell ref="C8:E9"/>
    <mergeCell ref="F8:G9"/>
    <mergeCell ref="J15:M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2" sqref="A2:S2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ht="17.25" customHeight="1" spans="1:1">
      <c r="A2" s="82" t="s">
        <v>52</v>
      </c>
    </row>
    <row r="3" ht="41.25" customHeight="1" spans="1:1">
      <c r="A3" s="61" t="str">
        <f>"2025"&amp;"年部门收入预算表"</f>
        <v>2025年部门收入预算表</v>
      </c>
    </row>
    <row r="4" ht="17.25" customHeight="1" spans="1:19">
      <c r="A4" s="64" t="str">
        <f>"单位名称："&amp;"中国共产党昆明市东川区委员会党史研究室"</f>
        <v>单位名称：中国共产党昆明市东川区委员会党史研究室</v>
      </c>
      <c r="S4" s="66" t="s">
        <v>1</v>
      </c>
    </row>
    <row r="5" ht="21.75" customHeight="1" spans="1:19">
      <c r="A5" s="203" t="s">
        <v>53</v>
      </c>
      <c r="B5" s="204" t="s">
        <v>54</v>
      </c>
      <c r="C5" s="204" t="s">
        <v>55</v>
      </c>
      <c r="D5" s="205" t="s">
        <v>56</v>
      </c>
      <c r="E5" s="205"/>
      <c r="F5" s="205"/>
      <c r="G5" s="205"/>
      <c r="H5" s="205"/>
      <c r="I5" s="149"/>
      <c r="J5" s="205"/>
      <c r="K5" s="205"/>
      <c r="L5" s="205"/>
      <c r="M5" s="205"/>
      <c r="N5" s="215"/>
      <c r="O5" s="205" t="s">
        <v>45</v>
      </c>
      <c r="P5" s="205"/>
      <c r="Q5" s="205"/>
      <c r="R5" s="205"/>
      <c r="S5" s="215"/>
    </row>
    <row r="6" ht="27" customHeight="1" spans="1:19">
      <c r="A6" s="206"/>
      <c r="B6" s="207"/>
      <c r="C6" s="207"/>
      <c r="D6" s="207" t="s">
        <v>57</v>
      </c>
      <c r="E6" s="207" t="s">
        <v>58</v>
      </c>
      <c r="F6" s="207" t="s">
        <v>59</v>
      </c>
      <c r="G6" s="207" t="s">
        <v>60</v>
      </c>
      <c r="H6" s="207" t="s">
        <v>61</v>
      </c>
      <c r="I6" s="212" t="s">
        <v>62</v>
      </c>
      <c r="J6" s="213"/>
      <c r="K6" s="213"/>
      <c r="L6" s="213"/>
      <c r="M6" s="213"/>
      <c r="N6" s="214"/>
      <c r="O6" s="207" t="s">
        <v>57</v>
      </c>
      <c r="P6" s="207" t="s">
        <v>58</v>
      </c>
      <c r="Q6" s="207" t="s">
        <v>59</v>
      </c>
      <c r="R6" s="207" t="s">
        <v>60</v>
      </c>
      <c r="S6" s="207" t="s">
        <v>63</v>
      </c>
    </row>
    <row r="7" ht="30" customHeight="1" spans="1:19">
      <c r="A7" s="208"/>
      <c r="B7" s="116"/>
      <c r="C7" s="133"/>
      <c r="D7" s="133"/>
      <c r="E7" s="133"/>
      <c r="F7" s="133"/>
      <c r="G7" s="133"/>
      <c r="H7" s="133"/>
      <c r="I7" s="88" t="s">
        <v>57</v>
      </c>
      <c r="J7" s="214" t="s">
        <v>64</v>
      </c>
      <c r="K7" s="214" t="s">
        <v>65</v>
      </c>
      <c r="L7" s="214" t="s">
        <v>66</v>
      </c>
      <c r="M7" s="214" t="s">
        <v>67</v>
      </c>
      <c r="N7" s="214" t="s">
        <v>68</v>
      </c>
      <c r="O7" s="216"/>
      <c r="P7" s="216"/>
      <c r="Q7" s="216"/>
      <c r="R7" s="216"/>
      <c r="S7" s="133"/>
    </row>
    <row r="8" ht="15" customHeight="1" spans="1:19">
      <c r="A8" s="209">
        <v>1</v>
      </c>
      <c r="B8" s="209">
        <v>2</v>
      </c>
      <c r="C8" s="209">
        <v>3</v>
      </c>
      <c r="D8" s="209">
        <v>4</v>
      </c>
      <c r="E8" s="209">
        <v>5</v>
      </c>
      <c r="F8" s="209">
        <v>6</v>
      </c>
      <c r="G8" s="209">
        <v>7</v>
      </c>
      <c r="H8" s="209">
        <v>8</v>
      </c>
      <c r="I8" s="88">
        <v>9</v>
      </c>
      <c r="J8" s="209">
        <v>10</v>
      </c>
      <c r="K8" s="209">
        <v>11</v>
      </c>
      <c r="L8" s="209">
        <v>12</v>
      </c>
      <c r="M8" s="209">
        <v>13</v>
      </c>
      <c r="N8" s="209">
        <v>14</v>
      </c>
      <c r="O8" s="209">
        <v>15</v>
      </c>
      <c r="P8" s="209">
        <v>16</v>
      </c>
      <c r="Q8" s="209">
        <v>17</v>
      </c>
      <c r="R8" s="209">
        <v>18</v>
      </c>
      <c r="S8" s="209">
        <v>19</v>
      </c>
    </row>
    <row r="9" ht="18" customHeight="1" spans="1:19">
      <c r="A9" s="33" t="s">
        <v>69</v>
      </c>
      <c r="B9" s="33" t="s">
        <v>70</v>
      </c>
      <c r="C9" s="96">
        <v>2207615.37</v>
      </c>
      <c r="D9" s="96">
        <v>2207615.37</v>
      </c>
      <c r="E9" s="96">
        <v>2207615.37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ht="18" customHeight="1" spans="1:19">
      <c r="A10" s="210" t="s">
        <v>71</v>
      </c>
      <c r="B10" s="210" t="s">
        <v>70</v>
      </c>
      <c r="C10" s="96">
        <v>2207615.37</v>
      </c>
      <c r="D10" s="96">
        <v>2207615.37</v>
      </c>
      <c r="E10" s="96">
        <v>2207615.37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ht="18" customHeight="1" spans="1:19">
      <c r="A11" s="69" t="s">
        <v>55</v>
      </c>
      <c r="B11" s="211"/>
      <c r="C11" s="96">
        <v>2207615.37</v>
      </c>
      <c r="D11" s="96">
        <v>2207615.37</v>
      </c>
      <c r="E11" s="96">
        <v>2207615.37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A2" sqref="A2:O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ht="17.25" customHeight="1" spans="1:1">
      <c r="A2" s="66" t="s">
        <v>72</v>
      </c>
    </row>
    <row r="3" ht="41.25" customHeight="1" spans="1:1">
      <c r="A3" s="61" t="str">
        <f>"2025"&amp;"年部门支出预算表"</f>
        <v>2025年部门支出预算表</v>
      </c>
    </row>
    <row r="4" ht="17.25" customHeight="1" spans="1:15">
      <c r="A4" s="64" t="str">
        <f>"单位名称："&amp;"中国共产党昆明市东川区委员会党史研究室"</f>
        <v>单位名称：中国共产党昆明市东川区委员会党史研究室</v>
      </c>
      <c r="O4" s="66" t="s">
        <v>1</v>
      </c>
    </row>
    <row r="5" ht="27" customHeight="1" spans="1:15">
      <c r="A5" s="188" t="s">
        <v>73</v>
      </c>
      <c r="B5" s="188" t="s">
        <v>74</v>
      </c>
      <c r="C5" s="188" t="s">
        <v>55</v>
      </c>
      <c r="D5" s="189" t="s">
        <v>58</v>
      </c>
      <c r="E5" s="197"/>
      <c r="F5" s="198"/>
      <c r="G5" s="199" t="s">
        <v>59</v>
      </c>
      <c r="H5" s="199" t="s">
        <v>60</v>
      </c>
      <c r="I5" s="199" t="s">
        <v>75</v>
      </c>
      <c r="J5" s="189" t="s">
        <v>62</v>
      </c>
      <c r="K5" s="197"/>
      <c r="L5" s="197"/>
      <c r="M5" s="197"/>
      <c r="N5" s="201"/>
      <c r="O5" s="202"/>
    </row>
    <row r="6" ht="42" customHeight="1" spans="1:15">
      <c r="A6" s="190"/>
      <c r="B6" s="190"/>
      <c r="C6" s="191"/>
      <c r="D6" s="192" t="s">
        <v>57</v>
      </c>
      <c r="E6" s="192" t="s">
        <v>76</v>
      </c>
      <c r="F6" s="192" t="s">
        <v>77</v>
      </c>
      <c r="G6" s="191"/>
      <c r="H6" s="191"/>
      <c r="I6" s="200"/>
      <c r="J6" s="192" t="s">
        <v>57</v>
      </c>
      <c r="K6" s="182" t="s">
        <v>78</v>
      </c>
      <c r="L6" s="182" t="s">
        <v>79</v>
      </c>
      <c r="M6" s="182" t="s">
        <v>80</v>
      </c>
      <c r="N6" s="182" t="s">
        <v>81</v>
      </c>
      <c r="O6" s="182" t="s">
        <v>82</v>
      </c>
    </row>
    <row r="7" ht="18" customHeight="1" spans="1:15">
      <c r="A7" s="72" t="s">
        <v>83</v>
      </c>
      <c r="B7" s="72" t="s">
        <v>84</v>
      </c>
      <c r="C7" s="72" t="s">
        <v>85</v>
      </c>
      <c r="D7" s="78" t="s">
        <v>86</v>
      </c>
      <c r="E7" s="78" t="s">
        <v>87</v>
      </c>
      <c r="F7" s="78" t="s">
        <v>88</v>
      </c>
      <c r="G7" s="78" t="s">
        <v>89</v>
      </c>
      <c r="H7" s="78" t="s">
        <v>90</v>
      </c>
      <c r="I7" s="78" t="s">
        <v>91</v>
      </c>
      <c r="J7" s="78" t="s">
        <v>92</v>
      </c>
      <c r="K7" s="78" t="s">
        <v>93</v>
      </c>
      <c r="L7" s="78" t="s">
        <v>94</v>
      </c>
      <c r="M7" s="78" t="s">
        <v>95</v>
      </c>
      <c r="N7" s="72" t="s">
        <v>96</v>
      </c>
      <c r="O7" s="78" t="s">
        <v>97</v>
      </c>
    </row>
    <row r="8" ht="21" customHeight="1" spans="1:15">
      <c r="A8" s="193" t="s">
        <v>98</v>
      </c>
      <c r="B8" s="193" t="s">
        <v>99</v>
      </c>
      <c r="C8" s="96">
        <v>1595965.19</v>
      </c>
      <c r="D8" s="96">
        <v>1595965.19</v>
      </c>
      <c r="E8" s="96">
        <v>1321865.19</v>
      </c>
      <c r="F8" s="96">
        <v>274100</v>
      </c>
      <c r="G8" s="96"/>
      <c r="H8" s="96"/>
      <c r="I8" s="96"/>
      <c r="J8" s="96"/>
      <c r="K8" s="96"/>
      <c r="L8" s="96"/>
      <c r="M8" s="96"/>
      <c r="N8" s="96"/>
      <c r="O8" s="96"/>
    </row>
    <row r="9" ht="21" customHeight="1" spans="1:15">
      <c r="A9" s="194" t="s">
        <v>100</v>
      </c>
      <c r="B9" s="194" t="s">
        <v>101</v>
      </c>
      <c r="C9" s="96">
        <v>1595965.19</v>
      </c>
      <c r="D9" s="96">
        <v>1595965.19</v>
      </c>
      <c r="E9" s="96">
        <v>1321865.19</v>
      </c>
      <c r="F9" s="96">
        <v>274100</v>
      </c>
      <c r="G9" s="96"/>
      <c r="H9" s="96"/>
      <c r="I9" s="96"/>
      <c r="J9" s="96"/>
      <c r="K9" s="96"/>
      <c r="L9" s="96"/>
      <c r="M9" s="96"/>
      <c r="N9" s="96"/>
      <c r="O9" s="96"/>
    </row>
    <row r="10" ht="21" customHeight="1" spans="1:15">
      <c r="A10" s="195" t="s">
        <v>102</v>
      </c>
      <c r="B10" s="195" t="s">
        <v>103</v>
      </c>
      <c r="C10" s="96">
        <v>1321865.19</v>
      </c>
      <c r="D10" s="96">
        <v>1321865.19</v>
      </c>
      <c r="E10" s="96">
        <v>1321865.19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ht="21" customHeight="1" spans="1:15">
      <c r="A11" s="195" t="s">
        <v>104</v>
      </c>
      <c r="B11" s="195" t="s">
        <v>105</v>
      </c>
      <c r="C11" s="96">
        <v>274100</v>
      </c>
      <c r="D11" s="96">
        <v>274100</v>
      </c>
      <c r="E11" s="96"/>
      <c r="F11" s="96">
        <v>274100</v>
      </c>
      <c r="G11" s="96"/>
      <c r="H11" s="96"/>
      <c r="I11" s="96"/>
      <c r="J11" s="96"/>
      <c r="K11" s="96"/>
      <c r="L11" s="96"/>
      <c r="M11" s="96"/>
      <c r="N11" s="96"/>
      <c r="O11" s="96"/>
    </row>
    <row r="12" ht="21" customHeight="1" spans="1:15">
      <c r="A12" s="193" t="s">
        <v>106</v>
      </c>
      <c r="B12" s="193" t="s">
        <v>107</v>
      </c>
      <c r="C12" s="96">
        <v>294010.62</v>
      </c>
      <c r="D12" s="96">
        <v>294010.62</v>
      </c>
      <c r="E12" s="96">
        <v>294010.62</v>
      </c>
      <c r="F12" s="96"/>
      <c r="G12" s="96"/>
      <c r="H12" s="96"/>
      <c r="I12" s="96"/>
      <c r="J12" s="96"/>
      <c r="K12" s="96"/>
      <c r="L12" s="96"/>
      <c r="M12" s="96"/>
      <c r="N12" s="96"/>
      <c r="O12" s="96"/>
    </row>
    <row r="13" ht="21" customHeight="1" spans="1:15">
      <c r="A13" s="194" t="s">
        <v>108</v>
      </c>
      <c r="B13" s="194" t="s">
        <v>109</v>
      </c>
      <c r="C13" s="96">
        <v>276010.62</v>
      </c>
      <c r="D13" s="96">
        <v>276010.62</v>
      </c>
      <c r="E13" s="96">
        <v>276010.62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</row>
    <row r="14" ht="21" customHeight="1" spans="1:15">
      <c r="A14" s="195" t="s">
        <v>110</v>
      </c>
      <c r="B14" s="195" t="s">
        <v>111</v>
      </c>
      <c r="C14" s="96">
        <v>105000</v>
      </c>
      <c r="D14" s="96">
        <v>105000</v>
      </c>
      <c r="E14" s="96">
        <v>105000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ht="21" customHeight="1" spans="1:15">
      <c r="A15" s="195" t="s">
        <v>112</v>
      </c>
      <c r="B15" s="195" t="s">
        <v>113</v>
      </c>
      <c r="C15" s="96">
        <v>171010.62</v>
      </c>
      <c r="D15" s="96">
        <v>171010.62</v>
      </c>
      <c r="E15" s="96">
        <v>171010.62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ht="21" customHeight="1" spans="1:15">
      <c r="A16" s="194" t="s">
        <v>114</v>
      </c>
      <c r="B16" s="194" t="s">
        <v>115</v>
      </c>
      <c r="C16" s="96">
        <v>18000</v>
      </c>
      <c r="D16" s="96">
        <v>18000</v>
      </c>
      <c r="E16" s="96">
        <v>18000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</row>
    <row r="17" ht="21" customHeight="1" spans="1:15">
      <c r="A17" s="195" t="s">
        <v>116</v>
      </c>
      <c r="B17" s="195" t="s">
        <v>117</v>
      </c>
      <c r="C17" s="96">
        <v>18000</v>
      </c>
      <c r="D17" s="96">
        <v>18000</v>
      </c>
      <c r="E17" s="96">
        <v>18000</v>
      </c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ht="21" customHeight="1" spans="1:15">
      <c r="A18" s="193" t="s">
        <v>118</v>
      </c>
      <c r="B18" s="193" t="s">
        <v>119</v>
      </c>
      <c r="C18" s="96">
        <v>178933.45</v>
      </c>
      <c r="D18" s="96">
        <v>178933.45</v>
      </c>
      <c r="E18" s="96">
        <v>178933.45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ht="21" customHeight="1" spans="1:15">
      <c r="A19" s="194" t="s">
        <v>120</v>
      </c>
      <c r="B19" s="194" t="s">
        <v>121</v>
      </c>
      <c r="C19" s="96">
        <v>178933.45</v>
      </c>
      <c r="D19" s="96">
        <v>178933.45</v>
      </c>
      <c r="E19" s="96">
        <v>178933.45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</row>
    <row r="20" ht="21" customHeight="1" spans="1:15">
      <c r="A20" s="195" t="s">
        <v>122</v>
      </c>
      <c r="B20" s="195" t="s">
        <v>123</v>
      </c>
      <c r="C20" s="96">
        <v>92705.78</v>
      </c>
      <c r="D20" s="96">
        <v>92705.78</v>
      </c>
      <c r="E20" s="96">
        <v>92705.78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ht="21" customHeight="1" spans="1:15">
      <c r="A21" s="195" t="s">
        <v>124</v>
      </c>
      <c r="B21" s="195" t="s">
        <v>125</v>
      </c>
      <c r="C21" s="96">
        <v>84384.29</v>
      </c>
      <c r="D21" s="96">
        <v>84384.29</v>
      </c>
      <c r="E21" s="96">
        <v>84384.29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ht="21" customHeight="1" spans="1:15">
      <c r="A22" s="195" t="s">
        <v>126</v>
      </c>
      <c r="B22" s="195" t="s">
        <v>127</v>
      </c>
      <c r="C22" s="96">
        <v>1843.38</v>
      </c>
      <c r="D22" s="96">
        <v>1843.38</v>
      </c>
      <c r="E22" s="96">
        <v>1843.38</v>
      </c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ht="21" customHeight="1" spans="1:15">
      <c r="A23" s="193" t="s">
        <v>128</v>
      </c>
      <c r="B23" s="193" t="s">
        <v>129</v>
      </c>
      <c r="C23" s="96">
        <v>138706.11</v>
      </c>
      <c r="D23" s="96">
        <v>138706.11</v>
      </c>
      <c r="E23" s="96">
        <v>138706.11</v>
      </c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ht="21" customHeight="1" spans="1:15">
      <c r="A24" s="194" t="s">
        <v>130</v>
      </c>
      <c r="B24" s="194" t="s">
        <v>131</v>
      </c>
      <c r="C24" s="96">
        <v>138706.11</v>
      </c>
      <c r="D24" s="96">
        <v>138706.11</v>
      </c>
      <c r="E24" s="96">
        <v>138706.11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ht="21" customHeight="1" spans="1:15">
      <c r="A25" s="195" t="s">
        <v>132</v>
      </c>
      <c r="B25" s="195" t="s">
        <v>133</v>
      </c>
      <c r="C25" s="96">
        <v>138706.11</v>
      </c>
      <c r="D25" s="96">
        <v>138706.11</v>
      </c>
      <c r="E25" s="96">
        <v>138706.11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ht="21" customHeight="1" spans="1:15">
      <c r="A26" s="196" t="s">
        <v>55</v>
      </c>
      <c r="B26" s="55"/>
      <c r="C26" s="96">
        <v>2207615.37</v>
      </c>
      <c r="D26" s="96">
        <v>2207615.37</v>
      </c>
      <c r="E26" s="96">
        <v>1933515.37</v>
      </c>
      <c r="F26" s="96">
        <v>274100</v>
      </c>
      <c r="G26" s="96"/>
      <c r="H26" s="96"/>
      <c r="I26" s="96"/>
      <c r="J26" s="96"/>
      <c r="K26" s="96"/>
      <c r="L26" s="96"/>
      <c r="M26" s="96"/>
      <c r="N26" s="96"/>
      <c r="O26" s="96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12" sqref="D1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1"/>
      <c r="B1" s="21"/>
      <c r="C1" s="21"/>
      <c r="D1" s="21"/>
    </row>
    <row r="2" ht="15" customHeight="1" spans="1:4">
      <c r="A2" s="62"/>
      <c r="B2" s="66"/>
      <c r="C2" s="66"/>
      <c r="D2" s="66" t="s">
        <v>0</v>
      </c>
    </row>
    <row r="3" ht="41.25" customHeight="1" spans="1:1">
      <c r="A3" s="61" t="str">
        <f>"2025"&amp;"年部门财政拨款收支预算总表"</f>
        <v>2025年部门财政拨款收支预算总表</v>
      </c>
    </row>
    <row r="4" ht="17.25" customHeight="1" spans="1:4">
      <c r="A4" s="64" t="str">
        <f>"单位名称："&amp;"中国共产党昆明市东川区委员会党史研究室"</f>
        <v>单位名称：中国共产党昆明市东川区委员会党史研究室</v>
      </c>
      <c r="B4" s="181"/>
      <c r="D4" s="66" t="s">
        <v>1</v>
      </c>
    </row>
    <row r="5" ht="17.25" customHeight="1" spans="1:4">
      <c r="A5" s="182" t="s">
        <v>2</v>
      </c>
      <c r="B5" s="183"/>
      <c r="C5" s="182" t="s">
        <v>3</v>
      </c>
      <c r="D5" s="183"/>
    </row>
    <row r="6" ht="18.75" customHeight="1" spans="1:4">
      <c r="A6" s="182" t="s">
        <v>4</v>
      </c>
      <c r="B6" s="182" t="s">
        <v>5</v>
      </c>
      <c r="C6" s="182" t="s">
        <v>6</v>
      </c>
      <c r="D6" s="182" t="s">
        <v>5</v>
      </c>
    </row>
    <row r="7" ht="16.5" customHeight="1" spans="1:4">
      <c r="A7" s="184" t="s">
        <v>134</v>
      </c>
      <c r="B7" s="96">
        <v>2207615.37</v>
      </c>
      <c r="C7" s="184" t="s">
        <v>135</v>
      </c>
      <c r="D7" s="96">
        <v>2207615.37</v>
      </c>
    </row>
    <row r="8" ht="16.5" customHeight="1" spans="1:4">
      <c r="A8" s="184" t="s">
        <v>136</v>
      </c>
      <c r="B8" s="96">
        <v>2207615.37</v>
      </c>
      <c r="C8" s="184" t="s">
        <v>137</v>
      </c>
      <c r="D8" s="96">
        <v>1595965.19</v>
      </c>
    </row>
    <row r="9" ht="16.5" customHeight="1" spans="1:4">
      <c r="A9" s="184" t="s">
        <v>138</v>
      </c>
      <c r="B9" s="96"/>
      <c r="C9" s="184" t="s">
        <v>139</v>
      </c>
      <c r="D9" s="96"/>
    </row>
    <row r="10" ht="16.5" customHeight="1" spans="1:4">
      <c r="A10" s="184" t="s">
        <v>140</v>
      </c>
      <c r="B10" s="96"/>
      <c r="C10" s="184" t="s">
        <v>141</v>
      </c>
      <c r="D10" s="96"/>
    </row>
    <row r="11" ht="16.5" customHeight="1" spans="1:4">
      <c r="A11" s="184" t="s">
        <v>142</v>
      </c>
      <c r="B11" s="96"/>
      <c r="C11" s="184" t="s">
        <v>143</v>
      </c>
      <c r="D11" s="96"/>
    </row>
    <row r="12" ht="16.5" customHeight="1" spans="1:4">
      <c r="A12" s="184" t="s">
        <v>136</v>
      </c>
      <c r="B12" s="96"/>
      <c r="C12" s="184" t="s">
        <v>144</v>
      </c>
      <c r="D12" s="96"/>
    </row>
    <row r="13" ht="16.5" customHeight="1" spans="1:4">
      <c r="A13" s="164" t="s">
        <v>138</v>
      </c>
      <c r="B13" s="96"/>
      <c r="C13" s="85" t="s">
        <v>145</v>
      </c>
      <c r="D13" s="96"/>
    </row>
    <row r="14" ht="16.5" customHeight="1" spans="1:4">
      <c r="A14" s="164" t="s">
        <v>140</v>
      </c>
      <c r="B14" s="96"/>
      <c r="C14" s="85" t="s">
        <v>146</v>
      </c>
      <c r="D14" s="96"/>
    </row>
    <row r="15" ht="16.5" customHeight="1" spans="1:4">
      <c r="A15" s="185"/>
      <c r="B15" s="96"/>
      <c r="C15" s="85" t="s">
        <v>147</v>
      </c>
      <c r="D15" s="96">
        <v>294010.62</v>
      </c>
    </row>
    <row r="16" ht="16.5" customHeight="1" spans="1:4">
      <c r="A16" s="185"/>
      <c r="B16" s="96"/>
      <c r="C16" s="85" t="s">
        <v>148</v>
      </c>
      <c r="D16" s="96">
        <v>178933.45</v>
      </c>
    </row>
    <row r="17" ht="16.5" customHeight="1" spans="1:4">
      <c r="A17" s="185"/>
      <c r="B17" s="96"/>
      <c r="C17" s="85" t="s">
        <v>149</v>
      </c>
      <c r="D17" s="96"/>
    </row>
    <row r="18" ht="16.5" customHeight="1" spans="1:4">
      <c r="A18" s="185"/>
      <c r="B18" s="96"/>
      <c r="C18" s="85" t="s">
        <v>150</v>
      </c>
      <c r="D18" s="96"/>
    </row>
    <row r="19" ht="16.5" customHeight="1" spans="1:4">
      <c r="A19" s="185"/>
      <c r="B19" s="96"/>
      <c r="C19" s="85" t="s">
        <v>151</v>
      </c>
      <c r="D19" s="96"/>
    </row>
    <row r="20" ht="16.5" customHeight="1" spans="1:4">
      <c r="A20" s="185"/>
      <c r="B20" s="96"/>
      <c r="C20" s="85" t="s">
        <v>152</v>
      </c>
      <c r="D20" s="96"/>
    </row>
    <row r="21" ht="16.5" customHeight="1" spans="1:4">
      <c r="A21" s="185"/>
      <c r="B21" s="96"/>
      <c r="C21" s="85" t="s">
        <v>153</v>
      </c>
      <c r="D21" s="96"/>
    </row>
    <row r="22" ht="16.5" customHeight="1" spans="1:4">
      <c r="A22" s="185"/>
      <c r="B22" s="96"/>
      <c r="C22" s="85" t="s">
        <v>154</v>
      </c>
      <c r="D22" s="96"/>
    </row>
    <row r="23" ht="16.5" customHeight="1" spans="1:4">
      <c r="A23" s="185"/>
      <c r="B23" s="96"/>
      <c r="C23" s="85" t="s">
        <v>155</v>
      </c>
      <c r="D23" s="96"/>
    </row>
    <row r="24" ht="16.5" customHeight="1" spans="1:4">
      <c r="A24" s="185"/>
      <c r="B24" s="96"/>
      <c r="C24" s="85" t="s">
        <v>156</v>
      </c>
      <c r="D24" s="96"/>
    </row>
    <row r="25" ht="16.5" customHeight="1" spans="1:4">
      <c r="A25" s="185"/>
      <c r="B25" s="96"/>
      <c r="C25" s="85" t="s">
        <v>157</v>
      </c>
      <c r="D25" s="96"/>
    </row>
    <row r="26" ht="16.5" customHeight="1" spans="1:4">
      <c r="A26" s="185"/>
      <c r="B26" s="96"/>
      <c r="C26" s="85" t="s">
        <v>158</v>
      </c>
      <c r="D26" s="96">
        <v>138706.11</v>
      </c>
    </row>
    <row r="27" ht="16.5" customHeight="1" spans="1:4">
      <c r="A27" s="185"/>
      <c r="B27" s="96"/>
      <c r="C27" s="85" t="s">
        <v>159</v>
      </c>
      <c r="D27" s="96"/>
    </row>
    <row r="28" ht="16.5" customHeight="1" spans="1:4">
      <c r="A28" s="185"/>
      <c r="B28" s="96"/>
      <c r="C28" s="85" t="s">
        <v>160</v>
      </c>
      <c r="D28" s="96"/>
    </row>
    <row r="29" ht="16.5" customHeight="1" spans="1:4">
      <c r="A29" s="185"/>
      <c r="B29" s="96"/>
      <c r="C29" s="85" t="s">
        <v>161</v>
      </c>
      <c r="D29" s="96"/>
    </row>
    <row r="30" ht="16.5" customHeight="1" spans="1:4">
      <c r="A30" s="185"/>
      <c r="B30" s="96"/>
      <c r="C30" s="85" t="s">
        <v>162</v>
      </c>
      <c r="D30" s="96"/>
    </row>
    <row r="31" ht="16.5" customHeight="1" spans="1:4">
      <c r="A31" s="185"/>
      <c r="B31" s="96"/>
      <c r="C31" s="85" t="s">
        <v>163</v>
      </c>
      <c r="D31" s="96"/>
    </row>
    <row r="32" ht="16.5" customHeight="1" spans="1:4">
      <c r="A32" s="185"/>
      <c r="B32" s="96"/>
      <c r="C32" s="164" t="s">
        <v>164</v>
      </c>
      <c r="D32" s="96"/>
    </row>
    <row r="33" ht="16.5" customHeight="1" spans="1:4">
      <c r="A33" s="185"/>
      <c r="B33" s="96"/>
      <c r="C33" s="164" t="s">
        <v>165</v>
      </c>
      <c r="D33" s="96"/>
    </row>
    <row r="34" ht="16.5" customHeight="1" spans="1:4">
      <c r="A34" s="185"/>
      <c r="B34" s="96"/>
      <c r="C34" s="48" t="s">
        <v>166</v>
      </c>
      <c r="D34" s="96"/>
    </row>
    <row r="35" ht="15" customHeight="1" spans="1:4">
      <c r="A35" s="186" t="s">
        <v>50</v>
      </c>
      <c r="B35" s="187">
        <v>2207615.37</v>
      </c>
      <c r="C35" s="186" t="s">
        <v>51</v>
      </c>
      <c r="D35" s="187">
        <v>2207615.37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G2" sqref="G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1"/>
      <c r="B1" s="21"/>
      <c r="C1" s="21"/>
      <c r="D1" s="21"/>
      <c r="E1" s="21"/>
      <c r="F1" s="21"/>
      <c r="G1" s="21"/>
    </row>
    <row r="2" customHeight="1" spans="4:7">
      <c r="D2" s="155" t="s">
        <v>0</v>
      </c>
      <c r="F2" s="89"/>
      <c r="G2" s="160" t="s">
        <v>167</v>
      </c>
    </row>
    <row r="3" ht="41.25" customHeight="1" spans="1:7">
      <c r="A3" s="142" t="str">
        <f>"2025"&amp;"年一般公共预算支出预算表（按功能科目分类）"</f>
        <v>2025年一般公共预算支出预算表（按功能科目分类）</v>
      </c>
      <c r="B3" s="142"/>
      <c r="C3" s="142"/>
      <c r="D3" s="142"/>
      <c r="E3" s="142"/>
      <c r="F3" s="142"/>
      <c r="G3" s="142"/>
    </row>
    <row r="4" ht="18" customHeight="1" spans="1:7">
      <c r="A4" s="24" t="str">
        <f>"单位名称："&amp;"中国共产党昆明市东川区委员会党史研究室"</f>
        <v>单位名称：中国共产党昆明市东川区委员会党史研究室</v>
      </c>
      <c r="F4" s="139"/>
      <c r="G4" s="160" t="s">
        <v>1</v>
      </c>
    </row>
    <row r="5" ht="20.25" customHeight="1" spans="1:7">
      <c r="A5" s="177" t="s">
        <v>168</v>
      </c>
      <c r="B5" s="178"/>
      <c r="C5" s="143" t="s">
        <v>55</v>
      </c>
      <c r="D5" s="168" t="s">
        <v>76</v>
      </c>
      <c r="E5" s="43"/>
      <c r="F5" s="44"/>
      <c r="G5" s="157" t="s">
        <v>77</v>
      </c>
    </row>
    <row r="6" ht="20.25" customHeight="1" spans="1:7">
      <c r="A6" s="179" t="s">
        <v>73</v>
      </c>
      <c r="B6" s="179" t="s">
        <v>74</v>
      </c>
      <c r="C6" s="46"/>
      <c r="D6" s="148" t="s">
        <v>57</v>
      </c>
      <c r="E6" s="148" t="s">
        <v>169</v>
      </c>
      <c r="F6" s="148" t="s">
        <v>170</v>
      </c>
      <c r="G6" s="159"/>
    </row>
    <row r="7" ht="15" customHeight="1" spans="1:7">
      <c r="A7" s="75" t="s">
        <v>83</v>
      </c>
      <c r="B7" s="75" t="s">
        <v>84</v>
      </c>
      <c r="C7" s="75" t="s">
        <v>85</v>
      </c>
      <c r="D7" s="75" t="s">
        <v>86</v>
      </c>
      <c r="E7" s="75" t="s">
        <v>87</v>
      </c>
      <c r="F7" s="75" t="s">
        <v>88</v>
      </c>
      <c r="G7" s="75" t="s">
        <v>89</v>
      </c>
    </row>
    <row r="8" ht="18" customHeight="1" spans="1:7">
      <c r="A8" s="48" t="s">
        <v>98</v>
      </c>
      <c r="B8" s="48" t="s">
        <v>99</v>
      </c>
      <c r="C8" s="96">
        <v>1595965.19</v>
      </c>
      <c r="D8" s="96">
        <v>1321865.19</v>
      </c>
      <c r="E8" s="96">
        <v>1176215.19</v>
      </c>
      <c r="F8" s="96">
        <v>145650</v>
      </c>
      <c r="G8" s="96">
        <v>274100</v>
      </c>
    </row>
    <row r="9" ht="18" customHeight="1" spans="1:7">
      <c r="A9" s="153" t="s">
        <v>100</v>
      </c>
      <c r="B9" s="153" t="s">
        <v>101</v>
      </c>
      <c r="C9" s="96">
        <v>1595965.19</v>
      </c>
      <c r="D9" s="96">
        <v>1321865.19</v>
      </c>
      <c r="E9" s="96">
        <v>1176215.19</v>
      </c>
      <c r="F9" s="96">
        <v>145650</v>
      </c>
      <c r="G9" s="96">
        <v>274100</v>
      </c>
    </row>
    <row r="10" ht="18" customHeight="1" spans="1:7">
      <c r="A10" s="154" t="s">
        <v>102</v>
      </c>
      <c r="B10" s="154" t="s">
        <v>103</v>
      </c>
      <c r="C10" s="96">
        <v>1321865.19</v>
      </c>
      <c r="D10" s="96">
        <v>1321865.19</v>
      </c>
      <c r="E10" s="96">
        <v>1176215.19</v>
      </c>
      <c r="F10" s="96">
        <v>145650</v>
      </c>
      <c r="G10" s="96"/>
    </row>
    <row r="11" ht="18" customHeight="1" spans="1:7">
      <c r="A11" s="154" t="s">
        <v>104</v>
      </c>
      <c r="B11" s="154" t="s">
        <v>105</v>
      </c>
      <c r="C11" s="96">
        <v>274100</v>
      </c>
      <c r="D11" s="96"/>
      <c r="E11" s="96"/>
      <c r="F11" s="96"/>
      <c r="G11" s="96">
        <v>274100</v>
      </c>
    </row>
    <row r="12" ht="18" customHeight="1" spans="1:7">
      <c r="A12" s="48" t="s">
        <v>106</v>
      </c>
      <c r="B12" s="48" t="s">
        <v>107</v>
      </c>
      <c r="C12" s="96">
        <v>294010.62</v>
      </c>
      <c r="D12" s="96">
        <v>294010.62</v>
      </c>
      <c r="E12" s="96">
        <v>289810.62</v>
      </c>
      <c r="F12" s="96">
        <v>4200</v>
      </c>
      <c r="G12" s="96"/>
    </row>
    <row r="13" ht="18" customHeight="1" spans="1:7">
      <c r="A13" s="153" t="s">
        <v>108</v>
      </c>
      <c r="B13" s="153" t="s">
        <v>109</v>
      </c>
      <c r="C13" s="96">
        <v>276010.62</v>
      </c>
      <c r="D13" s="96">
        <v>276010.62</v>
      </c>
      <c r="E13" s="96">
        <v>271810.62</v>
      </c>
      <c r="F13" s="96">
        <v>4200</v>
      </c>
      <c r="G13" s="96"/>
    </row>
    <row r="14" ht="18" customHeight="1" spans="1:7">
      <c r="A14" s="154" t="s">
        <v>110</v>
      </c>
      <c r="B14" s="154" t="s">
        <v>111</v>
      </c>
      <c r="C14" s="96">
        <v>105000</v>
      </c>
      <c r="D14" s="96">
        <v>105000</v>
      </c>
      <c r="E14" s="96">
        <v>100800</v>
      </c>
      <c r="F14" s="96">
        <v>4200</v>
      </c>
      <c r="G14" s="96"/>
    </row>
    <row r="15" ht="18" customHeight="1" spans="1:7">
      <c r="A15" s="154" t="s">
        <v>112</v>
      </c>
      <c r="B15" s="154" t="s">
        <v>113</v>
      </c>
      <c r="C15" s="96">
        <v>171010.62</v>
      </c>
      <c r="D15" s="96">
        <v>171010.62</v>
      </c>
      <c r="E15" s="96">
        <v>171010.62</v>
      </c>
      <c r="F15" s="96"/>
      <c r="G15" s="96"/>
    </row>
    <row r="16" ht="18" customHeight="1" spans="1:7">
      <c r="A16" s="153" t="s">
        <v>114</v>
      </c>
      <c r="B16" s="153" t="s">
        <v>115</v>
      </c>
      <c r="C16" s="96">
        <v>18000</v>
      </c>
      <c r="D16" s="96">
        <v>18000</v>
      </c>
      <c r="E16" s="96">
        <v>18000</v>
      </c>
      <c r="F16" s="96"/>
      <c r="G16" s="96"/>
    </row>
    <row r="17" ht="18" customHeight="1" spans="1:7">
      <c r="A17" s="154" t="s">
        <v>116</v>
      </c>
      <c r="B17" s="154" t="s">
        <v>117</v>
      </c>
      <c r="C17" s="96">
        <v>18000</v>
      </c>
      <c r="D17" s="96">
        <v>18000</v>
      </c>
      <c r="E17" s="96">
        <v>18000</v>
      </c>
      <c r="F17" s="96"/>
      <c r="G17" s="96"/>
    </row>
    <row r="18" ht="18" customHeight="1" spans="1:7">
      <c r="A18" s="48" t="s">
        <v>118</v>
      </c>
      <c r="B18" s="48" t="s">
        <v>119</v>
      </c>
      <c r="C18" s="96">
        <v>178933.45</v>
      </c>
      <c r="D18" s="96">
        <v>178933.45</v>
      </c>
      <c r="E18" s="96">
        <v>178933.45</v>
      </c>
      <c r="F18" s="96"/>
      <c r="G18" s="96"/>
    </row>
    <row r="19" ht="18" customHeight="1" spans="1:7">
      <c r="A19" s="153" t="s">
        <v>120</v>
      </c>
      <c r="B19" s="153" t="s">
        <v>121</v>
      </c>
      <c r="C19" s="96">
        <v>178933.45</v>
      </c>
      <c r="D19" s="96">
        <v>178933.45</v>
      </c>
      <c r="E19" s="96">
        <v>178933.45</v>
      </c>
      <c r="F19" s="96"/>
      <c r="G19" s="96"/>
    </row>
    <row r="20" ht="18" customHeight="1" spans="1:7">
      <c r="A20" s="154" t="s">
        <v>122</v>
      </c>
      <c r="B20" s="154" t="s">
        <v>123</v>
      </c>
      <c r="C20" s="96">
        <v>92705.78</v>
      </c>
      <c r="D20" s="96">
        <v>92705.78</v>
      </c>
      <c r="E20" s="96">
        <v>92705.78</v>
      </c>
      <c r="F20" s="96"/>
      <c r="G20" s="96"/>
    </row>
    <row r="21" ht="18" customHeight="1" spans="1:7">
      <c r="A21" s="154" t="s">
        <v>124</v>
      </c>
      <c r="B21" s="154" t="s">
        <v>125</v>
      </c>
      <c r="C21" s="96">
        <v>84384.29</v>
      </c>
      <c r="D21" s="96">
        <v>84384.29</v>
      </c>
      <c r="E21" s="96">
        <v>84384.29</v>
      </c>
      <c r="F21" s="96"/>
      <c r="G21" s="96"/>
    </row>
    <row r="22" ht="18" customHeight="1" spans="1:7">
      <c r="A22" s="154" t="s">
        <v>126</v>
      </c>
      <c r="B22" s="154" t="s">
        <v>127</v>
      </c>
      <c r="C22" s="96">
        <v>1843.38</v>
      </c>
      <c r="D22" s="96">
        <v>1843.38</v>
      </c>
      <c r="E22" s="96">
        <v>1843.38</v>
      </c>
      <c r="F22" s="96"/>
      <c r="G22" s="96"/>
    </row>
    <row r="23" ht="18" customHeight="1" spans="1:7">
      <c r="A23" s="48" t="s">
        <v>128</v>
      </c>
      <c r="B23" s="48" t="s">
        <v>129</v>
      </c>
      <c r="C23" s="96">
        <v>138706.11</v>
      </c>
      <c r="D23" s="96">
        <v>138706.11</v>
      </c>
      <c r="E23" s="96">
        <v>138706.11</v>
      </c>
      <c r="F23" s="96"/>
      <c r="G23" s="96"/>
    </row>
    <row r="24" ht="18" customHeight="1" spans="1:7">
      <c r="A24" s="153" t="s">
        <v>130</v>
      </c>
      <c r="B24" s="153" t="s">
        <v>131</v>
      </c>
      <c r="C24" s="96">
        <v>138706.11</v>
      </c>
      <c r="D24" s="96">
        <v>138706.11</v>
      </c>
      <c r="E24" s="96">
        <v>138706.11</v>
      </c>
      <c r="F24" s="96"/>
      <c r="G24" s="96"/>
    </row>
    <row r="25" ht="18" customHeight="1" spans="1:7">
      <c r="A25" s="154" t="s">
        <v>132</v>
      </c>
      <c r="B25" s="154" t="s">
        <v>133</v>
      </c>
      <c r="C25" s="96">
        <v>138706.11</v>
      </c>
      <c r="D25" s="96">
        <v>138706.11</v>
      </c>
      <c r="E25" s="96">
        <v>138706.11</v>
      </c>
      <c r="F25" s="96"/>
      <c r="G25" s="96"/>
    </row>
    <row r="26" ht="18" customHeight="1" spans="1:7">
      <c r="A26" s="95" t="s">
        <v>171</v>
      </c>
      <c r="B26" s="180" t="s">
        <v>171</v>
      </c>
      <c r="C26" s="96">
        <v>2207615.37</v>
      </c>
      <c r="D26" s="96">
        <v>1933515.37</v>
      </c>
      <c r="E26" s="96">
        <v>1783665.37</v>
      </c>
      <c r="F26" s="96">
        <v>149850</v>
      </c>
      <c r="G26" s="96">
        <v>274100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F2" sqref="F2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21"/>
      <c r="B1" s="21"/>
      <c r="C1" s="21"/>
      <c r="D1" s="21"/>
      <c r="E1" s="21"/>
      <c r="F1" s="21"/>
    </row>
    <row r="2" customHeight="1" spans="1:6">
      <c r="A2" s="63"/>
      <c r="B2" s="63"/>
      <c r="C2" s="63"/>
      <c r="D2" s="63" t="s">
        <v>0</v>
      </c>
      <c r="E2" s="62"/>
      <c r="F2" s="176" t="s">
        <v>172</v>
      </c>
    </row>
    <row r="3" ht="41.25" customHeight="1" spans="1:6">
      <c r="A3" s="173" t="str">
        <f>"2025"&amp;"年一般公共预算“三公”经费支出预算表"</f>
        <v>2025年一般公共预算“三公”经费支出预算表</v>
      </c>
      <c r="B3" s="63"/>
      <c r="C3" s="63"/>
      <c r="D3" s="63"/>
      <c r="E3" s="62"/>
      <c r="F3" s="63"/>
    </row>
    <row r="4" customHeight="1" spans="1:6">
      <c r="A4" s="128" t="str">
        <f>"单位名称："&amp;"中国共产党昆明市东川区委员会党史研究室"</f>
        <v>单位名称：中国共产党昆明市东川区委员会党史研究室</v>
      </c>
      <c r="B4" s="174"/>
      <c r="D4" s="63"/>
      <c r="E4" s="62"/>
      <c r="F4" s="82" t="s">
        <v>1</v>
      </c>
    </row>
    <row r="5" ht="27" customHeight="1" spans="1:6">
      <c r="A5" s="67" t="s">
        <v>173</v>
      </c>
      <c r="B5" s="67" t="s">
        <v>174</v>
      </c>
      <c r="C5" s="69" t="s">
        <v>175</v>
      </c>
      <c r="D5" s="67"/>
      <c r="E5" s="68"/>
      <c r="F5" s="67" t="s">
        <v>176</v>
      </c>
    </row>
    <row r="6" ht="28.5" customHeight="1" spans="1:6">
      <c r="A6" s="175"/>
      <c r="B6" s="71"/>
      <c r="C6" s="68" t="s">
        <v>57</v>
      </c>
      <c r="D6" s="68" t="s">
        <v>177</v>
      </c>
      <c r="E6" s="68" t="s">
        <v>178</v>
      </c>
      <c r="F6" s="70"/>
    </row>
    <row r="7" ht="17.25" customHeight="1" spans="1:6">
      <c r="A7" s="78" t="s">
        <v>83</v>
      </c>
      <c r="B7" s="78" t="s">
        <v>84</v>
      </c>
      <c r="C7" s="78" t="s">
        <v>85</v>
      </c>
      <c r="D7" s="78" t="s">
        <v>86</v>
      </c>
      <c r="E7" s="78" t="s">
        <v>87</v>
      </c>
      <c r="F7" s="78" t="s">
        <v>88</v>
      </c>
    </row>
    <row r="8" ht="17.25" customHeight="1" spans="1:6">
      <c r="A8" s="96">
        <v>1800</v>
      </c>
      <c r="B8" s="96"/>
      <c r="C8" s="96"/>
      <c r="D8" s="96"/>
      <c r="E8" s="96"/>
      <c r="F8" s="96">
        <v>1800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38"/>
  <sheetViews>
    <sheetView showZeros="0" workbookViewId="0">
      <pane ySplit="1" topLeftCell="A2" activePane="bottomLeft" state="frozen"/>
      <selection/>
      <selection pane="bottomLeft" activeCell="Y2" sqref="Y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5" width="18.7083333333333" customWidth="1"/>
  </cols>
  <sheetData>
    <row r="1" customHeight="1" spans="1: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ht="13.5" customHeight="1" spans="2:25">
      <c r="B2" s="155"/>
      <c r="C2" s="161"/>
      <c r="D2" t="s">
        <v>0</v>
      </c>
      <c r="E2" s="166"/>
      <c r="F2" s="166"/>
      <c r="G2" s="166"/>
      <c r="H2" s="166"/>
      <c r="I2" s="100"/>
      <c r="J2" s="100"/>
      <c r="K2" s="100"/>
      <c r="L2" s="100"/>
      <c r="M2" s="100"/>
      <c r="N2" s="100"/>
      <c r="O2" s="100"/>
      <c r="S2" s="100"/>
      <c r="W2" s="161"/>
      <c r="Y2" s="39" t="s">
        <v>179</v>
      </c>
    </row>
    <row r="3" ht="45.75" customHeight="1" spans="1:25">
      <c r="A3" s="86" t="str">
        <f>"2025"&amp;"年部门基本支出预算表"</f>
        <v>2025年部门基本支出预算表</v>
      </c>
      <c r="B3" s="23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23"/>
      <c r="Q3" s="23"/>
      <c r="R3" s="23"/>
      <c r="S3" s="86"/>
      <c r="T3" s="86"/>
      <c r="U3" s="86"/>
      <c r="V3" s="86"/>
      <c r="W3" s="86"/>
      <c r="X3" s="86"/>
      <c r="Y3" s="86"/>
    </row>
    <row r="4" ht="18.75" customHeight="1" spans="1:25">
      <c r="A4" s="24" t="str">
        <f>"单位名称："&amp;"中国共产党昆明市东川区委员会党史研究室"</f>
        <v>单位名称：中国共产党昆明市东川区委员会党史研究室</v>
      </c>
      <c r="B4" s="25"/>
      <c r="C4" s="162"/>
      <c r="D4" s="162"/>
      <c r="E4" s="162"/>
      <c r="F4" s="162"/>
      <c r="G4" s="162"/>
      <c r="H4" s="162"/>
      <c r="I4" s="101"/>
      <c r="J4" s="101"/>
      <c r="K4" s="101"/>
      <c r="L4" s="101"/>
      <c r="M4" s="101"/>
      <c r="N4" s="101"/>
      <c r="O4" s="101"/>
      <c r="P4" s="40"/>
      <c r="Q4" s="40"/>
      <c r="R4" s="40"/>
      <c r="S4" s="101"/>
      <c r="W4" s="161"/>
      <c r="Y4" s="39" t="s">
        <v>1</v>
      </c>
    </row>
    <row r="5" ht="18" customHeight="1" spans="1:25">
      <c r="A5" s="26" t="s">
        <v>180</v>
      </c>
      <c r="B5" s="26" t="s">
        <v>181</v>
      </c>
      <c r="C5" s="26" t="s">
        <v>182</v>
      </c>
      <c r="D5" s="26" t="s">
        <v>183</v>
      </c>
      <c r="E5" s="26" t="s">
        <v>184</v>
      </c>
      <c r="F5" s="26" t="s">
        <v>185</v>
      </c>
      <c r="G5" s="26" t="s">
        <v>186</v>
      </c>
      <c r="H5" s="26" t="s">
        <v>187</v>
      </c>
      <c r="I5" s="168" t="s">
        <v>188</v>
      </c>
      <c r="J5" s="125" t="s">
        <v>188</v>
      </c>
      <c r="K5" s="125"/>
      <c r="L5" s="125"/>
      <c r="M5" s="125"/>
      <c r="N5" s="125"/>
      <c r="O5" s="125"/>
      <c r="P5" s="43"/>
      <c r="Q5" s="43"/>
      <c r="R5" s="43"/>
      <c r="S5" s="119" t="s">
        <v>61</v>
      </c>
      <c r="T5" s="125" t="s">
        <v>62</v>
      </c>
      <c r="U5" s="125"/>
      <c r="V5" s="125"/>
      <c r="W5" s="125"/>
      <c r="X5" s="125"/>
      <c r="Y5" s="98"/>
    </row>
    <row r="6" ht="18" customHeight="1" spans="1:25">
      <c r="A6" s="28"/>
      <c r="B6" s="53"/>
      <c r="C6" s="145"/>
      <c r="D6" s="28"/>
      <c r="E6" s="28"/>
      <c r="F6" s="28"/>
      <c r="G6" s="28"/>
      <c r="H6" s="28"/>
      <c r="I6" s="143" t="s">
        <v>189</v>
      </c>
      <c r="J6" s="168" t="s">
        <v>58</v>
      </c>
      <c r="K6" s="125"/>
      <c r="L6" s="125"/>
      <c r="M6" s="125"/>
      <c r="N6" s="125"/>
      <c r="O6" s="98"/>
      <c r="P6" s="42" t="s">
        <v>190</v>
      </c>
      <c r="Q6" s="43"/>
      <c r="R6" s="44"/>
      <c r="S6" s="26" t="s">
        <v>61</v>
      </c>
      <c r="T6" s="168" t="s">
        <v>62</v>
      </c>
      <c r="U6" s="119" t="s">
        <v>64</v>
      </c>
      <c r="V6" s="125" t="s">
        <v>62</v>
      </c>
      <c r="W6" s="119" t="s">
        <v>66</v>
      </c>
      <c r="X6" s="119" t="s">
        <v>67</v>
      </c>
      <c r="Y6" s="172" t="s">
        <v>68</v>
      </c>
    </row>
    <row r="7" ht="19.5" customHeight="1" spans="1:25">
      <c r="A7" s="53"/>
      <c r="B7" s="53"/>
      <c r="C7" s="53"/>
      <c r="D7" s="53"/>
      <c r="E7" s="53"/>
      <c r="F7" s="53"/>
      <c r="G7" s="53"/>
      <c r="H7" s="53"/>
      <c r="I7" s="53"/>
      <c r="J7" s="169" t="s">
        <v>191</v>
      </c>
      <c r="K7" s="26"/>
      <c r="L7" s="26" t="s">
        <v>192</v>
      </c>
      <c r="M7" s="26" t="s">
        <v>193</v>
      </c>
      <c r="N7" s="26" t="s">
        <v>194</v>
      </c>
      <c r="O7" s="26" t="s">
        <v>195</v>
      </c>
      <c r="P7" s="26" t="s">
        <v>58</v>
      </c>
      <c r="Q7" s="26" t="s">
        <v>59</v>
      </c>
      <c r="R7" s="26" t="s">
        <v>60</v>
      </c>
      <c r="S7" s="53"/>
      <c r="T7" s="26" t="s">
        <v>57</v>
      </c>
      <c r="U7" s="26" t="s">
        <v>64</v>
      </c>
      <c r="V7" s="26" t="s">
        <v>196</v>
      </c>
      <c r="W7" s="26" t="s">
        <v>66</v>
      </c>
      <c r="X7" s="26" t="s">
        <v>67</v>
      </c>
      <c r="Y7" s="26" t="s">
        <v>68</v>
      </c>
    </row>
    <row r="8" ht="37.5" customHeight="1" spans="1:25">
      <c r="A8" s="163"/>
      <c r="B8" s="46"/>
      <c r="C8" s="163"/>
      <c r="D8" s="163"/>
      <c r="E8" s="163"/>
      <c r="F8" s="163"/>
      <c r="G8" s="163"/>
      <c r="H8" s="163"/>
      <c r="I8" s="163"/>
      <c r="J8" s="170" t="s">
        <v>57</v>
      </c>
      <c r="K8" s="171" t="s">
        <v>197</v>
      </c>
      <c r="L8" s="30" t="s">
        <v>198</v>
      </c>
      <c r="M8" s="30" t="s">
        <v>193</v>
      </c>
      <c r="N8" s="30" t="s">
        <v>194</v>
      </c>
      <c r="O8" s="30" t="s">
        <v>195</v>
      </c>
      <c r="P8" s="30" t="s">
        <v>193</v>
      </c>
      <c r="Q8" s="30" t="s">
        <v>194</v>
      </c>
      <c r="R8" s="30" t="s">
        <v>195</v>
      </c>
      <c r="S8" s="30" t="s">
        <v>61</v>
      </c>
      <c r="T8" s="30" t="s">
        <v>57</v>
      </c>
      <c r="U8" s="30" t="s">
        <v>64</v>
      </c>
      <c r="V8" s="30" t="s">
        <v>196</v>
      </c>
      <c r="W8" s="30" t="s">
        <v>66</v>
      </c>
      <c r="X8" s="30" t="s">
        <v>67</v>
      </c>
      <c r="Y8" s="30" t="s">
        <v>68</v>
      </c>
    </row>
    <row r="9" customHeight="1" spans="1:25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  <c r="X9" s="56">
        <v>24</v>
      </c>
      <c r="Y9" s="56">
        <v>25</v>
      </c>
    </row>
    <row r="10" ht="20.25" customHeight="1" spans="1:25">
      <c r="A10" s="164" t="s">
        <v>70</v>
      </c>
      <c r="B10" s="164" t="s">
        <v>70</v>
      </c>
      <c r="C10" s="164" t="s">
        <v>199</v>
      </c>
      <c r="D10" s="164" t="s">
        <v>200</v>
      </c>
      <c r="E10" s="164" t="s">
        <v>102</v>
      </c>
      <c r="F10" s="164" t="s">
        <v>103</v>
      </c>
      <c r="G10" s="164" t="s">
        <v>201</v>
      </c>
      <c r="H10" s="164" t="s">
        <v>202</v>
      </c>
      <c r="I10" s="96">
        <v>407952</v>
      </c>
      <c r="J10" s="96">
        <v>407952</v>
      </c>
      <c r="K10" s="96"/>
      <c r="L10" s="96"/>
      <c r="M10" s="96"/>
      <c r="N10" s="96">
        <v>407952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ht="20.25" customHeight="1" spans="1:25">
      <c r="A11" s="164" t="s">
        <v>70</v>
      </c>
      <c r="B11" s="164" t="s">
        <v>70</v>
      </c>
      <c r="C11" s="164" t="s">
        <v>199</v>
      </c>
      <c r="D11" s="164" t="s">
        <v>200</v>
      </c>
      <c r="E11" s="164" t="s">
        <v>102</v>
      </c>
      <c r="F11" s="164" t="s">
        <v>103</v>
      </c>
      <c r="G11" s="164" t="s">
        <v>203</v>
      </c>
      <c r="H11" s="164" t="s">
        <v>204</v>
      </c>
      <c r="I11" s="96">
        <v>586536</v>
      </c>
      <c r="J11" s="96">
        <v>586536</v>
      </c>
      <c r="K11" s="35"/>
      <c r="L11" s="35"/>
      <c r="M11" s="35"/>
      <c r="N11" s="96">
        <v>586536</v>
      </c>
      <c r="O11" s="35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ht="20.25" customHeight="1" spans="1:25">
      <c r="A12" s="164" t="s">
        <v>70</v>
      </c>
      <c r="B12" s="164" t="s">
        <v>70</v>
      </c>
      <c r="C12" s="164" t="s">
        <v>199</v>
      </c>
      <c r="D12" s="164" t="s">
        <v>200</v>
      </c>
      <c r="E12" s="164" t="s">
        <v>102</v>
      </c>
      <c r="F12" s="164" t="s">
        <v>103</v>
      </c>
      <c r="G12" s="164" t="s">
        <v>205</v>
      </c>
      <c r="H12" s="164" t="s">
        <v>206</v>
      </c>
      <c r="I12" s="96">
        <v>33996</v>
      </c>
      <c r="J12" s="96">
        <v>33996</v>
      </c>
      <c r="K12" s="35"/>
      <c r="L12" s="35"/>
      <c r="M12" s="35"/>
      <c r="N12" s="96">
        <v>33996</v>
      </c>
      <c r="O12" s="35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ht="20.25" customHeight="1" spans="1:25">
      <c r="A13" s="164" t="s">
        <v>70</v>
      </c>
      <c r="B13" s="164" t="s">
        <v>70</v>
      </c>
      <c r="C13" s="164" t="s">
        <v>207</v>
      </c>
      <c r="D13" s="164" t="s">
        <v>208</v>
      </c>
      <c r="E13" s="164" t="s">
        <v>112</v>
      </c>
      <c r="F13" s="164" t="s">
        <v>113</v>
      </c>
      <c r="G13" s="164" t="s">
        <v>209</v>
      </c>
      <c r="H13" s="164" t="s">
        <v>210</v>
      </c>
      <c r="I13" s="96">
        <v>171010.62</v>
      </c>
      <c r="J13" s="96">
        <v>171010.62</v>
      </c>
      <c r="K13" s="35"/>
      <c r="L13" s="35"/>
      <c r="M13" s="35"/>
      <c r="N13" s="96">
        <v>171010.62</v>
      </c>
      <c r="O13" s="35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ht="20.25" customHeight="1" spans="1:25">
      <c r="A14" s="164" t="s">
        <v>70</v>
      </c>
      <c r="B14" s="164" t="s">
        <v>70</v>
      </c>
      <c r="C14" s="164" t="s">
        <v>207</v>
      </c>
      <c r="D14" s="164" t="s">
        <v>208</v>
      </c>
      <c r="E14" s="164" t="s">
        <v>122</v>
      </c>
      <c r="F14" s="164" t="s">
        <v>123</v>
      </c>
      <c r="G14" s="164" t="s">
        <v>211</v>
      </c>
      <c r="H14" s="164" t="s">
        <v>212</v>
      </c>
      <c r="I14" s="96">
        <v>3618.02</v>
      </c>
      <c r="J14" s="96">
        <v>3618.02</v>
      </c>
      <c r="K14" s="35"/>
      <c r="L14" s="35"/>
      <c r="M14" s="35"/>
      <c r="N14" s="96">
        <v>3618.02</v>
      </c>
      <c r="O14" s="35"/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ht="20.25" customHeight="1" spans="1:25">
      <c r="A15" s="164" t="s">
        <v>70</v>
      </c>
      <c r="B15" s="164" t="s">
        <v>70</v>
      </c>
      <c r="C15" s="164" t="s">
        <v>207</v>
      </c>
      <c r="D15" s="164" t="s">
        <v>208</v>
      </c>
      <c r="E15" s="164" t="s">
        <v>122</v>
      </c>
      <c r="F15" s="164" t="s">
        <v>123</v>
      </c>
      <c r="G15" s="164" t="s">
        <v>211</v>
      </c>
      <c r="H15" s="164" t="s">
        <v>212</v>
      </c>
      <c r="I15" s="96">
        <v>89087.76</v>
      </c>
      <c r="J15" s="96">
        <v>89087.76</v>
      </c>
      <c r="K15" s="35"/>
      <c r="L15" s="35"/>
      <c r="M15" s="35"/>
      <c r="N15" s="96">
        <v>89087.76</v>
      </c>
      <c r="O15" s="35"/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ht="20.25" customHeight="1" spans="1:25">
      <c r="A16" s="164" t="s">
        <v>70</v>
      </c>
      <c r="B16" s="164" t="s">
        <v>70</v>
      </c>
      <c r="C16" s="164" t="s">
        <v>207</v>
      </c>
      <c r="D16" s="164" t="s">
        <v>208</v>
      </c>
      <c r="E16" s="164" t="s">
        <v>124</v>
      </c>
      <c r="F16" s="164" t="s">
        <v>125</v>
      </c>
      <c r="G16" s="164" t="s">
        <v>213</v>
      </c>
      <c r="H16" s="164" t="s">
        <v>214</v>
      </c>
      <c r="I16" s="96">
        <v>30943.01</v>
      </c>
      <c r="J16" s="96">
        <v>30943.01</v>
      </c>
      <c r="K16" s="35"/>
      <c r="L16" s="35"/>
      <c r="M16" s="35"/>
      <c r="N16" s="96">
        <v>30943.01</v>
      </c>
      <c r="O16" s="35"/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ht="20.25" customHeight="1" spans="1:25">
      <c r="A17" s="164" t="s">
        <v>70</v>
      </c>
      <c r="B17" s="164" t="s">
        <v>70</v>
      </c>
      <c r="C17" s="164" t="s">
        <v>207</v>
      </c>
      <c r="D17" s="164" t="s">
        <v>208</v>
      </c>
      <c r="E17" s="164" t="s">
        <v>124</v>
      </c>
      <c r="F17" s="164" t="s">
        <v>125</v>
      </c>
      <c r="G17" s="164" t="s">
        <v>213</v>
      </c>
      <c r="H17" s="164" t="s">
        <v>214</v>
      </c>
      <c r="I17" s="96">
        <v>53441.28</v>
      </c>
      <c r="J17" s="96">
        <v>53441.28</v>
      </c>
      <c r="K17" s="35"/>
      <c r="L17" s="35"/>
      <c r="M17" s="35"/>
      <c r="N17" s="96">
        <v>53441.28</v>
      </c>
      <c r="O17" s="35"/>
      <c r="P17" s="96"/>
      <c r="Q17" s="96"/>
      <c r="R17" s="96"/>
      <c r="S17" s="96"/>
      <c r="T17" s="96"/>
      <c r="U17" s="96"/>
      <c r="V17" s="96"/>
      <c r="W17" s="96"/>
      <c r="X17" s="96"/>
      <c r="Y17" s="96"/>
    </row>
    <row r="18" ht="20.25" customHeight="1" spans="1:25">
      <c r="A18" s="164" t="s">
        <v>70</v>
      </c>
      <c r="B18" s="164" t="s">
        <v>70</v>
      </c>
      <c r="C18" s="164" t="s">
        <v>207</v>
      </c>
      <c r="D18" s="164" t="s">
        <v>208</v>
      </c>
      <c r="E18" s="164" t="s">
        <v>102</v>
      </c>
      <c r="F18" s="164" t="s">
        <v>103</v>
      </c>
      <c r="G18" s="164" t="s">
        <v>215</v>
      </c>
      <c r="H18" s="164" t="s">
        <v>216</v>
      </c>
      <c r="I18" s="96">
        <v>611.19</v>
      </c>
      <c r="J18" s="96">
        <v>611.19</v>
      </c>
      <c r="K18" s="35"/>
      <c r="L18" s="35"/>
      <c r="M18" s="35"/>
      <c r="N18" s="96">
        <v>611.19</v>
      </c>
      <c r="O18" s="35"/>
      <c r="P18" s="96"/>
      <c r="Q18" s="96"/>
      <c r="R18" s="96"/>
      <c r="S18" s="96"/>
      <c r="T18" s="96"/>
      <c r="U18" s="96"/>
      <c r="V18" s="96"/>
      <c r="W18" s="96"/>
      <c r="X18" s="96"/>
      <c r="Y18" s="96"/>
    </row>
    <row r="19" ht="20.25" customHeight="1" spans="1:25">
      <c r="A19" s="164" t="s">
        <v>70</v>
      </c>
      <c r="B19" s="164" t="s">
        <v>70</v>
      </c>
      <c r="C19" s="164" t="s">
        <v>207</v>
      </c>
      <c r="D19" s="164" t="s">
        <v>208</v>
      </c>
      <c r="E19" s="164" t="s">
        <v>126</v>
      </c>
      <c r="F19" s="164" t="s">
        <v>127</v>
      </c>
      <c r="G19" s="164" t="s">
        <v>215</v>
      </c>
      <c r="H19" s="164" t="s">
        <v>216</v>
      </c>
      <c r="I19" s="96">
        <v>1843.38</v>
      </c>
      <c r="J19" s="96">
        <v>1843.38</v>
      </c>
      <c r="K19" s="35"/>
      <c r="L19" s="35"/>
      <c r="M19" s="35"/>
      <c r="N19" s="96">
        <v>1843.38</v>
      </c>
      <c r="O19" s="35"/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ht="20.25" customHeight="1" spans="1:25">
      <c r="A20" s="164" t="s">
        <v>70</v>
      </c>
      <c r="B20" s="164" t="s">
        <v>70</v>
      </c>
      <c r="C20" s="164" t="s">
        <v>217</v>
      </c>
      <c r="D20" s="164" t="s">
        <v>133</v>
      </c>
      <c r="E20" s="164" t="s">
        <v>132</v>
      </c>
      <c r="F20" s="164" t="s">
        <v>133</v>
      </c>
      <c r="G20" s="164" t="s">
        <v>218</v>
      </c>
      <c r="H20" s="164" t="s">
        <v>133</v>
      </c>
      <c r="I20" s="96">
        <v>138706.11</v>
      </c>
      <c r="J20" s="96">
        <v>138706.11</v>
      </c>
      <c r="K20" s="35"/>
      <c r="L20" s="35"/>
      <c r="M20" s="35"/>
      <c r="N20" s="96">
        <v>138706.11</v>
      </c>
      <c r="O20" s="35"/>
      <c r="P20" s="96"/>
      <c r="Q20" s="96"/>
      <c r="R20" s="96"/>
      <c r="S20" s="96"/>
      <c r="T20" s="96"/>
      <c r="U20" s="96"/>
      <c r="V20" s="96"/>
      <c r="W20" s="96"/>
      <c r="X20" s="96"/>
      <c r="Y20" s="96"/>
    </row>
    <row r="21" ht="20.25" customHeight="1" spans="1:25">
      <c r="A21" s="164" t="s">
        <v>70</v>
      </c>
      <c r="B21" s="164" t="s">
        <v>70</v>
      </c>
      <c r="C21" s="164" t="s">
        <v>219</v>
      </c>
      <c r="D21" s="164" t="s">
        <v>176</v>
      </c>
      <c r="E21" s="164" t="s">
        <v>102</v>
      </c>
      <c r="F21" s="164" t="s">
        <v>103</v>
      </c>
      <c r="G21" s="164" t="s">
        <v>220</v>
      </c>
      <c r="H21" s="164" t="s">
        <v>176</v>
      </c>
      <c r="I21" s="96">
        <v>1800</v>
      </c>
      <c r="J21" s="96">
        <v>1800</v>
      </c>
      <c r="K21" s="35"/>
      <c r="L21" s="35"/>
      <c r="M21" s="35"/>
      <c r="N21" s="96">
        <v>1800</v>
      </c>
      <c r="O21" s="35"/>
      <c r="P21" s="96"/>
      <c r="Q21" s="96"/>
      <c r="R21" s="96"/>
      <c r="S21" s="96"/>
      <c r="T21" s="96"/>
      <c r="U21" s="96"/>
      <c r="V21" s="96"/>
      <c r="W21" s="96"/>
      <c r="X21" s="96"/>
      <c r="Y21" s="96"/>
    </row>
    <row r="22" ht="20.25" customHeight="1" spans="1:25">
      <c r="A22" s="164" t="s">
        <v>70</v>
      </c>
      <c r="B22" s="164" t="s">
        <v>70</v>
      </c>
      <c r="C22" s="164" t="s">
        <v>221</v>
      </c>
      <c r="D22" s="164" t="s">
        <v>222</v>
      </c>
      <c r="E22" s="164" t="s">
        <v>102</v>
      </c>
      <c r="F22" s="164" t="s">
        <v>103</v>
      </c>
      <c r="G22" s="164" t="s">
        <v>223</v>
      </c>
      <c r="H22" s="164" t="s">
        <v>224</v>
      </c>
      <c r="I22" s="96">
        <v>79800</v>
      </c>
      <c r="J22" s="96">
        <v>79800</v>
      </c>
      <c r="K22" s="35"/>
      <c r="L22" s="35"/>
      <c r="M22" s="35"/>
      <c r="N22" s="96">
        <v>79800</v>
      </c>
      <c r="O22" s="35"/>
      <c r="P22" s="96"/>
      <c r="Q22" s="96"/>
      <c r="R22" s="96"/>
      <c r="S22" s="96"/>
      <c r="T22" s="96"/>
      <c r="U22" s="96"/>
      <c r="V22" s="96"/>
      <c r="W22" s="96"/>
      <c r="X22" s="96"/>
      <c r="Y22" s="96"/>
    </row>
    <row r="23" ht="20.25" customHeight="1" spans="1:25">
      <c r="A23" s="164" t="s">
        <v>70</v>
      </c>
      <c r="B23" s="164" t="s">
        <v>70</v>
      </c>
      <c r="C23" s="164" t="s">
        <v>225</v>
      </c>
      <c r="D23" s="164" t="s">
        <v>226</v>
      </c>
      <c r="E23" s="164" t="s">
        <v>102</v>
      </c>
      <c r="F23" s="164" t="s">
        <v>103</v>
      </c>
      <c r="G23" s="164" t="s">
        <v>227</v>
      </c>
      <c r="H23" s="164" t="s">
        <v>226</v>
      </c>
      <c r="I23" s="96">
        <v>2700</v>
      </c>
      <c r="J23" s="96">
        <v>2700</v>
      </c>
      <c r="K23" s="35"/>
      <c r="L23" s="35"/>
      <c r="M23" s="35"/>
      <c r="N23" s="96">
        <v>2700</v>
      </c>
      <c r="O23" s="35"/>
      <c r="P23" s="96"/>
      <c r="Q23" s="96"/>
      <c r="R23" s="96"/>
      <c r="S23" s="96"/>
      <c r="T23" s="96"/>
      <c r="U23" s="96"/>
      <c r="V23" s="96"/>
      <c r="W23" s="96"/>
      <c r="X23" s="96"/>
      <c r="Y23" s="96"/>
    </row>
    <row r="24" ht="20.25" customHeight="1" spans="1:25">
      <c r="A24" s="164" t="s">
        <v>70</v>
      </c>
      <c r="B24" s="164" t="s">
        <v>70</v>
      </c>
      <c r="C24" s="164" t="s">
        <v>228</v>
      </c>
      <c r="D24" s="164" t="s">
        <v>229</v>
      </c>
      <c r="E24" s="164" t="s">
        <v>110</v>
      </c>
      <c r="F24" s="164" t="s">
        <v>111</v>
      </c>
      <c r="G24" s="164" t="s">
        <v>230</v>
      </c>
      <c r="H24" s="164" t="s">
        <v>231</v>
      </c>
      <c r="I24" s="96">
        <v>4200</v>
      </c>
      <c r="J24" s="96">
        <v>4200</v>
      </c>
      <c r="K24" s="35"/>
      <c r="L24" s="35"/>
      <c r="M24" s="35"/>
      <c r="N24" s="96">
        <v>4200</v>
      </c>
      <c r="O24" s="35"/>
      <c r="P24" s="96"/>
      <c r="Q24" s="96"/>
      <c r="R24" s="96"/>
      <c r="S24" s="96"/>
      <c r="T24" s="96"/>
      <c r="U24" s="96"/>
      <c r="V24" s="96"/>
      <c r="W24" s="96"/>
      <c r="X24" s="96"/>
      <c r="Y24" s="96"/>
    </row>
    <row r="25" ht="20.25" customHeight="1" spans="1:25">
      <c r="A25" s="164" t="s">
        <v>70</v>
      </c>
      <c r="B25" s="164" t="s">
        <v>70</v>
      </c>
      <c r="C25" s="164" t="s">
        <v>232</v>
      </c>
      <c r="D25" s="164" t="s">
        <v>233</v>
      </c>
      <c r="E25" s="164" t="s">
        <v>102</v>
      </c>
      <c r="F25" s="164" t="s">
        <v>103</v>
      </c>
      <c r="G25" s="164" t="s">
        <v>234</v>
      </c>
      <c r="H25" s="164" t="s">
        <v>235</v>
      </c>
      <c r="I25" s="96">
        <v>8100</v>
      </c>
      <c r="J25" s="96">
        <v>8100</v>
      </c>
      <c r="K25" s="35"/>
      <c r="L25" s="35"/>
      <c r="M25" s="35"/>
      <c r="N25" s="96">
        <v>8100</v>
      </c>
      <c r="O25" s="35"/>
      <c r="P25" s="96"/>
      <c r="Q25" s="96"/>
      <c r="R25" s="96"/>
      <c r="S25" s="96"/>
      <c r="T25" s="96"/>
      <c r="U25" s="96"/>
      <c r="V25" s="96"/>
      <c r="W25" s="96"/>
      <c r="X25" s="96"/>
      <c r="Y25" s="96"/>
    </row>
    <row r="26" ht="20.25" customHeight="1" spans="1:25">
      <c r="A26" s="164" t="s">
        <v>70</v>
      </c>
      <c r="B26" s="164" t="s">
        <v>70</v>
      </c>
      <c r="C26" s="164" t="s">
        <v>232</v>
      </c>
      <c r="D26" s="164" t="s">
        <v>233</v>
      </c>
      <c r="E26" s="164" t="s">
        <v>102</v>
      </c>
      <c r="F26" s="164" t="s">
        <v>103</v>
      </c>
      <c r="G26" s="164" t="s">
        <v>236</v>
      </c>
      <c r="H26" s="164" t="s">
        <v>237</v>
      </c>
      <c r="I26" s="96">
        <v>1800</v>
      </c>
      <c r="J26" s="96">
        <v>1800</v>
      </c>
      <c r="K26" s="35"/>
      <c r="L26" s="35"/>
      <c r="M26" s="35"/>
      <c r="N26" s="96">
        <v>1800</v>
      </c>
      <c r="O26" s="35"/>
      <c r="P26" s="96"/>
      <c r="Q26" s="96"/>
      <c r="R26" s="96"/>
      <c r="S26" s="96"/>
      <c r="T26" s="96"/>
      <c r="U26" s="96"/>
      <c r="V26" s="96"/>
      <c r="W26" s="96"/>
      <c r="X26" s="96"/>
      <c r="Y26" s="96"/>
    </row>
    <row r="27" ht="20.25" customHeight="1" spans="1:25">
      <c r="A27" s="164" t="s">
        <v>70</v>
      </c>
      <c r="B27" s="164" t="s">
        <v>70</v>
      </c>
      <c r="C27" s="164" t="s">
        <v>232</v>
      </c>
      <c r="D27" s="164" t="s">
        <v>233</v>
      </c>
      <c r="E27" s="164" t="s">
        <v>102</v>
      </c>
      <c r="F27" s="164" t="s">
        <v>103</v>
      </c>
      <c r="G27" s="164" t="s">
        <v>238</v>
      </c>
      <c r="H27" s="164" t="s">
        <v>239</v>
      </c>
      <c r="I27" s="96">
        <v>1800</v>
      </c>
      <c r="J27" s="96">
        <v>1800</v>
      </c>
      <c r="K27" s="35"/>
      <c r="L27" s="35"/>
      <c r="M27" s="35"/>
      <c r="N27" s="96">
        <v>1800</v>
      </c>
      <c r="O27" s="35"/>
      <c r="P27" s="96"/>
      <c r="Q27" s="96"/>
      <c r="R27" s="96"/>
      <c r="S27" s="96"/>
      <c r="T27" s="96"/>
      <c r="U27" s="96"/>
      <c r="V27" s="96"/>
      <c r="W27" s="96"/>
      <c r="X27" s="96"/>
      <c r="Y27" s="96"/>
    </row>
    <row r="28" ht="20.25" customHeight="1" spans="1:25">
      <c r="A28" s="164" t="s">
        <v>70</v>
      </c>
      <c r="B28" s="164" t="s">
        <v>70</v>
      </c>
      <c r="C28" s="164" t="s">
        <v>232</v>
      </c>
      <c r="D28" s="164" t="s">
        <v>233</v>
      </c>
      <c r="E28" s="164" t="s">
        <v>102</v>
      </c>
      <c r="F28" s="164" t="s">
        <v>103</v>
      </c>
      <c r="G28" s="164" t="s">
        <v>240</v>
      </c>
      <c r="H28" s="164" t="s">
        <v>241</v>
      </c>
      <c r="I28" s="96">
        <v>6300</v>
      </c>
      <c r="J28" s="96">
        <v>6300</v>
      </c>
      <c r="K28" s="35"/>
      <c r="L28" s="35"/>
      <c r="M28" s="35"/>
      <c r="N28" s="96">
        <v>6300</v>
      </c>
      <c r="O28" s="35"/>
      <c r="P28" s="96"/>
      <c r="Q28" s="96"/>
      <c r="R28" s="96"/>
      <c r="S28" s="96"/>
      <c r="T28" s="96"/>
      <c r="U28" s="96"/>
      <c r="V28" s="96"/>
      <c r="W28" s="96"/>
      <c r="X28" s="96"/>
      <c r="Y28" s="96"/>
    </row>
    <row r="29" ht="20.25" customHeight="1" spans="1:25">
      <c r="A29" s="164" t="s">
        <v>70</v>
      </c>
      <c r="B29" s="164" t="s">
        <v>70</v>
      </c>
      <c r="C29" s="164" t="s">
        <v>232</v>
      </c>
      <c r="D29" s="164" t="s">
        <v>233</v>
      </c>
      <c r="E29" s="164" t="s">
        <v>102</v>
      </c>
      <c r="F29" s="164" t="s">
        <v>103</v>
      </c>
      <c r="G29" s="164" t="s">
        <v>242</v>
      </c>
      <c r="H29" s="164" t="s">
        <v>243</v>
      </c>
      <c r="I29" s="96">
        <v>11520</v>
      </c>
      <c r="J29" s="96">
        <v>11520</v>
      </c>
      <c r="K29" s="35"/>
      <c r="L29" s="35"/>
      <c r="M29" s="35"/>
      <c r="N29" s="96">
        <v>11520</v>
      </c>
      <c r="O29" s="35"/>
      <c r="P29" s="96"/>
      <c r="Q29" s="96"/>
      <c r="R29" s="96"/>
      <c r="S29" s="96"/>
      <c r="T29" s="96"/>
      <c r="U29" s="96"/>
      <c r="V29" s="96"/>
      <c r="W29" s="96"/>
      <c r="X29" s="96"/>
      <c r="Y29" s="96"/>
    </row>
    <row r="30" ht="20.25" customHeight="1" spans="1:25">
      <c r="A30" s="164" t="s">
        <v>70</v>
      </c>
      <c r="B30" s="164" t="s">
        <v>70</v>
      </c>
      <c r="C30" s="164" t="s">
        <v>232</v>
      </c>
      <c r="D30" s="164" t="s">
        <v>233</v>
      </c>
      <c r="E30" s="164" t="s">
        <v>102</v>
      </c>
      <c r="F30" s="164" t="s">
        <v>103</v>
      </c>
      <c r="G30" s="164" t="s">
        <v>244</v>
      </c>
      <c r="H30" s="164" t="s">
        <v>245</v>
      </c>
      <c r="I30" s="96">
        <v>1350</v>
      </c>
      <c r="J30" s="96">
        <v>1350</v>
      </c>
      <c r="K30" s="35"/>
      <c r="L30" s="35"/>
      <c r="M30" s="35"/>
      <c r="N30" s="96">
        <v>1350</v>
      </c>
      <c r="O30" s="35"/>
      <c r="P30" s="96"/>
      <c r="Q30" s="96"/>
      <c r="R30" s="96"/>
      <c r="S30" s="96"/>
      <c r="T30" s="96"/>
      <c r="U30" s="96"/>
      <c r="V30" s="96"/>
      <c r="W30" s="96"/>
      <c r="X30" s="96"/>
      <c r="Y30" s="96"/>
    </row>
    <row r="31" ht="20.25" customHeight="1" spans="1:25">
      <c r="A31" s="164" t="s">
        <v>70</v>
      </c>
      <c r="B31" s="164" t="s">
        <v>70</v>
      </c>
      <c r="C31" s="164" t="s">
        <v>232</v>
      </c>
      <c r="D31" s="164" t="s">
        <v>233</v>
      </c>
      <c r="E31" s="164" t="s">
        <v>102</v>
      </c>
      <c r="F31" s="164" t="s">
        <v>103</v>
      </c>
      <c r="G31" s="164" t="s">
        <v>246</v>
      </c>
      <c r="H31" s="164" t="s">
        <v>247</v>
      </c>
      <c r="I31" s="96">
        <v>450</v>
      </c>
      <c r="J31" s="96">
        <v>450</v>
      </c>
      <c r="K31" s="35"/>
      <c r="L31" s="35"/>
      <c r="M31" s="35"/>
      <c r="N31" s="96">
        <v>450</v>
      </c>
      <c r="O31" s="35"/>
      <c r="P31" s="96"/>
      <c r="Q31" s="96"/>
      <c r="R31" s="96"/>
      <c r="S31" s="96"/>
      <c r="T31" s="96"/>
      <c r="U31" s="96"/>
      <c r="V31" s="96"/>
      <c r="W31" s="96"/>
      <c r="X31" s="96"/>
      <c r="Y31" s="96"/>
    </row>
    <row r="32" ht="20.25" customHeight="1" spans="1:25">
      <c r="A32" s="164" t="s">
        <v>70</v>
      </c>
      <c r="B32" s="164" t="s">
        <v>70</v>
      </c>
      <c r="C32" s="164" t="s">
        <v>232</v>
      </c>
      <c r="D32" s="164" t="s">
        <v>233</v>
      </c>
      <c r="E32" s="164" t="s">
        <v>102</v>
      </c>
      <c r="F32" s="164" t="s">
        <v>103</v>
      </c>
      <c r="G32" s="164" t="s">
        <v>248</v>
      </c>
      <c r="H32" s="164" t="s">
        <v>249</v>
      </c>
      <c r="I32" s="96">
        <v>450</v>
      </c>
      <c r="J32" s="96">
        <v>450</v>
      </c>
      <c r="K32" s="35"/>
      <c r="L32" s="35"/>
      <c r="M32" s="35"/>
      <c r="N32" s="96">
        <v>450</v>
      </c>
      <c r="O32" s="35"/>
      <c r="P32" s="96"/>
      <c r="Q32" s="96"/>
      <c r="R32" s="96"/>
      <c r="S32" s="96"/>
      <c r="T32" s="96"/>
      <c r="U32" s="96"/>
      <c r="V32" s="96"/>
      <c r="W32" s="96"/>
      <c r="X32" s="96"/>
      <c r="Y32" s="96"/>
    </row>
    <row r="33" ht="20.25" customHeight="1" spans="1:25">
      <c r="A33" s="164" t="s">
        <v>70</v>
      </c>
      <c r="B33" s="164" t="s">
        <v>70</v>
      </c>
      <c r="C33" s="164" t="s">
        <v>232</v>
      </c>
      <c r="D33" s="164" t="s">
        <v>233</v>
      </c>
      <c r="E33" s="164" t="s">
        <v>102</v>
      </c>
      <c r="F33" s="164" t="s">
        <v>103</v>
      </c>
      <c r="G33" s="164" t="s">
        <v>250</v>
      </c>
      <c r="H33" s="164" t="s">
        <v>251</v>
      </c>
      <c r="I33" s="96">
        <v>21600</v>
      </c>
      <c r="J33" s="96">
        <v>21600</v>
      </c>
      <c r="K33" s="35"/>
      <c r="L33" s="35"/>
      <c r="M33" s="35"/>
      <c r="N33" s="96">
        <v>21600</v>
      </c>
      <c r="O33" s="35"/>
      <c r="P33" s="96"/>
      <c r="Q33" s="96"/>
      <c r="R33" s="96"/>
      <c r="S33" s="96"/>
      <c r="T33" s="96"/>
      <c r="U33" s="96"/>
      <c r="V33" s="96"/>
      <c r="W33" s="96"/>
      <c r="X33" s="96"/>
      <c r="Y33" s="96"/>
    </row>
    <row r="34" ht="20.25" customHeight="1" spans="1:25">
      <c r="A34" s="164" t="s">
        <v>70</v>
      </c>
      <c r="B34" s="164" t="s">
        <v>70</v>
      </c>
      <c r="C34" s="164" t="s">
        <v>252</v>
      </c>
      <c r="D34" s="164" t="s">
        <v>253</v>
      </c>
      <c r="E34" s="164" t="s">
        <v>102</v>
      </c>
      <c r="F34" s="164" t="s">
        <v>103</v>
      </c>
      <c r="G34" s="164" t="s">
        <v>223</v>
      </c>
      <c r="H34" s="164" t="s">
        <v>224</v>
      </c>
      <c r="I34" s="96">
        <v>7980</v>
      </c>
      <c r="J34" s="96">
        <v>7980</v>
      </c>
      <c r="K34" s="35"/>
      <c r="L34" s="35"/>
      <c r="M34" s="35"/>
      <c r="N34" s="96">
        <v>7980</v>
      </c>
      <c r="O34" s="35"/>
      <c r="P34" s="96"/>
      <c r="Q34" s="96"/>
      <c r="R34" s="96"/>
      <c r="S34" s="96"/>
      <c r="T34" s="96"/>
      <c r="U34" s="96"/>
      <c r="V34" s="96"/>
      <c r="W34" s="96"/>
      <c r="X34" s="96"/>
      <c r="Y34" s="96"/>
    </row>
    <row r="35" ht="20.25" customHeight="1" spans="1:25">
      <c r="A35" s="164" t="s">
        <v>70</v>
      </c>
      <c r="B35" s="164" t="s">
        <v>70</v>
      </c>
      <c r="C35" s="164" t="s">
        <v>254</v>
      </c>
      <c r="D35" s="164" t="s">
        <v>255</v>
      </c>
      <c r="E35" s="164" t="s">
        <v>110</v>
      </c>
      <c r="F35" s="164" t="s">
        <v>111</v>
      </c>
      <c r="G35" s="164" t="s">
        <v>256</v>
      </c>
      <c r="H35" s="164" t="s">
        <v>257</v>
      </c>
      <c r="I35" s="96">
        <v>100800</v>
      </c>
      <c r="J35" s="96">
        <v>100800</v>
      </c>
      <c r="K35" s="35"/>
      <c r="L35" s="35"/>
      <c r="M35" s="35"/>
      <c r="N35" s="96">
        <v>100800</v>
      </c>
      <c r="O35" s="35"/>
      <c r="P35" s="96"/>
      <c r="Q35" s="96"/>
      <c r="R35" s="96"/>
      <c r="S35" s="96"/>
      <c r="T35" s="96"/>
      <c r="U35" s="96"/>
      <c r="V35" s="96"/>
      <c r="W35" s="96"/>
      <c r="X35" s="96"/>
      <c r="Y35" s="96"/>
    </row>
    <row r="36" ht="20.25" customHeight="1" spans="1:25">
      <c r="A36" s="164" t="s">
        <v>70</v>
      </c>
      <c r="B36" s="164" t="s">
        <v>70</v>
      </c>
      <c r="C36" s="164" t="s">
        <v>258</v>
      </c>
      <c r="D36" s="164" t="s">
        <v>259</v>
      </c>
      <c r="E36" s="164" t="s">
        <v>102</v>
      </c>
      <c r="F36" s="164" t="s">
        <v>103</v>
      </c>
      <c r="G36" s="164" t="s">
        <v>205</v>
      </c>
      <c r="H36" s="164" t="s">
        <v>206</v>
      </c>
      <c r="I36" s="96">
        <v>147120</v>
      </c>
      <c r="J36" s="96">
        <v>147120</v>
      </c>
      <c r="K36" s="35"/>
      <c r="L36" s="35"/>
      <c r="M36" s="35"/>
      <c r="N36" s="96">
        <v>147120</v>
      </c>
      <c r="O36" s="35"/>
      <c r="P36" s="96"/>
      <c r="Q36" s="96"/>
      <c r="R36" s="96"/>
      <c r="S36" s="96"/>
      <c r="T36" s="96"/>
      <c r="U36" s="96"/>
      <c r="V36" s="96"/>
      <c r="W36" s="96"/>
      <c r="X36" s="96"/>
      <c r="Y36" s="96"/>
    </row>
    <row r="37" ht="20.25" customHeight="1" spans="1:25">
      <c r="A37" s="164" t="s">
        <v>70</v>
      </c>
      <c r="B37" s="164" t="s">
        <v>70</v>
      </c>
      <c r="C37" s="164" t="s">
        <v>260</v>
      </c>
      <c r="D37" s="164" t="s">
        <v>261</v>
      </c>
      <c r="E37" s="164" t="s">
        <v>116</v>
      </c>
      <c r="F37" s="164" t="s">
        <v>117</v>
      </c>
      <c r="G37" s="164" t="s">
        <v>256</v>
      </c>
      <c r="H37" s="164" t="s">
        <v>257</v>
      </c>
      <c r="I37" s="96">
        <v>18000</v>
      </c>
      <c r="J37" s="96">
        <v>18000</v>
      </c>
      <c r="K37" s="35"/>
      <c r="L37" s="35"/>
      <c r="M37" s="35"/>
      <c r="N37" s="96">
        <v>18000</v>
      </c>
      <c r="O37" s="35"/>
      <c r="P37" s="96"/>
      <c r="Q37" s="96"/>
      <c r="R37" s="96"/>
      <c r="S37" s="96"/>
      <c r="T37" s="96"/>
      <c r="U37" s="96"/>
      <c r="V37" s="96"/>
      <c r="W37" s="96"/>
      <c r="X37" s="96"/>
      <c r="Y37" s="96"/>
    </row>
    <row r="38" ht="17.25" customHeight="1" spans="1:25">
      <c r="A38" s="50" t="s">
        <v>171</v>
      </c>
      <c r="B38" s="51"/>
      <c r="C38" s="165"/>
      <c r="D38" s="165"/>
      <c r="E38" s="165"/>
      <c r="F38" s="165"/>
      <c r="G38" s="165"/>
      <c r="H38" s="167"/>
      <c r="I38" s="96">
        <v>1933515.37</v>
      </c>
      <c r="J38" s="96">
        <v>1933515.37</v>
      </c>
      <c r="K38" s="96"/>
      <c r="L38" s="96"/>
      <c r="M38" s="96"/>
      <c r="N38" s="96">
        <v>1933515.37</v>
      </c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W2" sqref="W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ht="13.5" customHeight="1" spans="2:23">
      <c r="B2" s="155"/>
      <c r="D2" t="s">
        <v>0</v>
      </c>
      <c r="E2" s="22"/>
      <c r="F2" s="22"/>
      <c r="G2" s="22"/>
      <c r="H2" s="22"/>
      <c r="U2" s="155"/>
      <c r="W2" s="160" t="s">
        <v>262</v>
      </c>
    </row>
    <row r="3" ht="46.5" customHeight="1" spans="1:23">
      <c r="A3" s="23" t="str">
        <f>"2025"&amp;"年部门项目支出预算表"</f>
        <v>2025年部门项目支出预算表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ht="13.5" customHeight="1" spans="1:23">
      <c r="A4" s="24" t="str">
        <f>"单位名称："&amp;"中国共产党昆明市东川区委员会党史研究室"</f>
        <v>单位名称：中国共产党昆明市东川区委员会党史研究室</v>
      </c>
      <c r="B4" s="25"/>
      <c r="C4" s="25"/>
      <c r="D4" s="25"/>
      <c r="E4" s="25"/>
      <c r="F4" s="25"/>
      <c r="G4" s="25"/>
      <c r="H4" s="25"/>
      <c r="I4" s="40"/>
      <c r="J4" s="40"/>
      <c r="K4" s="40"/>
      <c r="L4" s="40"/>
      <c r="M4" s="40"/>
      <c r="N4" s="40"/>
      <c r="O4" s="40"/>
      <c r="P4" s="40"/>
      <c r="Q4" s="40"/>
      <c r="U4" s="155"/>
      <c r="W4" s="136" t="s">
        <v>1</v>
      </c>
    </row>
    <row r="5" ht="21.75" customHeight="1" spans="1:23">
      <c r="A5" s="26" t="s">
        <v>263</v>
      </c>
      <c r="B5" s="27" t="s">
        <v>182</v>
      </c>
      <c r="C5" s="26" t="s">
        <v>183</v>
      </c>
      <c r="D5" s="26" t="s">
        <v>264</v>
      </c>
      <c r="E5" s="27" t="s">
        <v>184</v>
      </c>
      <c r="F5" s="27" t="s">
        <v>185</v>
      </c>
      <c r="G5" s="27" t="s">
        <v>265</v>
      </c>
      <c r="H5" s="27" t="s">
        <v>266</v>
      </c>
      <c r="I5" s="52" t="s">
        <v>55</v>
      </c>
      <c r="J5" s="42" t="s">
        <v>267</v>
      </c>
      <c r="K5" s="43"/>
      <c r="L5" s="43"/>
      <c r="M5" s="44"/>
      <c r="N5" s="42" t="s">
        <v>190</v>
      </c>
      <c r="O5" s="43"/>
      <c r="P5" s="44"/>
      <c r="Q5" s="27" t="s">
        <v>61</v>
      </c>
      <c r="R5" s="42" t="s">
        <v>62</v>
      </c>
      <c r="S5" s="43"/>
      <c r="T5" s="43"/>
      <c r="U5" s="43"/>
      <c r="V5" s="43"/>
      <c r="W5" s="44"/>
    </row>
    <row r="6" ht="21.75" customHeight="1" spans="1:23">
      <c r="A6" s="28"/>
      <c r="B6" s="53"/>
      <c r="C6" s="28"/>
      <c r="D6" s="28"/>
      <c r="E6" s="29"/>
      <c r="F6" s="29"/>
      <c r="G6" s="29"/>
      <c r="H6" s="29"/>
      <c r="I6" s="53"/>
      <c r="J6" s="156" t="s">
        <v>58</v>
      </c>
      <c r="K6" s="157"/>
      <c r="L6" s="27" t="s">
        <v>59</v>
      </c>
      <c r="M6" s="27" t="s">
        <v>60</v>
      </c>
      <c r="N6" s="27" t="s">
        <v>58</v>
      </c>
      <c r="O6" s="27" t="s">
        <v>59</v>
      </c>
      <c r="P6" s="27" t="s">
        <v>60</v>
      </c>
      <c r="Q6" s="29"/>
      <c r="R6" s="27" t="s">
        <v>57</v>
      </c>
      <c r="S6" s="27" t="s">
        <v>64</v>
      </c>
      <c r="T6" s="27" t="s">
        <v>196</v>
      </c>
      <c r="U6" s="27" t="s">
        <v>66</v>
      </c>
      <c r="V6" s="27" t="s">
        <v>67</v>
      </c>
      <c r="W6" s="27" t="s">
        <v>68</v>
      </c>
    </row>
    <row r="7" ht="21" customHeight="1" spans="1:23">
      <c r="A7" s="53"/>
      <c r="B7" s="53"/>
      <c r="C7" s="53"/>
      <c r="D7" s="53"/>
      <c r="E7" s="53"/>
      <c r="F7" s="53"/>
      <c r="G7" s="53"/>
      <c r="H7" s="53"/>
      <c r="I7" s="53"/>
      <c r="J7" s="158" t="s">
        <v>57</v>
      </c>
      <c r="K7" s="159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ht="39.75" customHeight="1" spans="1:23">
      <c r="A8" s="30"/>
      <c r="B8" s="46"/>
      <c r="C8" s="30"/>
      <c r="D8" s="30"/>
      <c r="E8" s="31"/>
      <c r="F8" s="31"/>
      <c r="G8" s="31"/>
      <c r="H8" s="31"/>
      <c r="I8" s="46"/>
      <c r="J8" s="84" t="s">
        <v>57</v>
      </c>
      <c r="K8" s="84" t="s">
        <v>268</v>
      </c>
      <c r="L8" s="31"/>
      <c r="M8" s="31"/>
      <c r="N8" s="31"/>
      <c r="O8" s="31"/>
      <c r="P8" s="31"/>
      <c r="Q8" s="31"/>
      <c r="R8" s="31"/>
      <c r="S8" s="31"/>
      <c r="T8" s="31"/>
      <c r="U8" s="46"/>
      <c r="V8" s="31"/>
      <c r="W8" s="31"/>
    </row>
    <row r="9" ht="15" customHeight="1" spans="1:23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2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32">
        <v>21</v>
      </c>
      <c r="V9" s="56">
        <v>22</v>
      </c>
      <c r="W9" s="32">
        <v>23</v>
      </c>
    </row>
    <row r="10" ht="21.75" customHeight="1" spans="1:23">
      <c r="A10" s="85" t="s">
        <v>269</v>
      </c>
      <c r="B10" s="85" t="s">
        <v>270</v>
      </c>
      <c r="C10" s="85" t="s">
        <v>271</v>
      </c>
      <c r="D10" s="85" t="s">
        <v>70</v>
      </c>
      <c r="E10" s="85" t="s">
        <v>104</v>
      </c>
      <c r="F10" s="85" t="s">
        <v>105</v>
      </c>
      <c r="G10" s="85" t="s">
        <v>272</v>
      </c>
      <c r="H10" s="85" t="s">
        <v>273</v>
      </c>
      <c r="I10" s="96">
        <v>56800</v>
      </c>
      <c r="J10" s="96">
        <v>56800</v>
      </c>
      <c r="K10" s="96">
        <v>56800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</row>
    <row r="11" ht="21.75" customHeight="1" spans="1:23">
      <c r="A11" s="85" t="s">
        <v>269</v>
      </c>
      <c r="B11" s="85" t="s">
        <v>270</v>
      </c>
      <c r="C11" s="85" t="s">
        <v>271</v>
      </c>
      <c r="D11" s="85" t="s">
        <v>70</v>
      </c>
      <c r="E11" s="85" t="s">
        <v>104</v>
      </c>
      <c r="F11" s="85" t="s">
        <v>105</v>
      </c>
      <c r="G11" s="85" t="s">
        <v>230</v>
      </c>
      <c r="H11" s="85" t="s">
        <v>231</v>
      </c>
      <c r="I11" s="96">
        <v>20000</v>
      </c>
      <c r="J11" s="96">
        <v>20000</v>
      </c>
      <c r="K11" s="96">
        <v>20000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</row>
    <row r="12" ht="21.75" customHeight="1" spans="1:23">
      <c r="A12" s="85" t="s">
        <v>274</v>
      </c>
      <c r="B12" s="85" t="s">
        <v>275</v>
      </c>
      <c r="C12" s="85" t="s">
        <v>276</v>
      </c>
      <c r="D12" s="85" t="s">
        <v>70</v>
      </c>
      <c r="E12" s="85" t="s">
        <v>104</v>
      </c>
      <c r="F12" s="85" t="s">
        <v>105</v>
      </c>
      <c r="G12" s="85" t="s">
        <v>234</v>
      </c>
      <c r="H12" s="85" t="s">
        <v>235</v>
      </c>
      <c r="I12" s="96">
        <v>197300</v>
      </c>
      <c r="J12" s="96">
        <v>197300</v>
      </c>
      <c r="K12" s="96">
        <v>197300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</row>
    <row r="13" ht="18.75" customHeight="1" spans="1:23">
      <c r="A13" s="50" t="s">
        <v>171</v>
      </c>
      <c r="B13" s="51"/>
      <c r="C13" s="51"/>
      <c r="D13" s="51"/>
      <c r="E13" s="51"/>
      <c r="F13" s="51"/>
      <c r="G13" s="51"/>
      <c r="H13" s="55"/>
      <c r="I13" s="96">
        <v>274100</v>
      </c>
      <c r="J13" s="96">
        <v>274100</v>
      </c>
      <c r="K13" s="96">
        <v>274100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4"/>
  <sheetViews>
    <sheetView showZeros="0" workbookViewId="0">
      <pane ySplit="1" topLeftCell="A2" activePane="bottomLeft" state="frozen"/>
      <selection/>
      <selection pane="bottomLeft" activeCell="J2" sqref="J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1"/>
      <c r="B1" s="21"/>
      <c r="C1" s="21"/>
      <c r="D1" s="21"/>
      <c r="E1" s="21"/>
      <c r="F1" s="21"/>
      <c r="G1" s="21"/>
      <c r="H1" s="21"/>
      <c r="I1" s="21"/>
      <c r="J1" s="21"/>
    </row>
    <row r="2" ht="18" customHeight="1" spans="4:10">
      <c r="D2" t="s">
        <v>0</v>
      </c>
      <c r="J2" s="39" t="s">
        <v>277</v>
      </c>
    </row>
    <row r="3" ht="39.75" customHeight="1" spans="1:10">
      <c r="A3" s="83" t="str">
        <f>"2025"&amp;"年部门项目支出绩效目标表"</f>
        <v>2025年部门项目支出绩效目标表</v>
      </c>
      <c r="B3" s="23"/>
      <c r="C3" s="23"/>
      <c r="D3" s="23"/>
      <c r="E3" s="23"/>
      <c r="F3" s="86"/>
      <c r="G3" s="23"/>
      <c r="H3" s="86"/>
      <c r="I3" s="86"/>
      <c r="J3" s="23"/>
    </row>
    <row r="4" ht="17.25" customHeight="1" spans="1:1">
      <c r="A4" s="24" t="str">
        <f>"单位名称："&amp;"中国共产党昆明市东川区委员会党史研究室"</f>
        <v>单位名称：中国共产党昆明市东川区委员会党史研究室</v>
      </c>
    </row>
    <row r="5" ht="44.25" customHeight="1" spans="1:10">
      <c r="A5" s="84" t="s">
        <v>183</v>
      </c>
      <c r="B5" s="84" t="s">
        <v>278</v>
      </c>
      <c r="C5" s="84" t="s">
        <v>279</v>
      </c>
      <c r="D5" s="84" t="s">
        <v>280</v>
      </c>
      <c r="E5" s="84" t="s">
        <v>281</v>
      </c>
      <c r="F5" s="87" t="s">
        <v>282</v>
      </c>
      <c r="G5" s="84" t="s">
        <v>283</v>
      </c>
      <c r="H5" s="87" t="s">
        <v>284</v>
      </c>
      <c r="I5" s="87" t="s">
        <v>285</v>
      </c>
      <c r="J5" s="84" t="s">
        <v>286</v>
      </c>
    </row>
    <row r="6" ht="18.75" customHeight="1" spans="1:10">
      <c r="A6" s="152">
        <v>1</v>
      </c>
      <c r="B6" s="152">
        <v>2</v>
      </c>
      <c r="C6" s="152">
        <v>3</v>
      </c>
      <c r="D6" s="152">
        <v>4</v>
      </c>
      <c r="E6" s="152">
        <v>5</v>
      </c>
      <c r="F6" s="56">
        <v>6</v>
      </c>
      <c r="G6" s="152">
        <v>7</v>
      </c>
      <c r="H6" s="56">
        <v>8</v>
      </c>
      <c r="I6" s="56">
        <v>9</v>
      </c>
      <c r="J6" s="152">
        <v>10</v>
      </c>
    </row>
    <row r="7" ht="42" customHeight="1" spans="1:10">
      <c r="A7" s="48" t="s">
        <v>70</v>
      </c>
      <c r="B7" s="85"/>
      <c r="C7" s="85"/>
      <c r="D7" s="85"/>
      <c r="E7" s="74"/>
      <c r="F7" s="88"/>
      <c r="G7" s="74"/>
      <c r="H7" s="88"/>
      <c r="I7" s="88"/>
      <c r="J7" s="74"/>
    </row>
    <row r="8" ht="42" customHeight="1" spans="1:10">
      <c r="A8" s="153" t="s">
        <v>70</v>
      </c>
      <c r="B8" s="33"/>
      <c r="C8" s="33"/>
      <c r="D8" s="33"/>
      <c r="E8" s="48"/>
      <c r="F8" s="33"/>
      <c r="G8" s="48"/>
      <c r="H8" s="33"/>
      <c r="I8" s="33"/>
      <c r="J8" s="48"/>
    </row>
    <row r="9" ht="42" customHeight="1" spans="1:10">
      <c r="A9" s="154" t="s">
        <v>276</v>
      </c>
      <c r="B9" s="33" t="s">
        <v>287</v>
      </c>
      <c r="C9" s="33" t="s">
        <v>288</v>
      </c>
      <c r="D9" s="33" t="s">
        <v>289</v>
      </c>
      <c r="E9" s="48" t="s">
        <v>290</v>
      </c>
      <c r="F9" s="33" t="s">
        <v>291</v>
      </c>
      <c r="G9" s="48" t="s">
        <v>292</v>
      </c>
      <c r="H9" s="33" t="s">
        <v>293</v>
      </c>
      <c r="I9" s="33" t="s">
        <v>294</v>
      </c>
      <c r="J9" s="48" t="s">
        <v>295</v>
      </c>
    </row>
    <row r="10" ht="42" customHeight="1" spans="1:10">
      <c r="A10" s="154" t="s">
        <v>276</v>
      </c>
      <c r="B10" s="33" t="s">
        <v>287</v>
      </c>
      <c r="C10" s="33" t="s">
        <v>288</v>
      </c>
      <c r="D10" s="33" t="s">
        <v>296</v>
      </c>
      <c r="E10" s="48" t="s">
        <v>297</v>
      </c>
      <c r="F10" s="33" t="s">
        <v>298</v>
      </c>
      <c r="G10" s="48" t="s">
        <v>299</v>
      </c>
      <c r="H10" s="33" t="s">
        <v>300</v>
      </c>
      <c r="I10" s="33" t="s">
        <v>294</v>
      </c>
      <c r="J10" s="48" t="s">
        <v>301</v>
      </c>
    </row>
    <row r="11" ht="42" customHeight="1" spans="1:10">
      <c r="A11" s="154" t="s">
        <v>276</v>
      </c>
      <c r="B11" s="33" t="s">
        <v>287</v>
      </c>
      <c r="C11" s="33" t="s">
        <v>288</v>
      </c>
      <c r="D11" s="33" t="s">
        <v>296</v>
      </c>
      <c r="E11" s="48" t="s">
        <v>302</v>
      </c>
      <c r="F11" s="33" t="s">
        <v>303</v>
      </c>
      <c r="G11" s="48" t="s">
        <v>304</v>
      </c>
      <c r="H11" s="33" t="s">
        <v>305</v>
      </c>
      <c r="I11" s="33" t="s">
        <v>306</v>
      </c>
      <c r="J11" s="48" t="s">
        <v>307</v>
      </c>
    </row>
    <row r="12" ht="42" customHeight="1" spans="1:10">
      <c r="A12" s="154" t="s">
        <v>276</v>
      </c>
      <c r="B12" s="33" t="s">
        <v>287</v>
      </c>
      <c r="C12" s="33" t="s">
        <v>288</v>
      </c>
      <c r="D12" s="33" t="s">
        <v>308</v>
      </c>
      <c r="E12" s="48" t="s">
        <v>309</v>
      </c>
      <c r="F12" s="33" t="s">
        <v>298</v>
      </c>
      <c r="G12" s="48" t="s">
        <v>310</v>
      </c>
      <c r="H12" s="33" t="s">
        <v>311</v>
      </c>
      <c r="I12" s="33" t="s">
        <v>294</v>
      </c>
      <c r="J12" s="48" t="s">
        <v>312</v>
      </c>
    </row>
    <row r="13" ht="42" customHeight="1" spans="1:10">
      <c r="A13" s="154" t="s">
        <v>276</v>
      </c>
      <c r="B13" s="33" t="s">
        <v>287</v>
      </c>
      <c r="C13" s="33" t="s">
        <v>288</v>
      </c>
      <c r="D13" s="33" t="s">
        <v>313</v>
      </c>
      <c r="E13" s="48" t="s">
        <v>314</v>
      </c>
      <c r="F13" s="33" t="s">
        <v>298</v>
      </c>
      <c r="G13" s="48" t="s">
        <v>315</v>
      </c>
      <c r="H13" s="33" t="s">
        <v>316</v>
      </c>
      <c r="I13" s="33" t="s">
        <v>294</v>
      </c>
      <c r="J13" s="48" t="s">
        <v>317</v>
      </c>
    </row>
    <row r="14" ht="42" customHeight="1" spans="1:10">
      <c r="A14" s="154" t="s">
        <v>276</v>
      </c>
      <c r="B14" s="33" t="s">
        <v>287</v>
      </c>
      <c r="C14" s="33" t="s">
        <v>318</v>
      </c>
      <c r="D14" s="33" t="s">
        <v>319</v>
      </c>
      <c r="E14" s="48" t="s">
        <v>320</v>
      </c>
      <c r="F14" s="33" t="s">
        <v>303</v>
      </c>
      <c r="G14" s="48" t="s">
        <v>321</v>
      </c>
      <c r="H14" s="33" t="s">
        <v>305</v>
      </c>
      <c r="I14" s="33" t="s">
        <v>306</v>
      </c>
      <c r="J14" s="48" t="s">
        <v>322</v>
      </c>
    </row>
    <row r="15" ht="42" customHeight="1" spans="1:10">
      <c r="A15" s="154" t="s">
        <v>276</v>
      </c>
      <c r="B15" s="33" t="s">
        <v>287</v>
      </c>
      <c r="C15" s="33" t="s">
        <v>318</v>
      </c>
      <c r="D15" s="33" t="s">
        <v>323</v>
      </c>
      <c r="E15" s="48" t="s">
        <v>324</v>
      </c>
      <c r="F15" s="33" t="s">
        <v>291</v>
      </c>
      <c r="G15" s="48" t="s">
        <v>325</v>
      </c>
      <c r="H15" s="33" t="s">
        <v>326</v>
      </c>
      <c r="I15" s="33" t="s">
        <v>306</v>
      </c>
      <c r="J15" s="48" t="s">
        <v>327</v>
      </c>
    </row>
    <row r="16" ht="42" customHeight="1" spans="1:10">
      <c r="A16" s="154" t="s">
        <v>276</v>
      </c>
      <c r="B16" s="33" t="s">
        <v>287</v>
      </c>
      <c r="C16" s="33" t="s">
        <v>328</v>
      </c>
      <c r="D16" s="33" t="s">
        <v>329</v>
      </c>
      <c r="E16" s="48" t="s">
        <v>330</v>
      </c>
      <c r="F16" s="33" t="s">
        <v>291</v>
      </c>
      <c r="G16" s="48" t="s">
        <v>331</v>
      </c>
      <c r="H16" s="33" t="s">
        <v>305</v>
      </c>
      <c r="I16" s="33" t="s">
        <v>306</v>
      </c>
      <c r="J16" s="48" t="s">
        <v>332</v>
      </c>
    </row>
    <row r="17" ht="42" customHeight="1" spans="1:10">
      <c r="A17" s="154" t="s">
        <v>271</v>
      </c>
      <c r="B17" s="33" t="s">
        <v>333</v>
      </c>
      <c r="C17" s="33" t="s">
        <v>288</v>
      </c>
      <c r="D17" s="33" t="s">
        <v>289</v>
      </c>
      <c r="E17" s="48" t="s">
        <v>334</v>
      </c>
      <c r="F17" s="33" t="s">
        <v>291</v>
      </c>
      <c r="G17" s="48" t="s">
        <v>335</v>
      </c>
      <c r="H17" s="33" t="s">
        <v>293</v>
      </c>
      <c r="I17" s="33" t="s">
        <v>294</v>
      </c>
      <c r="J17" s="48" t="s">
        <v>336</v>
      </c>
    </row>
    <row r="18" ht="42" customHeight="1" spans="1:10">
      <c r="A18" s="154" t="s">
        <v>271</v>
      </c>
      <c r="B18" s="33" t="s">
        <v>333</v>
      </c>
      <c r="C18" s="33" t="s">
        <v>288</v>
      </c>
      <c r="D18" s="33" t="s">
        <v>296</v>
      </c>
      <c r="E18" s="48" t="s">
        <v>297</v>
      </c>
      <c r="F18" s="33" t="s">
        <v>337</v>
      </c>
      <c r="G18" s="48" t="s">
        <v>299</v>
      </c>
      <c r="H18" s="33" t="s">
        <v>300</v>
      </c>
      <c r="I18" s="33" t="s">
        <v>294</v>
      </c>
      <c r="J18" s="48" t="s">
        <v>338</v>
      </c>
    </row>
    <row r="19" ht="42" customHeight="1" spans="1:10">
      <c r="A19" s="154" t="s">
        <v>271</v>
      </c>
      <c r="B19" s="33" t="s">
        <v>333</v>
      </c>
      <c r="C19" s="33" t="s">
        <v>288</v>
      </c>
      <c r="D19" s="33" t="s">
        <v>296</v>
      </c>
      <c r="E19" s="48" t="s">
        <v>339</v>
      </c>
      <c r="F19" s="33" t="s">
        <v>303</v>
      </c>
      <c r="G19" s="48" t="s">
        <v>304</v>
      </c>
      <c r="H19" s="33" t="s">
        <v>305</v>
      </c>
      <c r="I19" s="33" t="s">
        <v>294</v>
      </c>
      <c r="J19" s="48" t="s">
        <v>340</v>
      </c>
    </row>
    <row r="20" ht="42" customHeight="1" spans="1:10">
      <c r="A20" s="154" t="s">
        <v>271</v>
      </c>
      <c r="B20" s="33" t="s">
        <v>333</v>
      </c>
      <c r="C20" s="33" t="s">
        <v>288</v>
      </c>
      <c r="D20" s="33" t="s">
        <v>308</v>
      </c>
      <c r="E20" s="48" t="s">
        <v>341</v>
      </c>
      <c r="F20" s="33" t="s">
        <v>303</v>
      </c>
      <c r="G20" s="48" t="s">
        <v>304</v>
      </c>
      <c r="H20" s="33" t="s">
        <v>305</v>
      </c>
      <c r="I20" s="33" t="s">
        <v>294</v>
      </c>
      <c r="J20" s="48" t="s">
        <v>342</v>
      </c>
    </row>
    <row r="21" ht="42" customHeight="1" spans="1:10">
      <c r="A21" s="154" t="s">
        <v>271</v>
      </c>
      <c r="B21" s="33" t="s">
        <v>333</v>
      </c>
      <c r="C21" s="33" t="s">
        <v>288</v>
      </c>
      <c r="D21" s="33" t="s">
        <v>313</v>
      </c>
      <c r="E21" s="48" t="s">
        <v>314</v>
      </c>
      <c r="F21" s="33" t="s">
        <v>298</v>
      </c>
      <c r="G21" s="48" t="s">
        <v>343</v>
      </c>
      <c r="H21" s="33" t="s">
        <v>316</v>
      </c>
      <c r="I21" s="33" t="s">
        <v>294</v>
      </c>
      <c r="J21" s="48" t="s">
        <v>344</v>
      </c>
    </row>
    <row r="22" ht="42" customHeight="1" spans="1:10">
      <c r="A22" s="154" t="s">
        <v>271</v>
      </c>
      <c r="B22" s="33" t="s">
        <v>333</v>
      </c>
      <c r="C22" s="33" t="s">
        <v>318</v>
      </c>
      <c r="D22" s="33" t="s">
        <v>319</v>
      </c>
      <c r="E22" s="48" t="s">
        <v>345</v>
      </c>
      <c r="F22" s="33" t="s">
        <v>291</v>
      </c>
      <c r="G22" s="48" t="s">
        <v>321</v>
      </c>
      <c r="H22" s="33" t="s">
        <v>305</v>
      </c>
      <c r="I22" s="33" t="s">
        <v>294</v>
      </c>
      <c r="J22" s="48" t="s">
        <v>346</v>
      </c>
    </row>
    <row r="23" ht="42" customHeight="1" spans="1:10">
      <c r="A23" s="154" t="s">
        <v>271</v>
      </c>
      <c r="B23" s="33" t="s">
        <v>333</v>
      </c>
      <c r="C23" s="33" t="s">
        <v>318</v>
      </c>
      <c r="D23" s="33" t="s">
        <v>323</v>
      </c>
      <c r="E23" s="48" t="s">
        <v>323</v>
      </c>
      <c r="F23" s="33" t="s">
        <v>291</v>
      </c>
      <c r="G23" s="48" t="s">
        <v>325</v>
      </c>
      <c r="H23" s="33" t="s">
        <v>326</v>
      </c>
      <c r="I23" s="33" t="s">
        <v>306</v>
      </c>
      <c r="J23" s="48" t="s">
        <v>347</v>
      </c>
    </row>
    <row r="24" ht="42" customHeight="1" spans="1:10">
      <c r="A24" s="154" t="s">
        <v>271</v>
      </c>
      <c r="B24" s="33" t="s">
        <v>333</v>
      </c>
      <c r="C24" s="33" t="s">
        <v>328</v>
      </c>
      <c r="D24" s="33" t="s">
        <v>329</v>
      </c>
      <c r="E24" s="48" t="s">
        <v>348</v>
      </c>
      <c r="F24" s="33" t="s">
        <v>291</v>
      </c>
      <c r="G24" s="48" t="s">
        <v>349</v>
      </c>
      <c r="H24" s="33" t="s">
        <v>305</v>
      </c>
      <c r="I24" s="33" t="s">
        <v>294</v>
      </c>
      <c r="J24" s="48" t="s">
        <v>332</v>
      </c>
    </row>
  </sheetData>
  <mergeCells count="6">
    <mergeCell ref="A3:J3"/>
    <mergeCell ref="A4:H4"/>
    <mergeCell ref="A9:A16"/>
    <mergeCell ref="A17:A24"/>
    <mergeCell ref="B9:B16"/>
    <mergeCell ref="B17:B2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adminn</cp:lastModifiedBy>
  <dcterms:created xsi:type="dcterms:W3CDTF">2025-02-27T09:55:00Z</dcterms:created>
  <dcterms:modified xsi:type="dcterms:W3CDTF">2025-05-06T16:33:25Z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E9E80C5539FB3ABD1224BD67C247676E_42</vt:lpwstr>
  </property>
  <property fmtid="{D5CDD505-2E9C-101B-9397-08002B2CF9AE}" pid="3" name="KSOProductBuildVer">
    <vt:lpwstr>2052-12.8.2.1115</vt:lpwstr>
  </property>
</Properties>
</file>