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<sst xmlns="http://schemas.openxmlformats.org/spreadsheetml/2006/main" count="4394" uniqueCount="872">
  <si>
    <t>附件：昆明市东川区文化和旅游局2025年部门预算公开情况表</t>
  </si>
  <si>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</si>
  <si>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</si>
  <si>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</si>
  <si>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</si>
  <si>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</si>
  <si>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</si>
  <si>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</si>
  <si>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</si>
  <si>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</si>
  <si>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</si>
  <si>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</si>
  <si>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</si>
  <si>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</si>
  <si>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</si>
  <si>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</si>
  <si>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</si>
  <si>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</si>
  <si>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</si>
  <si>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</si>
  <si>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</si>
  <si>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</si>
  <si>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</si>
  <si>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</si>
  <si>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</si>
  <si>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</si>
  <si>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</si>
  <si>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</si>
  <si>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</si>
  <si>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</si>
  <si>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</si>
  <si>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</si>
  <si>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</si>
  <si>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</si>
  <si>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</si>
  <si>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</si>
  <si>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</si>
  <si>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</si>
  <si>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</si>
  <si>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</si>
  <si>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</si>
  <si>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</si>
  <si>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</si>
  <si>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</si>
  <si>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</si>
  <si>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</si>
  <si>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</si>
  <si>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</si>
  <si>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</si>
  <si>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</si>
  <si>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</si>
  <si>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</si>
  <si>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</si>
  <si>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</si>
  <si>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</si>
  <si>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</si>
  <si>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</si>
  <si>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</si>
  <si>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</si>
  <si>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</si>
  <si>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</si>
  <si>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</si>
  <si>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</si>
  <si>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</si>
  <si>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</si>
  <si>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</si>
  <si>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</si>
  <si>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</si>
  <si>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</si>
  <si>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</si>
  <si>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t>
  </si>
  <si>
    <t>昆明市东川区文化和旅游局</t>
  </si>
  <si>
    <t>129001</t>
  </si>
  <si>
    <t>129004</t>
  </si>
  <si>
    <t>昆明市东川区文化旅游综合服务中心</t>
  </si>
  <si>
    <t>129005</t>
  </si>
  <si>
    <t>昆明市东川区图书馆</t>
  </si>
  <si>
    <t>129006</t>
  </si>
  <si>
    <t>昆明市东川区文物管理所</t>
  </si>
  <si>
    <t>129007</t>
  </si>
  <si>
    <t>昆明市东川区文化市场综合行政执法大队</t>
  </si>
  <si>
    <t>129009</t>
  </si>
  <si>
    <t>昆明市东川区文化馆</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</si>
  <si>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</si>
  <si>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</si>
  <si>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</si>
  <si>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</si>
  <si>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</si>
  <si>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</si>
  <si>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</si>
  <si>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</si>
  <si>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</si>
  <si>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</si>
  <si>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</si>
  <si>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</si>
  <si>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</si>
  <si>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</si>
  <si>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</si>
  <si>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</si>
  <si>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</si>
  <si>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</si>
  <si>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</si>
  <si>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</si>
  <si>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</si>
  <si>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</si>
  <si>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</si>
  <si>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</si>
  <si>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</si>
  <si>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</si>
  <si>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</si>
  <si>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</si>
  <si>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</si>
  <si>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</si>
  <si>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2070101</t>
  </si>
  <si>
    <t>行政运行</t>
  </si>
  <si>
    <t>2070104</t>
  </si>
  <si>
    <t>图书馆</t>
  </si>
  <si>
    <t>2070109</t>
  </si>
  <si>
    <t>群众文化</t>
  </si>
  <si>
    <t>2070111</t>
  </si>
  <si>
    <t>文化创作与保护</t>
  </si>
  <si>
    <t>2070112</t>
  </si>
  <si>
    <t>文化和旅游市场管理</t>
  </si>
  <si>
    <t>2070114</t>
  </si>
  <si>
    <t>文化和旅游管理事务</t>
  </si>
  <si>
    <t>2070199</t>
  </si>
  <si>
    <t>其他文化和旅游支出</t>
  </si>
  <si>
    <t>20702</t>
  </si>
  <si>
    <t>文物</t>
  </si>
  <si>
    <t>2070201</t>
  </si>
  <si>
    <t>20703</t>
  </si>
  <si>
    <t>体育</t>
  </si>
  <si>
    <t>2070305</t>
  </si>
  <si>
    <t>体育竞赛</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</si>
  <si>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</si>
  <si>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</si>
  <si>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</si>
  <si>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</si>
  <si>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</si>
  <si>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</si>
  <si>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</si>
  <si>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</si>
  <si>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</si>
  <si>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</si>
  <si>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</si>
  <si>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</si>
  <si>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</si>
  <si>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</si>
  <si>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</si>
  <si>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</si>
  <si>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</si>
  <si>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</si>
  <si>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</si>
  <si>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</si>
  <si>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</si>
  <si>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</si>
  <si>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</si>
  <si>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</si>
  <si>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</si>
  <si>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</si>
  <si>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</si>
  <si>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</si>
  <si>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</si>
  <si>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</si>
  <si>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</si>
  <si>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</si>
  <si>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</si>
  <si>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</si>
  <si>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</si>
  <si>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</si>
  <si>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</si>
  <si>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</si>
  <si>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</si>
  <si>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</si>
  <si>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</si>
  <si>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</si>
  <si>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2296099</t>
  </si>
  <si>
    <t>用于其他社会公益事业的彩票公益金支出</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</si>
  <si>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</si>
  <si>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</si>
  <si>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</si>
  <si>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</si>
  <si>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</si>
  <si>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</si>
  <si>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</si>
  <si>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</si>
  <si>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</si>
  <si>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</si>
  <si>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</si>
  <si>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</si>
  <si>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</si>
  <si>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</si>
  <si>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</si>
  <si>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</si>
  <si>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</si>
  <si>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</si>
  <si>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</si>
  <si>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</si>
  <si>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</si>
  <si>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</si>
  <si>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</si>
  <si>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</si>
  <si>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</si>
  <si>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</si>
  <si>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</si>
  <si>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</si>
  <si>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</si>
  <si>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</si>
  <si>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</si>
  <si>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</si>
  <si>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</si>
  <si>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</si>
  <si>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</si>
  <si>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</si>
  <si>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</si>
  <si>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</si>
  <si>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</si>
  <si>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</si>
  <si>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</si>
  <si>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</si>
  <si>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</si>
  <si>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</si>
  <si>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</si>
  <si>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</si>
  <si>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</si>
  <si>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</si>
  <si>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</si>
  <si>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</si>
  <si>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</si>
  <si>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</si>
  <si>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</si>
  <si>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</si>
  <si>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</si>
  <si>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</si>
  <si>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</si>
  <si>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</si>
  <si>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</si>
  <si>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</si>
  <si>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</si>
  <si>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</si>
  <si>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</si>
  <si>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</si>
  <si>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</si>
  <si>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</si>
  <si>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530113210000000003173</t>
  </si>
  <si>
    <t>行政人员工资支出</t>
  </si>
  <si>
    <t>30101</t>
  </si>
  <si>
    <t>基本工资</t>
  </si>
  <si>
    <t>30102</t>
  </si>
  <si>
    <t>津贴补贴</t>
  </si>
  <si>
    <t>30103</t>
  </si>
  <si>
    <t>奖金</t>
  </si>
  <si>
    <t>530113210000000003175</t>
  </si>
  <si>
    <t>社会保障缴费</t>
  </si>
  <si>
    <t>30108</t>
  </si>
  <si>
    <t>机关事业单位基本养老保险缴费</t>
  </si>
  <si>
    <t>30110</t>
  </si>
  <si>
    <t>职工基本医疗保险缴费</t>
  </si>
  <si>
    <t>30111</t>
  </si>
  <si>
    <t>公务员医疗补助缴费</t>
  </si>
  <si>
    <t>30112</t>
  </si>
  <si>
    <t>其他社会保障缴费</t>
  </si>
  <si>
    <t>530113210000000003176</t>
  </si>
  <si>
    <t>30113</t>
  </si>
  <si>
    <t>530113210000000003177</t>
  </si>
  <si>
    <t>村（社区）人员生活补助</t>
  </si>
  <si>
    <t>30305</t>
  </si>
  <si>
    <t>生活补助</t>
  </si>
  <si>
    <t>530113210000000003178</t>
  </si>
  <si>
    <t>抚恤金</t>
  </si>
  <si>
    <t>30304</t>
  </si>
  <si>
    <t>530113210000000003180</t>
  </si>
  <si>
    <t>遗属补助</t>
  </si>
  <si>
    <t>530113210000000003182</t>
  </si>
  <si>
    <t>30217</t>
  </si>
  <si>
    <t>530113210000000003183</t>
  </si>
  <si>
    <t>公务交通补贴</t>
  </si>
  <si>
    <t>30239</t>
  </si>
  <si>
    <t>其他交通费用</t>
  </si>
  <si>
    <t>530113210000000003184</t>
  </si>
  <si>
    <t>工会经费</t>
  </si>
  <si>
    <t>30228</t>
  </si>
  <si>
    <t>530113210000000003185</t>
  </si>
  <si>
    <t>离退休公用经费</t>
  </si>
  <si>
    <t>30299</t>
  </si>
  <si>
    <t>其他商品和服务支出</t>
  </si>
  <si>
    <t>530113210000000003187</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</si>
  <si>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</si>
  <si>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</si>
  <si>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</si>
  <si>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</si>
  <si>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</si>
  <si>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</si>
  <si>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</si>
  <si>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</si>
  <si>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</si>
  <si>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</si>
  <si>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</si>
  <si>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</si>
  <si>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</si>
  <si>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</si>
  <si>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</si>
  <si>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</si>
  <si>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</si>
  <si>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</si>
  <si>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</si>
  <si>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530113210000000003188</t>
  </si>
  <si>
    <t>租车经费</t>
  </si>
  <si>
    <t>530113221100000293993</t>
  </si>
  <si>
    <t>离退休生活补助</t>
  </si>
  <si>
    <t>530113231100001492385</t>
  </si>
  <si>
    <t>行政人员绩效奖励</t>
  </si>
  <si>
    <t>530113210000000003551</t>
  </si>
  <si>
    <t>事业人员工资支出</t>
  </si>
  <si>
    <t>30107</t>
  </si>
  <si>
    <t>绩效工资</t>
  </si>
  <si>
    <t>530113210000000003553</t>
  </si>
  <si>
    <t>30109</t>
  </si>
  <si>
    <t>职业年金缴费</t>
  </si>
  <si>
    <t>530113210000000003557</t>
  </si>
  <si>
    <t>530113210000000003563</t>
  </si>
  <si>
    <t>530113210000000003565</t>
  </si>
  <si>
    <t>530113210000000003566</t>
  </si>
  <si>
    <t>530113210000000003588</t>
  </si>
  <si>
    <t>530113210000000004544</t>
  </si>
  <si>
    <t>公车购置及运维费</t>
  </si>
  <si>
    <t>30231</t>
  </si>
  <si>
    <t>公务用车运行维护费</t>
  </si>
  <si>
    <t>530113221100000294058</t>
  </si>
  <si>
    <t>530113221100000294059</t>
  </si>
  <si>
    <t>530113231100001509314</t>
  </si>
  <si>
    <t>事业人员绩效奖励</t>
  </si>
  <si>
    <t>530113210000000002409</t>
  </si>
  <si>
    <t>530113210000000002410</t>
  </si>
  <si>
    <t>530113210000000002411</t>
  </si>
  <si>
    <t>530113210000000002413</t>
  </si>
  <si>
    <t>其他财政补助人员</t>
  </si>
  <si>
    <t>530113210000000002414</t>
  </si>
  <si>
    <t>530113210000000002415</t>
  </si>
  <si>
    <t>530113210000000002417</t>
  </si>
  <si>
    <t>530113210000000002418</t>
  </si>
  <si>
    <t>530113210000000003797</t>
  </si>
  <si>
    <t>530113221100000294067</t>
  </si>
  <si>
    <t>530113231100001509390</t>
  </si>
  <si>
    <t>530113210000000003892</t>
  </si>
  <si>
    <t>530113210000000003893</t>
  </si>
  <si>
    <t>530113210000000003894</t>
  </si>
  <si>
    <t>530113210000000003898</t>
  </si>
  <si>
    <t>530113210000000003900</t>
  </si>
  <si>
    <t>530113210000000003901</t>
  </si>
  <si>
    <t>530113210000000003903</t>
  </si>
  <si>
    <t>530113221100000294101</t>
  </si>
  <si>
    <t>530113231100001509501</t>
  </si>
  <si>
    <t>530113210000000003629</t>
  </si>
  <si>
    <t>530113210000000003631</t>
  </si>
  <si>
    <t>530113210000000003632</t>
  </si>
  <si>
    <t>530113210000000003634</t>
  </si>
  <si>
    <t>530113210000000003635</t>
  </si>
  <si>
    <t>530113210000000003636</t>
  </si>
  <si>
    <t>530113210000000003637</t>
  </si>
  <si>
    <t>530113210000000003638</t>
  </si>
  <si>
    <t>530113210000000003640</t>
  </si>
  <si>
    <t>530113210000000003641</t>
  </si>
  <si>
    <t>530113221100000294108</t>
  </si>
  <si>
    <t>530113231100001509557</t>
  </si>
  <si>
    <t>530113210000000002738</t>
  </si>
  <si>
    <t>530113210000000002740</t>
  </si>
  <si>
    <t>530113210000000002791</t>
  </si>
  <si>
    <t>530113210000000002794</t>
  </si>
  <si>
    <t>530113210000000002797</t>
  </si>
  <si>
    <t>530113210000000002799</t>
  </si>
  <si>
    <t>530113210000000002800</t>
  </si>
  <si>
    <t>530113210000000002802</t>
  </si>
  <si>
    <t>530113221100000294093</t>
  </si>
  <si>
    <t>530113231100001216171</t>
  </si>
  <si>
    <t>编外聘用人员支出</t>
  </si>
  <si>
    <t>30199</t>
  </si>
  <si>
    <t>其他工资福利支出</t>
  </si>
  <si>
    <t>530113231100001511358</t>
  </si>
  <si>
    <t>05-1表</t>
  </si>
  <si>
    <t>项目分类</t>
  </si>
  <si>
    <t>项目单位</t>
  </si>
  <si>
    <t>经济科目编码</t>
  </si>
  <si>
    <t>经济科目名称</t>
  </si>
  <si>
    <t>本年拨款</t>
  </si>
  <si>
    <t>其中：本次下达</t>
  </si>
  <si>
    <t>专项业务类</t>
  </si>
  <si>
    <t>530113251100004017267</t>
  </si>
  <si>
    <t>2024年昆明市基层公共文化服务专项资金</t>
  </si>
  <si>
    <t>30227</t>
  </si>
  <si>
    <t>委托业务费</t>
  </si>
  <si>
    <t>民生类</t>
  </si>
  <si>
    <t>530113231100001605630</t>
  </si>
  <si>
    <t>美术馆、公共图书馆、文化馆（站）免费开放省级配套资金</t>
  </si>
  <si>
    <t>530113251100003633374</t>
  </si>
  <si>
    <t>区级美术馆、公共图书馆、文化馆（站）免费开放资金</t>
  </si>
  <si>
    <t>事业发展类</t>
  </si>
  <si>
    <t>530113241100002565172</t>
  </si>
  <si>
    <t>2022年文化人才专项经费</t>
  </si>
  <si>
    <t>530113241100002565686</t>
  </si>
  <si>
    <t>公共文化高质量发展补助经费</t>
  </si>
  <si>
    <t>530113241100002566080</t>
  </si>
  <si>
    <t>2022年基层公共文化服务资金及2021年基层公共文化服务考核资金</t>
  </si>
  <si>
    <t>530113241100002572973</t>
  </si>
  <si>
    <t>2022年基层公共文化服务专项资金</t>
  </si>
  <si>
    <t>530113241100002573145</t>
  </si>
  <si>
    <t>2023年戏曲进乡村资金</t>
  </si>
  <si>
    <t>530113241100002948227</t>
  </si>
  <si>
    <t>2024年中国汽车越野拉力锦标赛东川分站补助资金</t>
  </si>
  <si>
    <t>530113241100003055913</t>
  </si>
  <si>
    <t>2024年基层公共文化服务专项资金</t>
  </si>
  <si>
    <t>530113241100003056043</t>
  </si>
  <si>
    <t>2024年文化人才专项经费</t>
  </si>
  <si>
    <t>530113251100004016862</t>
  </si>
  <si>
    <t>2022年美术馆、公共图书馆、文化馆（站）免费开放补助资金</t>
  </si>
  <si>
    <t>530113251100004017009</t>
  </si>
  <si>
    <t>2023年文化人才专项经费</t>
  </si>
  <si>
    <t>530113251100004017083</t>
  </si>
  <si>
    <t>2024年戏曲进乡村项目补助资金</t>
  </si>
  <si>
    <t>530113251100004017314</t>
  </si>
  <si>
    <t>2024年市级非物质文化遗产代表性传承人传承补助经费</t>
  </si>
  <si>
    <t>530113251100004017535</t>
  </si>
  <si>
    <t>2024年省级非物质文化遗产保护补助资金</t>
  </si>
  <si>
    <t>530113241100002260703</t>
  </si>
  <si>
    <t>昆明市东川区图书馆设施设备及图书购置专项资金</t>
  </si>
  <si>
    <t>30903</t>
  </si>
  <si>
    <t>专用设备购置</t>
  </si>
  <si>
    <t>对个人和家庭的补助</t>
  </si>
  <si>
    <t>530113231100001249798</t>
  </si>
  <si>
    <t>区级文保点看护费及库房值班补助</t>
  </si>
  <si>
    <t>05-2表</t>
  </si>
  <si>
    <t>项目年度绩效目标</t>
  </si>
  <si>
    <t>一级指标</t>
  </si>
  <si>
    <t>二级指标</t>
  </si>
  <si>
    <t>三级指标</t>
  </si>
  <si>
    <t>指标性质</t>
  </si>
  <si>
    <t>指标值</t>
  </si>
  <si>
    <t>度量单位</t>
  </si>
  <si>
    <t>指标属性</t>
  </si>
  <si>
    <t>指标内容</t>
  </si>
  <si>
    <t>需购置图书、书架、桌椅、电脑、阅读电子设备、储物柜、门禁等设施设备。为广大群众提供服务，满足读者阅读需求。</t>
  </si>
  <si>
    <t>产出指标</t>
  </si>
  <si>
    <t>数量指标</t>
  </si>
  <si>
    <t>购置计划完成率</t>
  </si>
  <si>
    <t>=</t>
  </si>
  <si>
    <t>100</t>
  </si>
  <si>
    <t>%</t>
  </si>
  <si>
    <t>定量指标</t>
  </si>
  <si>
    <t>反映部门购置计划执行情况购置计划执行情况。
购置计划完成率=（实际购置交付装备数量/计划购置交付装备数量）*100%。</t>
  </si>
  <si>
    <t>购置图书数量</t>
  </si>
  <si>
    <t>1500</t>
  </si>
  <si>
    <t>册</t>
  </si>
  <si>
    <t>反映购置数量完成情况。</t>
  </si>
  <si>
    <t>购置设备</t>
  </si>
  <si>
    <t>1.00</t>
  </si>
  <si>
    <t>批</t>
  </si>
  <si>
    <t>购置设施</t>
  </si>
  <si>
    <t>质量指标</t>
  </si>
  <si>
    <t>验收通过率</t>
  </si>
  <si>
    <t>&gt;=</t>
  </si>
  <si>
    <t>反映设备购置的产品质量情况。
验收通过率=（通过验收的购置数量/购置总数量）*100%。</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</si>
  <si>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</si>
  <si>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</si>
  <si>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</si>
  <si>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</si>
  <si>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</si>
  <si>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效益指标</t>
  </si>
  <si>
    <t>可持续影响</t>
  </si>
  <si>
    <t>场馆服务效能提升</t>
  </si>
  <si>
    <t>有所提升</t>
  </si>
  <si>
    <t>年</t>
  </si>
  <si>
    <t>定性指标</t>
  </si>
  <si>
    <t>反映新投入设备使用年限情况。</t>
  </si>
  <si>
    <t>满意度指标</t>
  </si>
  <si>
    <t>服务对象满意度</t>
  </si>
  <si>
    <t>使用人员满意度</t>
  </si>
  <si>
    <t>90</t>
  </si>
  <si>
    <t>反映服务对象对购置设备的整体满意情况。
使用人员满意度=（对购置设备满意的人数/问卷调查人数）*100%。</t>
  </si>
  <si>
    <t>上级公共文化服务体系建设专项经费</t>
  </si>
  <si>
    <t>组织文艺活动次数</t>
  </si>
  <si>
    <t>80</t>
  </si>
  <si>
    <t>场</t>
  </si>
  <si>
    <t xml:space="preserve">反映项目开展数量
</t>
  </si>
  <si>
    <t>成本指标</t>
  </si>
  <si>
    <t>经济成本指标</t>
  </si>
  <si>
    <t>469.25</t>
  </si>
  <si>
    <t>万元</t>
  </si>
  <si>
    <t xml:space="preserve">项目完成得分，反之，不得分。（20分）
</t>
  </si>
  <si>
    <t>社会效益</t>
  </si>
  <si>
    <t>公共文化服务体系建设有所提高</t>
  </si>
  <si>
    <t>有所提高</t>
  </si>
  <si>
    <t>群众满意度</t>
  </si>
  <si>
    <t xml:space="preserve">① 满意度≥90%，得满分；② 满意度介于60%（含）至90%（不含）之间，满意度×指标分值；③ 满意度＜60%，不得分。（10分）
</t>
  </si>
  <si>
    <t>在东川区各乡镇（街道），村（社区）开展公共文化服务体系建设，促进文化事业发展，为城乡居民提供优质高效、普遍均等的公共文化产品和服务。</t>
  </si>
  <si>
    <t>文体活动次数</t>
  </si>
  <si>
    <t>170</t>
  </si>
  <si>
    <t>次</t>
  </si>
  <si>
    <t>区级安排文化惠民下乡演出不少于30场。区级文化馆每年组织流动演出30场以上。每个乡镇（街道）每年组织群众文体活动不少于12次。区级每年组织开展全区性品牌群众文艺活动不少于2次。</t>
  </si>
  <si>
    <t>公益性培训或讲座</t>
  </si>
  <si>
    <t>38</t>
  </si>
  <si>
    <t>公共图书馆、文化馆每年举办公益培训或讲座不少于6次；乡镇（街道）文化综合服务中心每年举办公益培训不少于3次。</t>
  </si>
  <si>
    <t>展览</t>
  </si>
  <si>
    <t>27</t>
  </si>
  <si>
    <t>公共图书馆每年举办各类公益性展览不少于3次；文化馆每年举办各类公益性展览不少于6次。乡镇（街道）文化综合服务中心年不少于2次。</t>
  </si>
  <si>
    <t>公共文化设施免费开放率</t>
  </si>
  <si>
    <t>公共图书馆、文化馆（站）等公共文化设施免费开放，基本服务项目健全，并结合实际开展错时服务。</t>
  </si>
  <si>
    <t>公共文化服务完成率</t>
  </si>
  <si>
    <t>昆明市考核县区的标准为公共文化服务完成率达到80%</t>
  </si>
  <si>
    <t>完成时间</t>
  </si>
  <si>
    <t>公共文化体系建设的周期为一年</t>
  </si>
  <si>
    <t>89698</t>
  </si>
  <si>
    <t>元</t>
  </si>
  <si>
    <t>按照常住人口数271917计算，人均20元。</t>
  </si>
  <si>
    <t>项目产生社会效益</t>
  </si>
  <si>
    <t>上级美术馆、公共图书馆、文化馆（站）免费开放经费</t>
  </si>
  <si>
    <t>全年免费开放天数</t>
  </si>
  <si>
    <t>250</t>
  </si>
  <si>
    <t>天</t>
  </si>
  <si>
    <t xml:space="preserve">按照免费开放通知要求
</t>
  </si>
  <si>
    <t>公共文化设施覆盖人群率</t>
  </si>
  <si>
    <t xml:space="preserve">公共文化设施包含：博物馆、纪念馆、图书馆、文化馆（站）、美术馆和各艺术表演场所等
</t>
  </si>
  <si>
    <t>免费开放观众满意度</t>
  </si>
  <si>
    <t xml:space="preserve">反映人民群众对服务的满意程度。
</t>
  </si>
  <si>
    <t>加快构建我区现代公共文化服务体系，促进基本公共文化服务标准化均等化，保障群众基本文化权益，加强和规范公共文化服务体系建设补助资金的使用和管理。</t>
  </si>
  <si>
    <t>戏曲进乡村文化惠民演出场次</t>
  </si>
  <si>
    <t>60</t>
  </si>
  <si>
    <t>反映项目完成数量</t>
  </si>
  <si>
    <t>演出场次完成率</t>
  </si>
  <si>
    <t>反映项目完成率</t>
  </si>
  <si>
    <t>反映项目完成时间</t>
  </si>
  <si>
    <t>30</t>
  </si>
  <si>
    <t>反映项目成本</t>
  </si>
  <si>
    <t>基本公共文化服务水平</t>
  </si>
  <si>
    <t>稳步提升</t>
  </si>
  <si>
    <t>反映项目社会效益情况</t>
  </si>
  <si>
    <t>群众对国家基本公共文化服务满意度</t>
  </si>
  <si>
    <t>反映项目完成群众满意度</t>
  </si>
  <si>
    <t>保护传承人是非物质文化遗产保护中最核心的保护，国家在保护传承扔方面采取了一系列切实有效的措施。国家对代表性传承扔经行了经费的补贴鼓励和支持传承人开展传承活动，提供必要的经费资助其开展授徒。</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</si>
  <si>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</si>
  <si>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</si>
  <si>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</si>
  <si>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</si>
  <si>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</si>
  <si>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</si>
  <si>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</si>
  <si>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传承活动可持续影响</t>
  </si>
  <si>
    <t>持续开展</t>
  </si>
  <si>
    <t>反映补助促进受助对象生活状况改善的情况。</t>
  </si>
  <si>
    <t>受益对象满意度</t>
  </si>
  <si>
    <t>反映获补助受益对象的满意程度。</t>
  </si>
  <si>
    <t>4692600</t>
  </si>
  <si>
    <t>反映项目所需成本。</t>
  </si>
  <si>
    <t>反映项目社会效益</t>
  </si>
  <si>
    <t>反映受益群众满意度</t>
  </si>
  <si>
    <t>加快构建我区现代公共文化服务体系，促进基本公共文化服务标准化均等化，保障群众基本文化权益，加强和规范公共文化服务体系建设补助资金的使用和管理。确保2022年中央支持地方公共文化服务体系建设补助资金任务顺利实施。</t>
  </si>
  <si>
    <t>公共文化空间数量</t>
  </si>
  <si>
    <t>个</t>
  </si>
  <si>
    <t>项目数量</t>
  </si>
  <si>
    <t>公共文化场所改造、场馆设备更新</t>
  </si>
  <si>
    <t>验收合格率</t>
  </si>
  <si>
    <t>完成质量</t>
  </si>
  <si>
    <t>完成率</t>
  </si>
  <si>
    <t>292182.8</t>
  </si>
  <si>
    <t>项目成本</t>
  </si>
  <si>
    <t>提升基本公共文化服务水平</t>
  </si>
  <si>
    <t>为加快建设体育强国、健康中国，打造国内顶尖、一流的国家体育精品赛事品牌，做优做强体育产业，推动经济增长，同时创新车赛新模式，提升赛事品牌和赛事品质，探索车赛市场化模式，发展车赛产业，促进体旅融合，助力乡村振兴，以实际行动深入学习贯彻党的二十大精神，推动东川高质量发展，举办第十八届中国东川泥石流国际汽车越野赛暨2024中国汽车越野拉力锦标赛东川分站赛。</t>
  </si>
  <si>
    <t>分配资金数量</t>
  </si>
  <si>
    <t>反映项目数量</t>
  </si>
  <si>
    <t>接待游客数量</t>
  </si>
  <si>
    <t>32.1</t>
  </si>
  <si>
    <t>万人次</t>
  </si>
  <si>
    <t>兑现准备率</t>
  </si>
  <si>
    <t>反映项目兑现率</t>
  </si>
  <si>
    <t>反映项目时效</t>
  </si>
  <si>
    <t>150</t>
  </si>
  <si>
    <t>经济效益</t>
  </si>
  <si>
    <t>促进旅游收入</t>
  </si>
  <si>
    <t>1.22</t>
  </si>
  <si>
    <t>亿元</t>
  </si>
  <si>
    <t>项目所产生的经济效益</t>
  </si>
  <si>
    <t>促进体育产业升级</t>
  </si>
  <si>
    <t>有所促进</t>
  </si>
  <si>
    <t>丰富群众文化生活</t>
  </si>
  <si>
    <t>提升城市知名度</t>
  </si>
  <si>
    <t>反映项目可持续影响</t>
  </si>
  <si>
    <t>增加地方经济收入增长</t>
  </si>
  <si>
    <t>有所增长</t>
  </si>
  <si>
    <t>反映群众满意度</t>
  </si>
  <si>
    <t>按照免费开放通知要求，全年免费开放天数不低于250天</t>
  </si>
  <si>
    <t>按照免费开放通知要求</t>
  </si>
  <si>
    <t>2025</t>
  </si>
  <si>
    <t>3.96</t>
  </si>
  <si>
    <t>&gt;</t>
  </si>
  <si>
    <t>公共文化设施包含：博物馆、纪念馆、图书馆、文化馆（站）、美术馆和各艺术表演场所等。</t>
  </si>
  <si>
    <t>公共文化服务水平</t>
  </si>
  <si>
    <t>人民群众对服务的评价调查表</t>
  </si>
  <si>
    <t>1.36</t>
  </si>
  <si>
    <t>反映项目开展数量</t>
  </si>
  <si>
    <t>组织公益性培训或讲座次数</t>
  </si>
  <si>
    <t>36</t>
  </si>
  <si>
    <t>组织展览次数</t>
  </si>
  <si>
    <t>25</t>
  </si>
  <si>
    <t>反映项目完成质量</t>
  </si>
  <si>
    <t>19</t>
  </si>
  <si>
    <t>开展公共文化服务所需资金</t>
  </si>
  <si>
    <t>反映项目的社会效益</t>
  </si>
  <si>
    <t>反映服务对象满意度</t>
  </si>
  <si>
    <t>开展文化服务，培养一批基层文旅人才，提升基层文化工作者素质。通过人才选派和培养的实施，为当地文化事业建设注入新的活力，切实提高基层一线文化骨干素质，加强县乡文化人才队伍建设，有力地助推基层一线公共文化服务均等化，提升县乡公共文化服务水平，进一步提升文化工作者对乡村振兴的支持作用。</t>
  </si>
  <si>
    <t>选派文化工作者数量</t>
  </si>
  <si>
    <t>人</t>
  </si>
  <si>
    <t>反映选派文化工作者数量</t>
  </si>
  <si>
    <t>选派文化工作者完成率</t>
  </si>
  <si>
    <t>反映选派文化工作者完成率</t>
  </si>
  <si>
    <t>40000</t>
  </si>
  <si>
    <t>反映项目所需资金</t>
  </si>
  <si>
    <t>提升基层文化工作者素质</t>
  </si>
  <si>
    <t>反映工作产生的社会效益</t>
  </si>
  <si>
    <t>文化工作者对促进当地乡村振兴作用</t>
  </si>
  <si>
    <t>基层文化工作者对促进当地文化事业发展的影响</t>
  </si>
  <si>
    <t>反映工作产生的可持续影响</t>
  </si>
  <si>
    <t>社会公众对选派文化工作者的满意度</t>
  </si>
  <si>
    <t>因地制宜的采取多种保护措施，建立传承人档案，改善传承人的工作环境，为生活困难的传承人提供基本生活保障。</t>
  </si>
  <si>
    <t>6000</t>
  </si>
  <si>
    <t>反映项目质量</t>
  </si>
  <si>
    <t>105141.64</t>
  </si>
  <si>
    <t>反映项目所需成本</t>
  </si>
  <si>
    <t>完成及时率</t>
  </si>
  <si>
    <t>反映工作完成时限</t>
  </si>
  <si>
    <t>反映完成工作所需经费</t>
  </si>
  <si>
    <t>三馆一站全部实现无障碍、零门槛进入，公共空间设施场地全部免费开放，所提供的基本服务项目全部免费。年免费开放时间不低于250天，国家法定节假日和学校寒暑假期间，应当适当延长开放时间,通过图片、视频、专题活动、培训和讲座等多做展览形式，为观众提供优质、高效的公共文化服务体验</t>
  </si>
  <si>
    <t>免费参观人次</t>
  </si>
  <si>
    <t>项目完成量</t>
  </si>
  <si>
    <t>按时足额发放配套资金</t>
  </si>
  <si>
    <t>项目完成时效</t>
  </si>
  <si>
    <t>配套资金</t>
  </si>
  <si>
    <t>4000</t>
  </si>
  <si>
    <t>项目所需资金</t>
  </si>
  <si>
    <t>区级文物保护点看护费和库房值班</t>
  </si>
  <si>
    <t>兑现准确率</t>
  </si>
  <si>
    <t>反映补助准确发放的情况。
补助兑现准确率=补助兑付额/应付额*100%</t>
  </si>
  <si>
    <t>42480</t>
  </si>
  <si>
    <t>反映发放金额。</t>
  </si>
  <si>
    <t>生活状况改善</t>
  </si>
  <si>
    <t>有所改善</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</si>
  <si>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</si>
  <si>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</si>
  <si>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</si>
  <si>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</si>
  <si>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</si>
  <si>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</si>
  <si>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</si>
  <si>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</si>
  <si>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</si>
  <si>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</si>
  <si>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</si>
  <si>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</si>
  <si>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</si>
  <si>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</si>
  <si>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</si>
  <si>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</si>
  <si>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</si>
  <si>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文件柜</t>
  </si>
  <si>
    <t>车辆加油、添加燃料服务</t>
  </si>
  <si>
    <t>辆</t>
  </si>
  <si>
    <t>车辆维修和保养服务</t>
  </si>
  <si>
    <t>机动车保险服务</t>
  </si>
  <si>
    <t>LED显示屏</t>
  </si>
  <si>
    <t>套</t>
  </si>
  <si>
    <t>一体机</t>
  </si>
  <si>
    <t>多功能一体机</t>
  </si>
  <si>
    <t>台</t>
  </si>
  <si>
    <t>会议椅</t>
  </si>
  <si>
    <t>挂式空调</t>
  </si>
  <si>
    <t>空调机组</t>
  </si>
  <si>
    <t>立式空调</t>
  </si>
  <si>
    <t>饮水机</t>
  </si>
  <si>
    <t>其他办公设备</t>
  </si>
  <si>
    <t>储物柜</t>
  </si>
  <si>
    <t>其他柜类</t>
  </si>
  <si>
    <t>展示柜</t>
  </si>
  <si>
    <t>视障电脑</t>
  </si>
  <si>
    <t>其他计算机</t>
  </si>
  <si>
    <t>书架</t>
  </si>
  <si>
    <t>其他架类</t>
  </si>
  <si>
    <t>沙发</t>
  </si>
  <si>
    <t>其他沙发类</t>
  </si>
  <si>
    <t>背景墙</t>
  </si>
  <si>
    <t>其他室内装具</t>
  </si>
  <si>
    <t>图书</t>
  </si>
  <si>
    <t>其他图书</t>
  </si>
  <si>
    <t>3D科普机</t>
  </si>
  <si>
    <t>其他图书档案设备</t>
  </si>
  <si>
    <t>科普VR设备</t>
  </si>
  <si>
    <t>少儿连环画阅读触摸一体机</t>
  </si>
  <si>
    <t>数字艺术派图书设备</t>
  </si>
  <si>
    <t>双目客流统计设备</t>
  </si>
  <si>
    <t>网络设备</t>
  </si>
  <si>
    <t>其他网络设备</t>
  </si>
  <si>
    <t>监控设备</t>
  </si>
  <si>
    <t>其他信息安全设备</t>
  </si>
  <si>
    <t>门禁</t>
  </si>
  <si>
    <t>全能艺术台</t>
  </si>
  <si>
    <t>其他信息化设备</t>
  </si>
  <si>
    <t>数字展厅</t>
  </si>
  <si>
    <t>不锈钢排椅</t>
  </si>
  <si>
    <t>其他椅凳类</t>
  </si>
  <si>
    <t>书柜</t>
  </si>
  <si>
    <t>单反相机</t>
  </si>
  <si>
    <t>数字照相机</t>
  </si>
  <si>
    <t>台式电脑</t>
  </si>
  <si>
    <t>台式计算机</t>
  </si>
  <si>
    <t>无人机</t>
  </si>
  <si>
    <t>通用摄像机</t>
  </si>
  <si>
    <t>投影仪</t>
  </si>
  <si>
    <t>音箱</t>
  </si>
  <si>
    <t>办公桌椅</t>
  </si>
  <si>
    <t>组合家具</t>
  </si>
  <si>
    <t>电脑桌椅</t>
  </si>
  <si>
    <t>会议桌椅</t>
  </si>
  <si>
    <t>休闲桌椅</t>
  </si>
  <si>
    <t>阅览桌椅</t>
  </si>
  <si>
    <t>桌椅</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</si>
  <si>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</si>
  <si>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</si>
  <si>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</si>
  <si>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</si>
  <si>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</si>
  <si>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</si>
  <si>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</si>
  <si>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</si>
  <si>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备注：昆明市东川区文化和旅游局2025年度无2025年部门政府购买服务预算表支出情况，此表无数据。</t>
  </si>
  <si>
    <t>09-1表</t>
  </si>
  <si>
    <t>单位名称（项目）</t>
  </si>
  <si>
    <t>地区</t>
  </si>
  <si>
    <t>备注：昆明市东川区文化和旅游局2025年度无2025年对下转移支付预算表支出情况，此表无数据。</t>
  </si>
  <si>
    <t>09-2表</t>
  </si>
  <si>
    <t>单位名称、项目名称</t>
  </si>
  <si>
    <t>备注：昆明市东川区文化和旅游局2025年度无2025年对下转移支付绩效目标表支出情况，此表无数据。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</si>
  <si>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</si>
  <si>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</si>
  <si>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</si>
  <si>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</si>
  <si>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</si>
  <si>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</si>
  <si>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</si>
  <si>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</si>
  <si>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设备</t>
  </si>
  <si>
    <t>A02010105 台式计算机</t>
  </si>
  <si>
    <t>A02010199 其他计算机</t>
  </si>
  <si>
    <t>A02010299 其他网络设备</t>
  </si>
  <si>
    <t>A02010399 其他信息安全设备</t>
  </si>
  <si>
    <t>A02019900 其他信息化设备</t>
  </si>
  <si>
    <t>A02020200 投影仪</t>
  </si>
  <si>
    <t>A02020400 多功能一体机</t>
  </si>
  <si>
    <t>A02020501 数字照相机</t>
  </si>
  <si>
    <t>A02021103 LED显示屏</t>
  </si>
  <si>
    <t>A02029900 其他办公设备</t>
  </si>
  <si>
    <t>A02049900 其他图书档案设备</t>
  </si>
  <si>
    <t>A02052305 空调机组</t>
  </si>
  <si>
    <t>A02091102 通用摄像机</t>
  </si>
  <si>
    <t>架</t>
  </si>
  <si>
    <t>A02091211 音箱</t>
  </si>
  <si>
    <t>图书和档案</t>
  </si>
  <si>
    <t>A04010199 其他普通图书</t>
  </si>
  <si>
    <t>其他普通图书</t>
  </si>
  <si>
    <t>家具和用品</t>
  </si>
  <si>
    <t>A05010303 会议椅</t>
  </si>
  <si>
    <t>A05010399 其他椅凳类</t>
  </si>
  <si>
    <t>A05010499 其他沙发类</t>
  </si>
  <si>
    <t>A05010501 书柜</t>
  </si>
  <si>
    <t>A05010599 其他柜类</t>
  </si>
  <si>
    <t>A05010699 其他架类</t>
  </si>
  <si>
    <t>A05010800 组合家具</t>
  </si>
  <si>
    <t>A05030599 其他室内装具</t>
  </si>
  <si>
    <t>合                                      计</t>
  </si>
  <si>
    <t>11表</t>
  </si>
  <si>
    <t>上级补助</t>
  </si>
  <si>
    <t>备注：昆明市东川区文化和旅游局2025年度无2025年上级补助项目支出预算表支出情况，此表无数据。</t>
  </si>
  <si>
    <t>12表</t>
  </si>
  <si>
    <t>项目级次</t>
  </si>
  <si>
    <t>311 专项业务类</t>
  </si>
  <si>
    <t>本级</t>
  </si>
  <si>
    <t>312 民生类</t>
  </si>
  <si>
    <t>313 事业发展类</t>
  </si>
  <si>
    <t>114 对个人和家庭的补助</t>
  </si>
  <si>
    <t/>
  </si>
  <si>
    <t>13表</t>
  </si>
  <si>
    <t>2025年部门整体支出绩效目标</t>
  </si>
  <si>
    <t>单位名称：昆明市东川区文化和旅游局</t>
  </si>
  <si>
    <t>部门编码</t>
  </si>
  <si>
    <t>部门名称</t>
  </si>
  <si>
    <t>内容</t>
  </si>
  <si>
    <t>说明</t>
  </si>
  <si>
    <t>部门总体目标</t>
  </si>
  <si>
    <t>部门职责</t>
  </si>
  <si>
    <t>（1）贯彻落实党的文化工作方针政策，研究拟订文化和旅游政策措施。
（2）统筹规划文化事业、文化产业和旅游业发展，拟订发展规划并组织实施，推进文化和旅游融合发展，推进文化和旅游体制机制改革。
（3）管理全区性文化艺术活动，指导全区文化设施建设，组织全区旅游整体形象推广，促进文化产业和旅游产业对外合作和国际、国内市场推广，制订旅游市场开发战略并组织实施，指导、推进全域旅游。
（4）管理、指导文艺事业，指导、组织艺术创作生产，扶持体现社会主义核心价值观、具有导向性代表性示范性的文艺作品，推动各门类艺术、各艺术品种发展。
（5）负责公共文化事业发展，推进全区公共文化服务体系建设和旅游公共服务建设，深入实施文化惠民工程，统筹推进基本公共文化服务标准化、均等化。
（6）指导、组织推进文化和旅游科技创新发展，推进文化和旅游行业信息化、标准化建设。负责全区智慧旅游建设。
（7）负责非物质文化遗产保护，推动非物质文化遗产的保护、传承、普及、弘扬和振兴。
（8）拟订文物、博物馆事业发展规划并组织实施，管理、指导文物、博物馆事业工作。
（9）统筹规划文体产业和旅游产业，组织实施文化和旅游资源普查、挖掘、保护和利用工作，促进文体产业和旅游产业融合发展。
（10）指导文化和旅游市场发展，对文化和旅游市场经营进行行业监管，推进文化和旅游行业信用体系建设，依法规范文化和旅游市场。
（11）指导全区文化和旅游综合执法，组织查处全区性、跨区域文化、文物、出版、广播电视、电影、旅游等市场的违法行为，对相关案件进行督查督办，维护市场秩序。
（12）管理、指导文化和旅游对外、对港澳台及境内交流、合作和宣传、推广、促销工作，参与指导有关驻外及驻港澳台文化和旅游机构工作，组织文化和旅游对外及对港澳台交流活动，推动中华文化走出去。
（13）负责全区文化艺术和旅游人才队伍建设，加强中青年文化艺术人才和少数民族文化艺术人才培养，推进文化单位与高等院校合作培养人才，开展文化艺术及旅游人才技能培训。协调、落实专业人才有关服务工作。
（14）统筹和协调开展文体旅游活动和品牌赛事。
（15）负责文化和旅游行业的安全生产监管工作。
（16）完成区委、区政府和上级部门交办的其他任务。</t>
  </si>
  <si>
    <r>
      <rPr>
        <sz val="11"/>
        <color rgb="FF000000"/>
        <rFont val="宋体"/>
        <charset val="134"/>
      </rPr>
      <t xml:space="preserve">总体绩效目标
</t>
    </r>
    <r>
      <rPr>
        <sz val="10"/>
        <color rgb="FF000000"/>
        <rFont val="宋体"/>
        <charset val="134"/>
      </rPr>
      <t>（2025-2027年期间）</t>
    </r>
  </si>
  <si>
    <t>1.以文化为引领，推进旅游业发展，提升旅游项目和旅游产业的品质内涵，充分利用地理空间广阔、文化丰富多彩的资源优势面向大众传播社会主义先进文化，从而促进文化旅游的融合。
 2.加大文化、旅游项目申报工作力度，加大旅游项目申报工作力度，在乡村旅游扶持、景区建设、旅游基础设施等方面包装建设项目，积极向国家、省、市争取资金扶持，进一步完善我区旅游基础设施，加快牯牛山景区开发力度， 扎实开展乡村旅游工作，大力发展观光及休闲农业。
3.加强文化、旅游人才队伍建设。引进、挖掘、培养一批优秀的文艺人才和旅游管理从业人员，全面提高全区文化、旅游行业素质。
4.抓好艺术生产，积极开展文化交流。发挥人民群众首创精神，鼓励文学艺术创作，推出一批精品节目；支持社会各界文艺团体参加国家、省、区组织的文艺演出活动，搞好文化交流，扩大东川的知名度、美誉度；大力支持部门（行业）的文艺演出活动。
5.完善旅游基础设施建设，规范服务设施配套，提升综合接待能力，推动争创红土地景区等国家A级旅游景区步伐。加快推进太阳谷千鼓彝寨二期项目建设，建设特色旅游民俗地。挖掘东川区休闲度假旅游资源和本土文化内涵，策划包装全新的旅游线路产品，推出一批全新的旅游线路。加大宣传推介力度，吸引游客消费，提升2022年旅游人数和旅游消费增长率，进一步提升东川的知名度和影响力。
6.加强旅游宣传营销。一是策划包装全新的旅游线路产品。挖掘东川区休闲度假旅游资源和本土文化内涵，推出一批全新的旅游线路；二是加大活动营销力度。积极举办各类有影响的旅游节庆营销活动；三是整合资源开发建设属于文化旅游的微信平台，大力宣传东川旅游资源。
7.加强文化旅游行业管理。持续加大文化旅游市场秩序整顿和行业规范管理力度，进一步规范文化旅游行业行为。</t>
  </si>
  <si>
    <t>部门年度目标</t>
  </si>
  <si>
    <t>预算年度（2025年）
绩效目标</t>
  </si>
  <si>
    <t>1、加强组织建设，加强党委班子自身建设、基层党支部建设、党风廉政建设以及非公党建工作；2、加强干部队伍建设，加大干部队伍的教育培训力度，强化制度建设，严格干部考核管理；3、把握机遇，积极推进文旅公共基础设施建设；4、大力发展特色文化产业；5、推进思想转型，充分发挥文化服务作用；6、实现泥石流车赛结合文化旅游工作常态化运营；7、着力打造健康、有序、发展的文化旅游市场；8、开展非物质文化遗产的保护工作；9、以文化为引领，推进旅游业发展，提升旅游项目和旅游产业的品质内涵，充分利用地理空间广阔、文化丰富多彩的资源优势面向大众传播社会主义先进文化，从而促进文化旅游的融合。</t>
  </si>
  <si>
    <t>部门年度重点工作任务</t>
  </si>
  <si>
    <t>一级项目管理</t>
  </si>
  <si>
    <t>主要内容</t>
  </si>
  <si>
    <t>对应项目</t>
  </si>
  <si>
    <t>预算申报金额（元）</t>
  </si>
  <si>
    <t>总额</t>
  </si>
  <si>
    <t>财政拨款</t>
  </si>
  <si>
    <t>其他资金</t>
  </si>
  <si>
    <t>统筹规划文化事业、文化产业和旅游业发展；管理全区性文化艺术活动，指导全区文化设施建设，组织全区旅游整体形象推广；推进全区公共文化服务体系建设和旅游公共服务建设，深入实施文化惠民工程，统筹推进基本公共文化服务标准化、均等化；保障本单位人员机构正常运行。</t>
  </si>
  <si>
    <t>工资、医保、工伤、生育保险、公积金等，确保人员经费有落实，机构运转有保障。</t>
  </si>
  <si>
    <t>基本经费支出</t>
  </si>
  <si>
    <t>为本辖区旅游行业服务提供保障服务。负责全区电影发行、放映和电影业务管理工作，满足广大农民群众多层次的精神文化需求，推动农村经济社会协调发展，促进社会主义新农村建设。</t>
  </si>
  <si>
    <t>图书、文献、报刊采编与储藏，图书资料借阅。</t>
  </si>
  <si>
    <t>对文物、博物馆事业发展规划并组织实施，管理、指导文物、博物馆事业工作。</t>
  </si>
  <si>
    <t>指导文化和旅游市场发展，对文化和旅游市场经营进行行业监管，推进文化和旅游行业信用体系建设，依法规范文化和旅游市场；组织查处全区性、跨区域文化、文物、出版、广播电视、电影、旅游等市场的违法行为，对相关案件进行督查督办，维护市场秩序。</t>
  </si>
  <si>
    <t>组织当地群众开展文化活动、对当地群众进行文艺培训、保护当地非物质文化遗产、创作文艺作品、向当地群众进行宣传教育。</t>
  </si>
  <si>
    <t>提高东川区图书馆公共文化服务效能，做好免费开放服务工作,提升服务效能，为读者提供优质高效的服务,推广全民阅读。</t>
  </si>
  <si>
    <t>购置图书、书架、桌椅、电脑、阅读电子设备、储物柜、门禁等设施设备。为广大群众提供服务，满足读者阅读需求。</t>
  </si>
  <si>
    <t>项目经费支出</t>
  </si>
  <si>
    <t>公共文化服务</t>
  </si>
  <si>
    <t>统筹推进基本公共文化服务标准化、均等化。</t>
  </si>
  <si>
    <t>部门整体支出绩效指标</t>
  </si>
  <si>
    <t>绩效指标</t>
  </si>
  <si>
    <t>评（扣）分标准</t>
  </si>
  <si>
    <t>绩效指标设定依据及指标值数据来源</t>
  </si>
  <si>
    <t xml:space="preserve">二级指标 </t>
  </si>
  <si>
    <t>保障本单位人员机构正常运行机构数量</t>
  </si>
  <si>
    <t>①符合部门制定的中长期实施规划计1分；②符合部门“三定”方案确定的职责计1分；③与部门年度工作目标、任务相一致计1分。</t>
  </si>
  <si>
    <t>反映部门核定人员的编制与部门工作内容的合理性</t>
  </si>
  <si>
    <t>职能职责</t>
  </si>
  <si>
    <t>本单位人员数量</t>
  </si>
  <si>
    <t>根据部门三定方案及总体目标和年度重点工作要求</t>
  </si>
  <si>
    <t>各项工作完成率</t>
  </si>
  <si>
    <t>反映各项工作完成质量</t>
  </si>
  <si>
    <t>据基本支出进度，依申请支付率</t>
  </si>
  <si>
    <t>反映工作进度质量</t>
  </si>
  <si>
    <t>坚持收支平衡，量入为出，勤俭持家的原则，严格控制“三公”经费支出，努力降低行政运行成本</t>
  </si>
  <si>
    <t>有所下降</t>
  </si>
  <si>
    <t>反映厉行节约工作质量</t>
  </si>
  <si>
    <t>《中共云南省委办公厅 云南省人民政府办公厅关于贯彻落实中央厉行节约要求推动节约型机关建设的通知》</t>
  </si>
  <si>
    <t>按照政府采购完成采购计划率</t>
  </si>
  <si>
    <t>反映政府采购完成质量</t>
  </si>
  <si>
    <t>所有任务均按既定时间要求按时完成</t>
  </si>
  <si>
    <t>反映对工作完成时间要求</t>
  </si>
  <si>
    <t>①如实核定人员基数，得1分；②根据基本预算标准进行编制，得1分。</t>
  </si>
  <si>
    <t>反映部门年度支出预算情况</t>
  </si>
  <si>
    <t>通过旅游项目带动东川旅游业发展，旅游收入增加</t>
  </si>
  <si>
    <t>有所增加</t>
  </si>
  <si>
    <t>①已制定或具有业务管理、项目管理等管理制度，得0.25分；②相关管理制度合法、合规、完整，得0.25分；③相关管理制度得到有效执行，得0.5分。</t>
  </si>
  <si>
    <t>反映部门履职目标的实现程度</t>
  </si>
  <si>
    <t>《东川区旅游发展总体规划》、《东川区旅游十四五规划》</t>
  </si>
  <si>
    <t>文化活动群众参与面广</t>
  </si>
  <si>
    <t>《昆明市关于加快构建现代公共文化服务体系的实施意见》、《东川区旅游发展总体规划》、《东川区旅游十四五规划》</t>
  </si>
  <si>
    <t>全面提升文化、旅游产业水平</t>
  </si>
  <si>
    <t>推进文旅事业创新</t>
  </si>
  <si>
    <t>有所推进</t>
  </si>
  <si>
    <t>生态效益</t>
  </si>
  <si>
    <t>人文环境得到提高</t>
  </si>
  <si>
    <t>反映文化旅游活动通过各项工作产生的效益</t>
  </si>
  <si>
    <t>营造良好的文化市场环境</t>
  </si>
  <si>
    <t>有所营造</t>
  </si>
  <si>
    <t>形成良好的文化社会共治氛围</t>
  </si>
  <si>
    <t>有所形成</t>
  </si>
  <si>
    <t>全面提升全区文化、旅游事业</t>
  </si>
  <si>
    <t>促进全区文化旅游事业积极健康发展</t>
  </si>
  <si>
    <t>引导全区文化、旅游部门树立品牌意思，狠抓质量提升，努力争创省市名牌一、著名商标、知名商标</t>
  </si>
  <si>
    <t>有所引导</t>
  </si>
  <si>
    <t>社会公众满意度</t>
  </si>
  <si>
    <t>对社会公众进行问卷调查，满意度≥90%得满分，否则不得分</t>
  </si>
  <si>
    <t>调查问卷</t>
  </si>
  <si>
    <t>服务对象满意情况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</si>
</sst>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quot;&quot;"/>
  </numFmts>
  <fonts count="44">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9"/>
      <color theme="1"/>
      <name val="宋体"/>
      <charset val="134"/>
    </font>
    <font>
      <sz val="12"/>
      <color indexed="8"/>
      <name val="宋体"/>
      <charset val="134"/>
    </font>
    <font>
      <sz val="10"/>
      <color indexed="8"/>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2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5" applyNumberFormat="0" applyFill="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0" fillId="0" borderId="0" applyNumberFormat="0" applyFill="0" applyBorder="0" applyAlignment="0" applyProtection="0">
      <alignment vertical="center"/>
    </xf>
    <xf numFmtId="0" fontId="31" fillId="4" borderId="27" applyNumberFormat="0" applyAlignment="0" applyProtection="0">
      <alignment vertical="center"/>
    </xf>
    <xf numFmtId="0" fontId="32" fillId="5" borderId="28" applyNumberFormat="0" applyAlignment="0" applyProtection="0">
      <alignment vertical="center"/>
    </xf>
    <xf numFmtId="0" fontId="33" fillId="5" borderId="27" applyNumberFormat="0" applyAlignment="0" applyProtection="0">
      <alignment vertical="center"/>
    </xf>
    <xf numFmtId="0" fontId="34" fillId="6" borderId="29" applyNumberFormat="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42" fillId="0" borderId="11">
      <alignment horizontal="right" vertical="center"/>
    </xf>
    <xf numFmtId="49" fontId="42" fillId="0" borderId="11">
      <alignment horizontal="left" vertical="center" wrapText="1"/>
    </xf>
    <xf numFmtId="176" fontId="42" fillId="0" borderId="11">
      <alignment horizontal="right" vertical="center"/>
    </xf>
    <xf numFmtId="177" fontId="42" fillId="0" borderId="11">
      <alignment horizontal="right" vertical="center"/>
    </xf>
    <xf numFmtId="178" fontId="42" fillId="0" borderId="11">
      <alignment horizontal="right" vertical="center"/>
    </xf>
    <xf numFmtId="179" fontId="42" fillId="0" borderId="11">
      <alignment horizontal="right" vertical="center"/>
    </xf>
    <xf numFmtId="10" fontId="42" fillId="0" borderId="11">
      <alignment horizontal="right" vertical="center"/>
    </xf>
    <xf numFmtId="180" fontId="42" fillId="0" borderId="11">
      <alignment horizontal="right" vertical="center"/>
    </xf>
    <xf numFmtId="0" fontId="43" fillId="0" borderId="0"/>
    <xf numFmtId="0" fontId="43" fillId="0" borderId="0"/>
  </cellStyleXfs>
  <cellXfs count="241">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3" fillId="0" borderId="11" xfId="0" applyNumberFormat="1" applyFont="1" applyFill="1" applyBorder="1" applyAlignment="1" applyProtection="1">
      <alignment horizontal="left" vertical="center" wrapText="1"/>
    </xf>
    <xf numFmtId="0" fontId="8" fillId="0" borderId="11" xfId="0" applyFont="1" applyFill="1" applyBorder="1" applyAlignment="1" applyProtection="1"/>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181" fontId="7" fillId="0" borderId="6" xfId="0" applyNumberFormat="1" applyFont="1" applyFill="1" applyBorder="1" applyAlignment="1">
      <alignment horizontal="center" vertical="center" wrapText="1"/>
    </xf>
    <xf numFmtId="49" fontId="10" fillId="0" borderId="11" xfId="50" applyFont="1">
      <alignment horizontal="left" vertical="center" wrapText="1"/>
    </xf>
    <xf numFmtId="0" fontId="7" fillId="0" borderId="15" xfId="0" applyFont="1" applyFill="1" applyBorder="1" applyAlignment="1">
      <alignment horizontal="center" vertical="center"/>
    </xf>
    <xf numFmtId="0" fontId="9" fillId="0" borderId="15" xfId="0" applyFont="1" applyFill="1" applyBorder="1" applyAlignment="1">
      <alignment horizontal="left" vertical="center"/>
    </xf>
    <xf numFmtId="0" fontId="9" fillId="0" borderId="6" xfId="0" applyFont="1" applyFill="1" applyBorder="1" applyAlignment="1">
      <alignment horizontal="center" vertical="center"/>
    </xf>
    <xf numFmtId="49" fontId="11" fillId="0" borderId="6" xfId="57" applyNumberFormat="1" applyFont="1" applyFill="1" applyBorder="1" applyAlignment="1">
      <alignment horizontal="center" vertical="center" wrapText="1"/>
    </xf>
    <xf numFmtId="49" fontId="11" fillId="0" borderId="6" xfId="57" applyNumberFormat="1" applyFont="1" applyFill="1" applyBorder="1" applyAlignment="1">
      <alignment horizontal="center" vertical="center"/>
    </xf>
    <xf numFmtId="0" fontId="3" fillId="0"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center" vertical="center" wrapText="1"/>
    </xf>
    <xf numFmtId="0" fontId="3" fillId="0" borderId="11" xfId="0" applyFont="1" applyFill="1" applyBorder="1" applyAlignment="1" applyProtection="1">
      <alignment horizontal="left"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16" xfId="0" applyFont="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pplyAlignment="1" applyProtection="1">
      <alignment horizontal="left" vertical="center"/>
      <protection locked="0"/>
    </xf>
    <xf numFmtId="4" fontId="3" fillId="0" borderId="11" xfId="0" applyNumberFormat="1" applyFont="1" applyBorder="1" applyAlignment="1" applyProtection="1">
      <alignment horizontal="right" vertical="center" wrapText="1"/>
      <protection locked="0"/>
    </xf>
    <xf numFmtId="0" fontId="3" fillId="2" borderId="11" xfId="0" applyFont="1" applyFill="1" applyBorder="1" applyAlignment="1" applyProtection="1">
      <alignment horizontal="center" vertical="center" wrapText="1"/>
      <protection locked="0"/>
    </xf>
    <xf numFmtId="49" fontId="10" fillId="0" borderId="11" xfId="50" applyNumberFormat="1" applyFont="1" applyBorder="1">
      <alignment horizontal="left" vertical="center" wrapText="1"/>
    </xf>
    <xf numFmtId="49" fontId="10" fillId="0" borderId="11" xfId="50" applyNumberFormat="1"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8" fillId="2" borderId="16" xfId="0" applyFont="1" applyFill="1" applyBorder="1" applyAlignment="1">
      <alignment horizontal="center" vertical="center"/>
    </xf>
    <xf numFmtId="0" fontId="8" fillId="0" borderId="20" xfId="0" applyFont="1" applyBorder="1" applyAlignment="1">
      <alignment horizontal="center" vertical="center"/>
    </xf>
    <xf numFmtId="0" fontId="3" fillId="0" borderId="11" xfId="0" applyFont="1" applyBorder="1" applyAlignment="1">
      <alignment horizontal="left" vertical="center" wrapText="1"/>
    </xf>
    <xf numFmtId="4" fontId="3" fillId="0" borderId="11" xfId="0" applyNumberFormat="1" applyFont="1" applyBorder="1" applyAlignment="1">
      <alignment horizontal="right" vertical="center" wrapText="1"/>
    </xf>
    <xf numFmtId="0" fontId="3" fillId="0" borderId="11"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3" fillId="0" borderId="18" xfId="0" applyFont="1" applyBorder="1" applyAlignment="1">
      <alignment horizontal="left" vertical="center"/>
    </xf>
    <xf numFmtId="0" fontId="3" fillId="2" borderId="19" xfId="0" applyFont="1" applyFill="1" applyBorder="1" applyAlignment="1">
      <alignment horizontal="left" vertical="center"/>
    </xf>
    <xf numFmtId="0" fontId="5" fillId="0" borderId="11" xfId="0" applyFont="1" applyBorder="1" applyAlignment="1" applyProtection="1">
      <alignment horizontal="center" vertical="center"/>
      <protection locked="0"/>
    </xf>
    <xf numFmtId="4" fontId="10" fillId="0" borderId="11" xfId="51"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14" fillId="0" borderId="0" xfId="0" applyFont="1" applyBorder="1" applyAlignment="1" applyProtection="1">
      <alignment vertical="top"/>
      <protection locked="0"/>
    </xf>
    <xf numFmtId="0" fontId="14" fillId="0" borderId="0" xfId="0" applyFont="1" applyBorder="1" applyAlignment="1">
      <alignment vertical="top"/>
    </xf>
    <xf numFmtId="0" fontId="15" fillId="2" borderId="0" xfId="0" applyFont="1" applyFill="1" applyBorder="1" applyAlignment="1" applyProtection="1">
      <alignment horizontal="center" vertical="center" wrapText="1"/>
      <protection locked="0"/>
    </xf>
    <xf numFmtId="0" fontId="14" fillId="0" borderId="0" xfId="0" applyFont="1" applyBorder="1" applyProtection="1">
      <protection locked="0"/>
    </xf>
    <xf numFmtId="0" fontId="14" fillId="0" borderId="0" xfId="0" applyFont="1" applyBorder="1"/>
    <xf numFmtId="0" fontId="3"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wrapText="1"/>
      <protection locked="0"/>
    </xf>
    <xf numFmtId="0" fontId="5" fillId="0" borderId="11" xfId="0" applyFont="1" applyBorder="1" applyAlignment="1" applyProtection="1">
      <alignment horizontal="center" vertical="center" wrapText="1"/>
      <protection locked="0"/>
    </xf>
    <xf numFmtId="0" fontId="5" fillId="2" borderId="11"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right" vertical="center"/>
      <protection locked="0"/>
    </xf>
    <xf numFmtId="0" fontId="5" fillId="2" borderId="11" xfId="0"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wrapText="1"/>
    </xf>
    <xf numFmtId="0" fontId="3" fillId="0" borderId="1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2" borderId="11" xfId="0" applyFont="1" applyFill="1" applyBorder="1" applyAlignment="1">
      <alignment horizontal="left" vertical="center" wrapText="1"/>
    </xf>
    <xf numFmtId="3" fontId="3" fillId="2" borderId="11" xfId="0" applyNumberFormat="1" applyFont="1" applyFill="1" applyBorder="1" applyAlignment="1" applyProtection="1">
      <alignment horizontal="right" vertical="center"/>
      <protection locked="0"/>
    </xf>
    <xf numFmtId="4" fontId="3" fillId="0" borderId="11" xfId="0" applyNumberFormat="1" applyFont="1" applyBorder="1" applyAlignment="1" applyProtection="1">
      <alignment horizontal="right" vertical="center"/>
      <protection locked="0"/>
    </xf>
    <xf numFmtId="0" fontId="3" fillId="0" borderId="11" xfId="0" applyFont="1" applyBorder="1" applyAlignment="1">
      <alignment horizontal="center" vertical="center"/>
    </xf>
    <xf numFmtId="0" fontId="3" fillId="0" borderId="11" xfId="0" applyFont="1" applyBorder="1" applyAlignment="1" applyProtection="1">
      <alignment horizontal="left"/>
      <protection locked="0"/>
    </xf>
    <xf numFmtId="0" fontId="3" fillId="0" borderId="11" xfId="0" applyFont="1" applyBorder="1" applyAlignment="1">
      <alignment horizontal="left"/>
    </xf>
    <xf numFmtId="0" fontId="3" fillId="2" borderId="11"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6"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pplyProtection="1">
      <alignment horizontal="center" vertical="center"/>
      <protection locked="0"/>
    </xf>
    <xf numFmtId="0" fontId="3" fillId="0" borderId="11" xfId="0" applyFont="1" applyBorder="1" applyAlignment="1">
      <alignment vertical="center" wrapText="1"/>
    </xf>
    <xf numFmtId="0" fontId="3" fillId="2" borderId="11" xfId="0" applyFont="1" applyFill="1" applyBorder="1" applyAlignment="1" applyProtection="1">
      <alignment horizontal="center" vertical="center"/>
      <protection locked="0"/>
    </xf>
    <xf numFmtId="0" fontId="5" fillId="0" borderId="0" xfId="0" applyFont="1" applyBorder="1" applyAlignment="1">
      <alignment horizontal="right" vertical="center"/>
    </xf>
    <xf numFmtId="0" fontId="16"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1" xfId="0" applyFont="1" applyBorder="1" applyAlignment="1">
      <alignment horizontal="center" vertical="center" wrapText="1"/>
    </xf>
    <xf numFmtId="0" fontId="5" fillId="0" borderId="17" xfId="0" applyFont="1" applyBorder="1" applyAlignment="1">
      <alignment horizontal="center" vertical="center"/>
    </xf>
    <xf numFmtId="176" fontId="10" fillId="0" borderId="11" xfId="0" applyNumberFormat="1" applyFont="1" applyBorder="1" applyAlignment="1">
      <alignment horizontal="right" vertical="center"/>
    </xf>
    <xf numFmtId="0" fontId="8"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2" xfId="0" applyFont="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2" borderId="5"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0" fillId="0" borderId="11" xfId="56" applyNumberFormat="1" applyFont="1" applyBorder="1" applyAlignment="1">
      <alignment horizontal="center" vertical="center"/>
    </xf>
    <xf numFmtId="180" fontId="10" fillId="0" borderId="11"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2" borderId="5" xfId="0" applyFont="1" applyFill="1" applyBorder="1" applyAlignment="1">
      <alignment horizontal="right" vertical="center"/>
    </xf>
    <xf numFmtId="0" fontId="3" fillId="2" borderId="0" xfId="0" applyFont="1" applyFill="1" applyBorder="1" applyAlignment="1">
      <alignment horizontal="left" vertical="center"/>
    </xf>
    <xf numFmtId="176" fontId="10" fillId="0" borderId="0" xfId="0" applyNumberFormat="1" applyFont="1" applyBorder="1" applyAlignment="1">
      <alignment horizontal="left" vertical="center"/>
    </xf>
    <xf numFmtId="0" fontId="3" fillId="0" borderId="0" xfId="0" applyFont="1" applyBorder="1" applyAlignment="1">
      <alignment horizontal="right"/>
    </xf>
    <xf numFmtId="0" fontId="17" fillId="0" borderId="0" xfId="0" applyFont="1" applyBorder="1" applyAlignment="1" applyProtection="1">
      <alignment horizontal="right"/>
      <protection locked="0"/>
    </xf>
    <xf numFmtId="49" fontId="17" fillId="0" borderId="0" xfId="0" applyNumberFormat="1" applyFont="1" applyBorder="1" applyProtection="1">
      <protection locked="0"/>
    </xf>
    <xf numFmtId="0" fontId="5" fillId="0" borderId="0" xfId="0" applyFont="1" applyBorder="1" applyAlignment="1">
      <alignment horizontal="right"/>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8" fillId="0" borderId="0" xfId="0" applyFont="1" applyBorder="1" applyAlignment="1">
      <alignment horizontal="center" vertical="center"/>
    </xf>
    <xf numFmtId="0" fontId="8" fillId="0" borderId="16"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wrapText="1"/>
      <protection locked="0"/>
    </xf>
    <xf numFmtId="49" fontId="8" fillId="0" borderId="11" xfId="0" applyNumberFormat="1" applyFont="1" applyBorder="1" applyAlignment="1" applyProtection="1">
      <alignment horizontal="center" vertical="center"/>
      <protection locked="0"/>
    </xf>
    <xf numFmtId="0" fontId="8" fillId="0" borderId="11" xfId="0" applyFont="1" applyBorder="1" applyAlignment="1">
      <alignment horizontal="center" vertical="center"/>
    </xf>
    <xf numFmtId="0" fontId="3" fillId="2" borderId="11" xfId="0" applyFont="1" applyFill="1" applyBorder="1" applyAlignment="1" applyProtection="1">
      <alignment horizontal="left" vertical="center" wrapText="1" indent="1"/>
      <protection locked="0"/>
    </xf>
    <xf numFmtId="0" fontId="3" fillId="2" borderId="11" xfId="0" applyFont="1" applyFill="1" applyBorder="1" applyAlignment="1" applyProtection="1">
      <alignment horizontal="left" vertical="center" wrapText="1" indent="2"/>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3" fillId="0" borderId="11" xfId="0" applyFont="1" applyBorder="1" applyAlignment="1">
      <alignment horizontal="left" vertical="center" wrapText="1" indent="1"/>
    </xf>
    <xf numFmtId="0" fontId="3" fillId="0" borderId="11" xfId="0" applyFont="1" applyBorder="1" applyAlignment="1">
      <alignment horizontal="left" vertical="center" wrapText="1" indent="2"/>
    </xf>
    <xf numFmtId="0" fontId="5" fillId="0" borderId="0" xfId="0" applyFont="1" applyBorder="1" applyAlignment="1">
      <alignment vertical="top"/>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11" xfId="0" applyFont="1" applyBorder="1" applyAlignment="1">
      <alignment horizontal="left" vertical="center"/>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19" fillId="0" borderId="0" xfId="0" applyFont="1" applyBorder="1" applyAlignment="1">
      <alignment horizontal="center" vertical="center"/>
    </xf>
    <xf numFmtId="0" fontId="5" fillId="2" borderId="0" xfId="0" applyFont="1" applyFill="1" applyBorder="1" applyAlignment="1" applyProtection="1">
      <alignment horizontal="left" vertical="center" wrapText="1"/>
      <protection locked="0"/>
    </xf>
    <xf numFmtId="0" fontId="14" fillId="2" borderId="11" xfId="0" applyFont="1" applyFill="1" applyBorder="1" applyAlignment="1" applyProtection="1">
      <alignment vertical="top" wrapText="1"/>
      <protection locked="0"/>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1" xfId="0" applyNumberFormat="1" applyFont="1" applyBorder="1" applyAlignment="1">
      <alignment horizontal="center" vertical="center"/>
    </xf>
    <xf numFmtId="0" fontId="5" fillId="0" borderId="19" xfId="0" applyFont="1" applyBorder="1" applyAlignment="1">
      <alignment horizontal="center" vertical="center"/>
    </xf>
    <xf numFmtId="0" fontId="14" fillId="2" borderId="0" xfId="0" applyFont="1" applyFill="1" applyBorder="1" applyAlignment="1">
      <alignment horizontal="left" vertical="center"/>
    </xf>
    <xf numFmtId="0" fontId="20" fillId="0" borderId="11" xfId="0" applyFont="1" applyBorder="1" applyAlignment="1" applyProtection="1">
      <alignment horizontal="center" vertical="center" wrapText="1"/>
      <protection locked="0"/>
    </xf>
    <xf numFmtId="0" fontId="20" fillId="0" borderId="11" xfId="0" applyFont="1" applyBorder="1" applyAlignment="1" applyProtection="1">
      <alignment vertical="top" wrapText="1"/>
      <protection locked="0"/>
    </xf>
    <xf numFmtId="0" fontId="3" fillId="0" borderId="11" xfId="0" applyFont="1" applyBorder="1" applyAlignment="1" applyProtection="1">
      <alignment vertical="center" wrapText="1"/>
      <protection locked="0"/>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wrapText="1"/>
      <protection locked="0"/>
    </xf>
    <xf numFmtId="176" fontId="22" fillId="0" borderId="11" xfId="0" applyNumberFormat="1" applyFont="1" applyBorder="1" applyAlignment="1">
      <alignment horizontal="right" vertical="center"/>
    </xf>
    <xf numFmtId="0" fontId="20" fillId="2" borderId="16" xfId="0" applyFont="1" applyFill="1" applyBorder="1" applyAlignment="1">
      <alignment horizontal="center" vertical="center"/>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2" borderId="2" xfId="0" applyFont="1" applyFill="1" applyBorder="1" applyAlignment="1" applyProtection="1">
      <alignment horizontal="center" vertical="center" wrapText="1"/>
      <protection locked="0"/>
    </xf>
    <xf numFmtId="0" fontId="20" fillId="0" borderId="2"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3" fillId="2" borderId="11" xfId="0" applyFont="1" applyFill="1" applyBorder="1" applyAlignment="1">
      <alignment horizontal="left" vertical="center" wrapText="1" indent="1"/>
    </xf>
    <xf numFmtId="0" fontId="3" fillId="2" borderId="11" xfId="0" applyFont="1" applyFill="1" applyBorder="1" applyAlignment="1">
      <alignment horizontal="left" vertical="center" wrapText="1" indent="2"/>
    </xf>
    <xf numFmtId="0" fontId="3" fillId="2" borderId="17" xfId="0" applyFont="1" applyFill="1" applyBorder="1" applyAlignment="1">
      <alignment horizontal="center"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3" fillId="2" borderId="2" xfId="0" applyFont="1" applyFill="1" applyBorder="1" applyAlignment="1">
      <alignment horizontal="left" vertical="center"/>
    </xf>
    <xf numFmtId="0" fontId="3" fillId="2" borderId="11" xfId="0" applyFont="1" applyFill="1" applyBorder="1" applyAlignment="1">
      <alignment horizontal="center" vertical="center"/>
    </xf>
    <xf numFmtId="0" fontId="14" fillId="0" borderId="11" xfId="0" applyFont="1" applyBorder="1" applyAlignment="1" applyProtection="1">
      <alignment vertical="top"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2" borderId="5" xfId="0" applyFont="1" applyFill="1" applyBorder="1" applyAlignment="1" applyProtection="1">
      <alignment horizontal="right" vertical="center"/>
      <protection locked="0"/>
    </xf>
    <xf numFmtId="0" fontId="5"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D1" sqref="D1"/>
    </sheetView>
  </sheetViews>
  <sheetFormatPr defaultColWidth="8.575" defaultRowHeight="12.75" customHeight="1" outlineLevelCol="3"/>
  <cols>
    <col min="1" max="4" width="41" customWidth="1"/>
  </cols>
  <sheetData>
    <row r="1" ht="15" customHeight="1" spans="1:4">
      <c r="A1" s="239" t="s">
        <v>0</v>
      </c>
      <c r="B1" s="239"/>
      <c r="C1" s="89"/>
      <c r="D1" s="105" t="s">
        <v>1</v>
      </c>
    </row>
    <row r="2" ht="41.25" customHeight="1" spans="1:1">
      <c r="A2" s="84" t="str">
        <f>"2025"&amp;"年部门财务收支预算总表"</f>
        <v>2025年部门财务收支预算总表</v>
      </c>
    </row>
    <row r="3" ht="17.25" customHeight="1" spans="1:4">
      <c r="A3" s="87" t="str">
        <f>"单位名称："&amp;"昆明市东川区文化和旅游局"</f>
        <v>单位名称：昆明市东川区文化和旅游局</v>
      </c>
      <c r="B3" s="205"/>
      <c r="D3" s="184" t="s">
        <v>2</v>
      </c>
    </row>
    <row r="4" ht="23.25" customHeight="1" spans="1:4">
      <c r="A4" s="206" t="s">
        <v>3</v>
      </c>
      <c r="B4" s="207"/>
      <c r="C4" s="206" t="s">
        <v>4</v>
      </c>
      <c r="D4" s="207"/>
    </row>
    <row r="5" ht="24" customHeight="1" spans="1:4">
      <c r="A5" s="206" t="s">
        <v>5</v>
      </c>
      <c r="B5" s="206" t="s">
        <v>6</v>
      </c>
      <c r="C5" s="206" t="s">
        <v>7</v>
      </c>
      <c r="D5" s="206" t="s">
        <v>6</v>
      </c>
    </row>
    <row r="6" ht="17.25" customHeight="1" spans="1:4">
      <c r="A6" s="208" t="s">
        <v>8</v>
      </c>
      <c r="B6" s="121">
        <v>22977220.15</v>
      </c>
      <c r="C6" s="208" t="s">
        <v>9</v>
      </c>
      <c r="D6" s="121"/>
    </row>
    <row r="7" ht="17.25" customHeight="1" spans="1:4">
      <c r="A7" s="208" t="s">
        <v>10</v>
      </c>
      <c r="B7" s="121">
        <v>1000000</v>
      </c>
      <c r="C7" s="208" t="s">
        <v>11</v>
      </c>
      <c r="D7" s="121"/>
    </row>
    <row r="8" ht="17.25" customHeight="1" spans="1:4">
      <c r="A8" s="208" t="s">
        <v>12</v>
      </c>
      <c r="B8" s="121"/>
      <c r="C8" s="240" t="s">
        <v>13</v>
      </c>
      <c r="D8" s="121"/>
    </row>
    <row r="9" ht="17.25" customHeight="1" spans="1:4">
      <c r="A9" s="208" t="s">
        <v>14</v>
      </c>
      <c r="B9" s="121"/>
      <c r="C9" s="240" t="s">
        <v>15</v>
      </c>
      <c r="D9" s="121"/>
    </row>
    <row r="10" ht="17.25" customHeight="1" spans="1:4">
      <c r="A10" s="208" t="s">
        <v>16</v>
      </c>
      <c r="B10" s="121"/>
      <c r="C10" s="240" t="s">
        <v>17</v>
      </c>
      <c r="D10" s="121"/>
    </row>
    <row r="11" ht="17.25" customHeight="1" spans="1:4">
      <c r="A11" s="208" t="s">
        <v>18</v>
      </c>
      <c r="B11" s="121"/>
      <c r="C11" s="240" t="s">
        <v>19</v>
      </c>
      <c r="D11" s="121"/>
    </row>
    <row r="12" ht="17.25" customHeight="1" spans="1:4">
      <c r="A12" s="208" t="s">
        <v>20</v>
      </c>
      <c r="B12" s="121"/>
      <c r="C12" s="75" t="s">
        <v>21</v>
      </c>
      <c r="D12" s="121">
        <v>15336495.44</v>
      </c>
    </row>
    <row r="13" ht="17.25" customHeight="1" spans="1:4">
      <c r="A13" s="208" t="s">
        <v>22</v>
      </c>
      <c r="B13" s="121"/>
      <c r="C13" s="75" t="s">
        <v>23</v>
      </c>
      <c r="D13" s="121">
        <v>4513694.81</v>
      </c>
    </row>
    <row r="14" ht="17.25" customHeight="1" spans="1:4">
      <c r="A14" s="208" t="s">
        <v>24</v>
      </c>
      <c r="B14" s="121"/>
      <c r="C14" s="75" t="s">
        <v>25</v>
      </c>
      <c r="D14" s="121">
        <v>1886600.9</v>
      </c>
    </row>
    <row r="15" ht="17.25" customHeight="1" spans="1:4">
      <c r="A15" s="208" t="s">
        <v>26</v>
      </c>
      <c r="B15" s="121"/>
      <c r="C15" s="75" t="s">
        <v>27</v>
      </c>
      <c r="D15" s="121"/>
    </row>
    <row r="16" ht="17.25" customHeight="1" spans="1:4">
      <c r="A16" s="189"/>
      <c r="B16" s="121"/>
      <c r="C16" s="75" t="s">
        <v>28</v>
      </c>
      <c r="D16" s="121"/>
    </row>
    <row r="17" ht="17.25" customHeight="1" spans="1:4">
      <c r="A17" s="209"/>
      <c r="B17" s="121"/>
      <c r="C17" s="75" t="s">
        <v>29</v>
      </c>
      <c r="D17" s="121"/>
    </row>
    <row r="18" ht="17.25" customHeight="1" spans="1:4">
      <c r="A18" s="209"/>
      <c r="B18" s="121"/>
      <c r="C18" s="75" t="s">
        <v>30</v>
      </c>
      <c r="D18" s="121"/>
    </row>
    <row r="19" ht="17.25" customHeight="1" spans="1:4">
      <c r="A19" s="209"/>
      <c r="B19" s="121"/>
      <c r="C19" s="75" t="s">
        <v>31</v>
      </c>
      <c r="D19" s="121"/>
    </row>
    <row r="20" ht="17.25" customHeight="1" spans="1:4">
      <c r="A20" s="209"/>
      <c r="B20" s="121"/>
      <c r="C20" s="75" t="s">
        <v>32</v>
      </c>
      <c r="D20" s="121"/>
    </row>
    <row r="21" ht="17.25" customHeight="1" spans="1:4">
      <c r="A21" s="209"/>
      <c r="B21" s="121"/>
      <c r="C21" s="75" t="s">
        <v>33</v>
      </c>
      <c r="D21" s="121"/>
    </row>
    <row r="22" ht="17.25" customHeight="1" spans="1:4">
      <c r="A22" s="209"/>
      <c r="B22" s="121"/>
      <c r="C22" s="75" t="s">
        <v>34</v>
      </c>
      <c r="D22" s="121"/>
    </row>
    <row r="23" ht="17.25" customHeight="1" spans="1:4">
      <c r="A23" s="209"/>
      <c r="B23" s="121"/>
      <c r="C23" s="75" t="s">
        <v>35</v>
      </c>
      <c r="D23" s="121"/>
    </row>
    <row r="24" ht="17.25" customHeight="1" spans="1:4">
      <c r="A24" s="209"/>
      <c r="B24" s="121"/>
      <c r="C24" s="75" t="s">
        <v>36</v>
      </c>
      <c r="D24" s="121">
        <v>1240429</v>
      </c>
    </row>
    <row r="25" ht="17.25" customHeight="1" spans="1:4">
      <c r="A25" s="209"/>
      <c r="B25" s="121"/>
      <c r="C25" s="75" t="s">
        <v>37</v>
      </c>
      <c r="D25" s="121"/>
    </row>
    <row r="26" ht="17.25" customHeight="1" spans="1:4">
      <c r="A26" s="209"/>
      <c r="B26" s="121"/>
      <c r="C26" s="189" t="s">
        <v>38</v>
      </c>
      <c r="D26" s="121"/>
    </row>
    <row r="27" ht="17.25" customHeight="1" spans="1:4">
      <c r="A27" s="209"/>
      <c r="B27" s="121"/>
      <c r="C27" s="75" t="s">
        <v>39</v>
      </c>
      <c r="D27" s="121"/>
    </row>
    <row r="28" ht="16.5" customHeight="1" spans="1:4">
      <c r="A28" s="209"/>
      <c r="B28" s="121"/>
      <c r="C28" s="75" t="s">
        <v>40</v>
      </c>
      <c r="D28" s="121"/>
    </row>
    <row r="29" ht="16.5" customHeight="1" spans="1:4">
      <c r="A29" s="209"/>
      <c r="B29" s="121"/>
      <c r="C29" s="189" t="s">
        <v>41</v>
      </c>
      <c r="D29" s="121">
        <v>1000000</v>
      </c>
    </row>
    <row r="30" ht="17.25" customHeight="1" spans="1:4">
      <c r="A30" s="209"/>
      <c r="B30" s="121"/>
      <c r="C30" s="189" t="s">
        <v>42</v>
      </c>
      <c r="D30" s="121"/>
    </row>
    <row r="31" ht="17.25" customHeight="1" spans="1:4">
      <c r="A31" s="209"/>
      <c r="B31" s="121"/>
      <c r="C31" s="75" t="s">
        <v>43</v>
      </c>
      <c r="D31" s="121"/>
    </row>
    <row r="32" ht="16.5" customHeight="1" spans="1:4">
      <c r="A32" s="209" t="s">
        <v>44</v>
      </c>
      <c r="B32" s="121">
        <v>23977220.15</v>
      </c>
      <c r="C32" s="209" t="s">
        <v>45</v>
      </c>
      <c r="D32" s="121">
        <v>23977220.15</v>
      </c>
    </row>
    <row r="33" ht="16.5" customHeight="1" spans="1:4">
      <c r="A33" s="189" t="s">
        <v>46</v>
      </c>
      <c r="B33" s="121"/>
      <c r="C33" s="189" t="s">
        <v>47</v>
      </c>
      <c r="D33" s="121"/>
    </row>
    <row r="34" ht="16.5" customHeight="1" spans="1:4">
      <c r="A34" s="75" t="s">
        <v>48</v>
      </c>
      <c r="B34" s="121"/>
      <c r="C34" s="75" t="s">
        <v>48</v>
      </c>
      <c r="D34" s="121"/>
    </row>
    <row r="35" ht="16.5" customHeight="1" spans="1:4">
      <c r="A35" s="75" t="s">
        <v>49</v>
      </c>
      <c r="B35" s="121"/>
      <c r="C35" s="75" t="s">
        <v>50</v>
      </c>
      <c r="D35" s="121"/>
    </row>
    <row r="36" ht="16.5" customHeight="1" spans="1:4">
      <c r="A36" s="210" t="s">
        <v>51</v>
      </c>
      <c r="B36" s="121">
        <v>23977220.15</v>
      </c>
      <c r="C36" s="210" t="s">
        <v>52</v>
      </c>
      <c r="D36" s="121">
        <v>23977220.15</v>
      </c>
    </row>
  </sheetData>
  <mergeCells count="5">
    <mergeCell ref="A1:B1"/>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F1" sqref="F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0">
        <v>1</v>
      </c>
      <c r="B1" s="161">
        <v>0</v>
      </c>
      <c r="C1" s="160">
        <v>1</v>
      </c>
      <c r="D1" s="162"/>
      <c r="E1" s="162"/>
      <c r="F1" s="159" t="s">
        <v>644</v>
      </c>
    </row>
    <row r="2" ht="42" customHeight="1" spans="1:6">
      <c r="A2" s="163" t="str">
        <f>"2025"&amp;"年部门政府性基金预算支出预算表"</f>
        <v>2025年部门政府性基金预算支出预算表</v>
      </c>
      <c r="B2" s="163" t="s">
        <v>645</v>
      </c>
      <c r="C2" s="164"/>
      <c r="D2" s="165"/>
      <c r="E2" s="165"/>
      <c r="F2" s="165"/>
    </row>
    <row r="3" ht="13.5" customHeight="1" spans="1:6">
      <c r="A3" s="47" t="str">
        <f>"单位名称："&amp;"昆明市东川区文化和旅游局"</f>
        <v>单位名称：昆明市东川区文化和旅游局</v>
      </c>
      <c r="B3" s="47" t="s">
        <v>646</v>
      </c>
      <c r="C3" s="160"/>
      <c r="D3" s="162"/>
      <c r="E3" s="162"/>
      <c r="F3" s="159" t="s">
        <v>2</v>
      </c>
    </row>
    <row r="4" ht="19.5" customHeight="1" spans="1:6">
      <c r="A4" s="166" t="s">
        <v>226</v>
      </c>
      <c r="B4" s="167" t="s">
        <v>84</v>
      </c>
      <c r="C4" s="166" t="s">
        <v>85</v>
      </c>
      <c r="D4" s="53" t="s">
        <v>647</v>
      </c>
      <c r="E4" s="54"/>
      <c r="F4" s="55"/>
    </row>
    <row r="5" ht="18.75" customHeight="1" spans="1:6">
      <c r="A5" s="168"/>
      <c r="B5" s="169"/>
      <c r="C5" s="168"/>
      <c r="D5" s="58" t="s">
        <v>56</v>
      </c>
      <c r="E5" s="53" t="s">
        <v>87</v>
      </c>
      <c r="F5" s="58" t="s">
        <v>88</v>
      </c>
    </row>
    <row r="6" ht="18.75" customHeight="1" spans="1:6">
      <c r="A6" s="110">
        <v>1</v>
      </c>
      <c r="B6" s="170" t="s">
        <v>95</v>
      </c>
      <c r="C6" s="110">
        <v>3</v>
      </c>
      <c r="D6" s="171">
        <v>4</v>
      </c>
      <c r="E6" s="171">
        <v>5</v>
      </c>
      <c r="F6" s="171">
        <v>6</v>
      </c>
    </row>
    <row r="7" ht="21" customHeight="1" spans="1:6">
      <c r="A7" s="37" t="s">
        <v>76</v>
      </c>
      <c r="B7" s="37"/>
      <c r="C7" s="37"/>
      <c r="D7" s="121">
        <v>1000000</v>
      </c>
      <c r="E7" s="121"/>
      <c r="F7" s="121">
        <v>1000000</v>
      </c>
    </row>
    <row r="8" ht="21" customHeight="1" spans="1:6">
      <c r="A8" s="37" t="s">
        <v>76</v>
      </c>
      <c r="B8" s="37" t="s">
        <v>173</v>
      </c>
      <c r="C8" s="37" t="s">
        <v>93</v>
      </c>
      <c r="D8" s="121">
        <v>1000000</v>
      </c>
      <c r="E8" s="121"/>
      <c r="F8" s="121">
        <v>1000000</v>
      </c>
    </row>
    <row r="9" ht="21" customHeight="1" spans="1:6">
      <c r="A9" s="37" t="s">
        <v>76</v>
      </c>
      <c r="B9" s="172" t="s">
        <v>174</v>
      </c>
      <c r="C9" s="172" t="s">
        <v>175</v>
      </c>
      <c r="D9" s="121">
        <v>1000000</v>
      </c>
      <c r="E9" s="121"/>
      <c r="F9" s="121">
        <v>1000000</v>
      </c>
    </row>
    <row r="10" ht="21" customHeight="1" spans="1:6">
      <c r="A10" s="37" t="s">
        <v>76</v>
      </c>
      <c r="B10" s="173" t="s">
        <v>176</v>
      </c>
      <c r="C10" s="173" t="s">
        <v>177</v>
      </c>
      <c r="D10" s="121">
        <v>1000000</v>
      </c>
      <c r="E10" s="121"/>
      <c r="F10" s="121">
        <v>1000000</v>
      </c>
    </row>
    <row r="11" ht="18.75" customHeight="1" spans="1:6">
      <c r="A11" s="174" t="s">
        <v>216</v>
      </c>
      <c r="B11" s="174" t="s">
        <v>216</v>
      </c>
      <c r="C11" s="175" t="s">
        <v>216</v>
      </c>
      <c r="D11" s="121">
        <v>1000000</v>
      </c>
      <c r="E11" s="121"/>
      <c r="F11" s="121">
        <v>1000000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63"/>
  <sheetViews>
    <sheetView showZeros="0" topLeftCell="A39" workbookViewId="0">
      <selection activeCell="S1" sqref="S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4"/>
      <c r="C1" s="124"/>
      <c r="R1" s="45"/>
      <c r="S1" s="45" t="s">
        <v>648</v>
      </c>
    </row>
    <row r="2" ht="41.25" customHeight="1" spans="1:19">
      <c r="A2" s="114" t="str">
        <f>"2025"&amp;"年部门政府采购预算表"</f>
        <v>2025年部门政府采购预算表</v>
      </c>
      <c r="B2" s="107"/>
      <c r="C2" s="107"/>
      <c r="D2" s="46"/>
      <c r="E2" s="46"/>
      <c r="F2" s="46"/>
      <c r="G2" s="46"/>
      <c r="H2" s="46"/>
      <c r="I2" s="46"/>
      <c r="J2" s="46"/>
      <c r="K2" s="46"/>
      <c r="L2" s="46"/>
      <c r="M2" s="107"/>
      <c r="N2" s="46"/>
      <c r="O2" s="46"/>
      <c r="P2" s="107"/>
      <c r="Q2" s="46"/>
      <c r="R2" s="107"/>
      <c r="S2" s="107"/>
    </row>
    <row r="3" ht="18.75" customHeight="1" spans="1:19">
      <c r="A3" s="152" t="str">
        <f>"单位名称："&amp;"昆明市东川区文化和旅游局"</f>
        <v>单位名称：昆明市东川区文化和旅游局</v>
      </c>
      <c r="B3" s="126"/>
      <c r="C3" s="126"/>
      <c r="D3" s="49"/>
      <c r="E3" s="49"/>
      <c r="F3" s="49"/>
      <c r="G3" s="49"/>
      <c r="H3" s="49"/>
      <c r="I3" s="49"/>
      <c r="J3" s="49"/>
      <c r="K3" s="49"/>
      <c r="L3" s="49"/>
      <c r="R3" s="50"/>
      <c r="S3" s="159" t="s">
        <v>2</v>
      </c>
    </row>
    <row r="4" ht="15.75" customHeight="1" spans="1:19">
      <c r="A4" s="52" t="s">
        <v>225</v>
      </c>
      <c r="B4" s="127" t="s">
        <v>226</v>
      </c>
      <c r="C4" s="127" t="s">
        <v>649</v>
      </c>
      <c r="D4" s="128" t="s">
        <v>650</v>
      </c>
      <c r="E4" s="128" t="s">
        <v>651</v>
      </c>
      <c r="F4" s="128" t="s">
        <v>652</v>
      </c>
      <c r="G4" s="128" t="s">
        <v>653</v>
      </c>
      <c r="H4" s="128" t="s">
        <v>654</v>
      </c>
      <c r="I4" s="141" t="s">
        <v>233</v>
      </c>
      <c r="J4" s="141"/>
      <c r="K4" s="141"/>
      <c r="L4" s="141"/>
      <c r="M4" s="142"/>
      <c r="N4" s="141"/>
      <c r="O4" s="141"/>
      <c r="P4" s="149"/>
      <c r="Q4" s="141"/>
      <c r="R4" s="142"/>
      <c r="S4" s="122"/>
    </row>
    <row r="5" ht="17.25" customHeight="1" spans="1:19">
      <c r="A5" s="57"/>
      <c r="B5" s="129"/>
      <c r="C5" s="129"/>
      <c r="D5" s="130"/>
      <c r="E5" s="130"/>
      <c r="F5" s="130"/>
      <c r="G5" s="130"/>
      <c r="H5" s="130"/>
      <c r="I5" s="130" t="s">
        <v>56</v>
      </c>
      <c r="J5" s="130" t="s">
        <v>59</v>
      </c>
      <c r="K5" s="130" t="s">
        <v>655</v>
      </c>
      <c r="L5" s="130" t="s">
        <v>656</v>
      </c>
      <c r="M5" s="143" t="s">
        <v>657</v>
      </c>
      <c r="N5" s="144" t="s">
        <v>658</v>
      </c>
      <c r="O5" s="144"/>
      <c r="P5" s="150"/>
      <c r="Q5" s="144"/>
      <c r="R5" s="151"/>
      <c r="S5" s="131"/>
    </row>
    <row r="6" ht="54" customHeight="1" spans="1:19">
      <c r="A6" s="60"/>
      <c r="B6" s="131"/>
      <c r="C6" s="131"/>
      <c r="D6" s="132"/>
      <c r="E6" s="132"/>
      <c r="F6" s="132"/>
      <c r="G6" s="132"/>
      <c r="H6" s="132"/>
      <c r="I6" s="132"/>
      <c r="J6" s="132" t="s">
        <v>58</v>
      </c>
      <c r="K6" s="132"/>
      <c r="L6" s="132"/>
      <c r="M6" s="145"/>
      <c r="N6" s="132" t="s">
        <v>58</v>
      </c>
      <c r="O6" s="132" t="s">
        <v>65</v>
      </c>
      <c r="P6" s="131" t="s">
        <v>66</v>
      </c>
      <c r="Q6" s="132" t="s">
        <v>67</v>
      </c>
      <c r="R6" s="145" t="s">
        <v>68</v>
      </c>
      <c r="S6" s="131" t="s">
        <v>69</v>
      </c>
    </row>
    <row r="7" ht="18" customHeight="1" spans="1:19">
      <c r="A7" s="153">
        <v>1</v>
      </c>
      <c r="B7" s="153" t="s">
        <v>95</v>
      </c>
      <c r="C7" s="154">
        <v>3</v>
      </c>
      <c r="D7" s="154">
        <v>4</v>
      </c>
      <c r="E7" s="153">
        <v>5</v>
      </c>
      <c r="F7" s="153">
        <v>6</v>
      </c>
      <c r="G7" s="153">
        <v>7</v>
      </c>
      <c r="H7" s="153">
        <v>8</v>
      </c>
      <c r="I7" s="153">
        <v>9</v>
      </c>
      <c r="J7" s="153">
        <v>10</v>
      </c>
      <c r="K7" s="153">
        <v>11</v>
      </c>
      <c r="L7" s="153">
        <v>12</v>
      </c>
      <c r="M7" s="153">
        <v>13</v>
      </c>
      <c r="N7" s="153">
        <v>14</v>
      </c>
      <c r="O7" s="153">
        <v>15</v>
      </c>
      <c r="P7" s="153">
        <v>16</v>
      </c>
      <c r="Q7" s="153">
        <v>17</v>
      </c>
      <c r="R7" s="153">
        <v>18</v>
      </c>
      <c r="S7" s="153">
        <v>19</v>
      </c>
    </row>
    <row r="8" ht="21" customHeight="1" spans="1:19">
      <c r="A8" s="133" t="s">
        <v>71</v>
      </c>
      <c r="B8" s="134" t="s">
        <v>71</v>
      </c>
      <c r="C8" s="134" t="s">
        <v>287</v>
      </c>
      <c r="D8" s="135" t="s">
        <v>659</v>
      </c>
      <c r="E8" s="135" t="s">
        <v>659</v>
      </c>
      <c r="F8" s="135" t="s">
        <v>660</v>
      </c>
      <c r="G8" s="155">
        <v>30</v>
      </c>
      <c r="H8" s="121">
        <v>5040</v>
      </c>
      <c r="I8" s="121">
        <v>5040</v>
      </c>
      <c r="J8" s="121">
        <v>5040</v>
      </c>
      <c r="K8" s="121"/>
      <c r="L8" s="121"/>
      <c r="M8" s="121"/>
      <c r="N8" s="121"/>
      <c r="O8" s="121"/>
      <c r="P8" s="121"/>
      <c r="Q8" s="121"/>
      <c r="R8" s="121"/>
      <c r="S8" s="121"/>
    </row>
    <row r="9" ht="21" customHeight="1" spans="1:19">
      <c r="A9" s="133" t="s">
        <v>71</v>
      </c>
      <c r="B9" s="134" t="s">
        <v>71</v>
      </c>
      <c r="C9" s="134" t="s">
        <v>287</v>
      </c>
      <c r="D9" s="135" t="s">
        <v>661</v>
      </c>
      <c r="E9" s="135" t="s">
        <v>661</v>
      </c>
      <c r="F9" s="135" t="s">
        <v>556</v>
      </c>
      <c r="G9" s="155">
        <v>2</v>
      </c>
      <c r="H9" s="121">
        <v>1600</v>
      </c>
      <c r="I9" s="121">
        <v>1600</v>
      </c>
      <c r="J9" s="121">
        <v>1600</v>
      </c>
      <c r="K9" s="121"/>
      <c r="L9" s="121"/>
      <c r="M9" s="121"/>
      <c r="N9" s="121"/>
      <c r="O9" s="121"/>
      <c r="P9" s="121"/>
      <c r="Q9" s="121"/>
      <c r="R9" s="121"/>
      <c r="S9" s="121"/>
    </row>
    <row r="10" ht="21" customHeight="1" spans="1:19">
      <c r="A10" s="133" t="s">
        <v>71</v>
      </c>
      <c r="B10" s="134" t="s">
        <v>74</v>
      </c>
      <c r="C10" s="134" t="s">
        <v>287</v>
      </c>
      <c r="D10" s="135" t="s">
        <v>659</v>
      </c>
      <c r="E10" s="135" t="s">
        <v>659</v>
      </c>
      <c r="F10" s="135" t="s">
        <v>660</v>
      </c>
      <c r="G10" s="155">
        <v>13</v>
      </c>
      <c r="H10" s="121">
        <v>2184</v>
      </c>
      <c r="I10" s="121">
        <v>2184</v>
      </c>
      <c r="J10" s="121">
        <v>2184</v>
      </c>
      <c r="K10" s="121"/>
      <c r="L10" s="121"/>
      <c r="M10" s="121"/>
      <c r="N10" s="121"/>
      <c r="O10" s="121"/>
      <c r="P10" s="121"/>
      <c r="Q10" s="121"/>
      <c r="R10" s="121"/>
      <c r="S10" s="121"/>
    </row>
    <row r="11" ht="21" customHeight="1" spans="1:19">
      <c r="A11" s="133" t="s">
        <v>71</v>
      </c>
      <c r="B11" s="134" t="s">
        <v>74</v>
      </c>
      <c r="C11" s="134" t="s">
        <v>325</v>
      </c>
      <c r="D11" s="135" t="s">
        <v>325</v>
      </c>
      <c r="E11" s="135" t="s">
        <v>662</v>
      </c>
      <c r="F11" s="135" t="s">
        <v>663</v>
      </c>
      <c r="G11" s="155">
        <v>2</v>
      </c>
      <c r="H11" s="121">
        <v>4000</v>
      </c>
      <c r="I11" s="121">
        <v>4000</v>
      </c>
      <c r="J11" s="121">
        <v>4000</v>
      </c>
      <c r="K11" s="121"/>
      <c r="L11" s="121"/>
      <c r="M11" s="121"/>
      <c r="N11" s="121"/>
      <c r="O11" s="121"/>
      <c r="P11" s="121"/>
      <c r="Q11" s="121"/>
      <c r="R11" s="121"/>
      <c r="S11" s="121"/>
    </row>
    <row r="12" ht="21" customHeight="1" spans="1:19">
      <c r="A12" s="133" t="s">
        <v>71</v>
      </c>
      <c r="B12" s="134" t="s">
        <v>74</v>
      </c>
      <c r="C12" s="134" t="s">
        <v>325</v>
      </c>
      <c r="D12" s="135" t="s">
        <v>325</v>
      </c>
      <c r="E12" s="135" t="s">
        <v>664</v>
      </c>
      <c r="F12" s="135" t="s">
        <v>663</v>
      </c>
      <c r="G12" s="155">
        <v>2</v>
      </c>
      <c r="H12" s="121">
        <v>12000</v>
      </c>
      <c r="I12" s="121">
        <v>12000</v>
      </c>
      <c r="J12" s="121">
        <v>12000</v>
      </c>
      <c r="K12" s="121"/>
      <c r="L12" s="121"/>
      <c r="M12" s="121"/>
      <c r="N12" s="121"/>
      <c r="O12" s="121"/>
      <c r="P12" s="121"/>
      <c r="Q12" s="121"/>
      <c r="R12" s="121"/>
      <c r="S12" s="121"/>
    </row>
    <row r="13" ht="21" customHeight="1" spans="1:19">
      <c r="A13" s="133" t="s">
        <v>71</v>
      </c>
      <c r="B13" s="134" t="s">
        <v>74</v>
      </c>
      <c r="C13" s="134" t="s">
        <v>325</v>
      </c>
      <c r="D13" s="135" t="s">
        <v>325</v>
      </c>
      <c r="E13" s="135" t="s">
        <v>665</v>
      </c>
      <c r="F13" s="135" t="s">
        <v>663</v>
      </c>
      <c r="G13" s="155">
        <v>2</v>
      </c>
      <c r="H13" s="121">
        <v>8000</v>
      </c>
      <c r="I13" s="121">
        <v>8000</v>
      </c>
      <c r="J13" s="121">
        <v>8000</v>
      </c>
      <c r="K13" s="121"/>
      <c r="L13" s="121"/>
      <c r="M13" s="121"/>
      <c r="N13" s="121"/>
      <c r="O13" s="121"/>
      <c r="P13" s="121"/>
      <c r="Q13" s="121"/>
      <c r="R13" s="121"/>
      <c r="S13" s="121"/>
    </row>
    <row r="14" ht="21" customHeight="1" spans="1:19">
      <c r="A14" s="133" t="s">
        <v>71</v>
      </c>
      <c r="B14" s="134" t="s">
        <v>76</v>
      </c>
      <c r="C14" s="134" t="s">
        <v>325</v>
      </c>
      <c r="D14" s="135" t="s">
        <v>325</v>
      </c>
      <c r="E14" s="135" t="s">
        <v>662</v>
      </c>
      <c r="F14" s="135" t="s">
        <v>663</v>
      </c>
      <c r="G14" s="155">
        <v>1</v>
      </c>
      <c r="H14" s="121">
        <v>1000</v>
      </c>
      <c r="I14" s="121">
        <v>1000</v>
      </c>
      <c r="J14" s="121">
        <v>1000</v>
      </c>
      <c r="K14" s="121"/>
      <c r="L14" s="121"/>
      <c r="M14" s="121"/>
      <c r="N14" s="121"/>
      <c r="O14" s="121"/>
      <c r="P14" s="121"/>
      <c r="Q14" s="121"/>
      <c r="R14" s="121"/>
      <c r="S14" s="121"/>
    </row>
    <row r="15" ht="21" customHeight="1" spans="1:19">
      <c r="A15" s="133" t="s">
        <v>71</v>
      </c>
      <c r="B15" s="134" t="s">
        <v>76</v>
      </c>
      <c r="C15" s="134" t="s">
        <v>325</v>
      </c>
      <c r="D15" s="135" t="s">
        <v>325</v>
      </c>
      <c r="E15" s="135" t="s">
        <v>664</v>
      </c>
      <c r="F15" s="135" t="s">
        <v>663</v>
      </c>
      <c r="G15" s="155">
        <v>1</v>
      </c>
      <c r="H15" s="121">
        <v>7000</v>
      </c>
      <c r="I15" s="121">
        <v>7000</v>
      </c>
      <c r="J15" s="121">
        <v>7000</v>
      </c>
      <c r="K15" s="121"/>
      <c r="L15" s="121"/>
      <c r="M15" s="121"/>
      <c r="N15" s="121"/>
      <c r="O15" s="121"/>
      <c r="P15" s="121"/>
      <c r="Q15" s="121"/>
      <c r="R15" s="121"/>
      <c r="S15" s="121"/>
    </row>
    <row r="16" ht="21" customHeight="1" spans="1:19">
      <c r="A16" s="133" t="s">
        <v>71</v>
      </c>
      <c r="B16" s="134" t="s">
        <v>76</v>
      </c>
      <c r="C16" s="134" t="s">
        <v>325</v>
      </c>
      <c r="D16" s="135" t="s">
        <v>325</v>
      </c>
      <c r="E16" s="135" t="s">
        <v>665</v>
      </c>
      <c r="F16" s="135" t="s">
        <v>663</v>
      </c>
      <c r="G16" s="155">
        <v>1</v>
      </c>
      <c r="H16" s="121">
        <v>4000</v>
      </c>
      <c r="I16" s="121">
        <v>4000</v>
      </c>
      <c r="J16" s="121">
        <v>4000</v>
      </c>
      <c r="K16" s="121"/>
      <c r="L16" s="121"/>
      <c r="M16" s="121"/>
      <c r="N16" s="121"/>
      <c r="O16" s="121"/>
      <c r="P16" s="121"/>
      <c r="Q16" s="121"/>
      <c r="R16" s="121"/>
      <c r="S16" s="121"/>
    </row>
    <row r="17" ht="21" customHeight="1" spans="1:19">
      <c r="A17" s="133" t="s">
        <v>71</v>
      </c>
      <c r="B17" s="134" t="s">
        <v>76</v>
      </c>
      <c r="C17" s="134" t="s">
        <v>287</v>
      </c>
      <c r="D17" s="135" t="s">
        <v>659</v>
      </c>
      <c r="E17" s="135" t="s">
        <v>659</v>
      </c>
      <c r="F17" s="135" t="s">
        <v>660</v>
      </c>
      <c r="G17" s="155">
        <v>8</v>
      </c>
      <c r="H17" s="121">
        <v>1344</v>
      </c>
      <c r="I17" s="121">
        <v>1344</v>
      </c>
      <c r="J17" s="121">
        <v>1344</v>
      </c>
      <c r="K17" s="121"/>
      <c r="L17" s="121"/>
      <c r="M17" s="121"/>
      <c r="N17" s="121"/>
      <c r="O17" s="121"/>
      <c r="P17" s="121"/>
      <c r="Q17" s="121"/>
      <c r="R17" s="121"/>
      <c r="S17" s="121"/>
    </row>
    <row r="18" ht="21" customHeight="1" spans="1:19">
      <c r="A18" s="133" t="s">
        <v>71</v>
      </c>
      <c r="B18" s="134" t="s">
        <v>76</v>
      </c>
      <c r="C18" s="134" t="s">
        <v>424</v>
      </c>
      <c r="D18" s="135" t="s">
        <v>666</v>
      </c>
      <c r="E18" s="135" t="s">
        <v>666</v>
      </c>
      <c r="F18" s="135" t="s">
        <v>556</v>
      </c>
      <c r="G18" s="155">
        <v>2</v>
      </c>
      <c r="H18" s="121">
        <v>10000</v>
      </c>
      <c r="I18" s="121">
        <v>10000</v>
      </c>
      <c r="J18" s="121"/>
      <c r="K18" s="121">
        <v>10000</v>
      </c>
      <c r="L18" s="121"/>
      <c r="M18" s="121"/>
      <c r="N18" s="121"/>
      <c r="O18" s="121"/>
      <c r="P18" s="121"/>
      <c r="Q18" s="121"/>
      <c r="R18" s="121"/>
      <c r="S18" s="121"/>
    </row>
    <row r="19" ht="21" customHeight="1" spans="1:19">
      <c r="A19" s="133" t="s">
        <v>71</v>
      </c>
      <c r="B19" s="134" t="s">
        <v>76</v>
      </c>
      <c r="C19" s="134" t="s">
        <v>424</v>
      </c>
      <c r="D19" s="135" t="s">
        <v>666</v>
      </c>
      <c r="E19" s="135" t="s">
        <v>666</v>
      </c>
      <c r="F19" s="135" t="s">
        <v>667</v>
      </c>
      <c r="G19" s="155">
        <v>1</v>
      </c>
      <c r="H19" s="121">
        <v>50000</v>
      </c>
      <c r="I19" s="121">
        <v>50000</v>
      </c>
      <c r="J19" s="121"/>
      <c r="K19" s="121">
        <v>50000</v>
      </c>
      <c r="L19" s="121"/>
      <c r="M19" s="121"/>
      <c r="N19" s="121"/>
      <c r="O19" s="121"/>
      <c r="P19" s="121"/>
      <c r="Q19" s="121"/>
      <c r="R19" s="121"/>
      <c r="S19" s="121"/>
    </row>
    <row r="20" ht="21" customHeight="1" spans="1:19">
      <c r="A20" s="133" t="s">
        <v>71</v>
      </c>
      <c r="B20" s="134" t="s">
        <v>76</v>
      </c>
      <c r="C20" s="134" t="s">
        <v>424</v>
      </c>
      <c r="D20" s="135" t="s">
        <v>668</v>
      </c>
      <c r="E20" s="135" t="s">
        <v>669</v>
      </c>
      <c r="F20" s="135" t="s">
        <v>670</v>
      </c>
      <c r="G20" s="155">
        <v>2</v>
      </c>
      <c r="H20" s="121">
        <v>30000</v>
      </c>
      <c r="I20" s="121">
        <v>30000</v>
      </c>
      <c r="J20" s="121"/>
      <c r="K20" s="121">
        <v>30000</v>
      </c>
      <c r="L20" s="121"/>
      <c r="M20" s="121"/>
      <c r="N20" s="121"/>
      <c r="O20" s="121"/>
      <c r="P20" s="121"/>
      <c r="Q20" s="121"/>
      <c r="R20" s="121"/>
      <c r="S20" s="121"/>
    </row>
    <row r="21" ht="21" customHeight="1" spans="1:19">
      <c r="A21" s="133" t="s">
        <v>71</v>
      </c>
      <c r="B21" s="134" t="s">
        <v>76</v>
      </c>
      <c r="C21" s="134" t="s">
        <v>424</v>
      </c>
      <c r="D21" s="135" t="s">
        <v>671</v>
      </c>
      <c r="E21" s="135" t="s">
        <v>671</v>
      </c>
      <c r="F21" s="135" t="s">
        <v>556</v>
      </c>
      <c r="G21" s="155">
        <v>90</v>
      </c>
      <c r="H21" s="121">
        <v>27000</v>
      </c>
      <c r="I21" s="121">
        <v>27000</v>
      </c>
      <c r="J21" s="121"/>
      <c r="K21" s="121">
        <v>27000</v>
      </c>
      <c r="L21" s="121"/>
      <c r="M21" s="121"/>
      <c r="N21" s="121"/>
      <c r="O21" s="121"/>
      <c r="P21" s="121"/>
      <c r="Q21" s="121"/>
      <c r="R21" s="121"/>
      <c r="S21" s="121"/>
    </row>
    <row r="22" ht="21" customHeight="1" spans="1:19">
      <c r="A22" s="133" t="s">
        <v>71</v>
      </c>
      <c r="B22" s="134" t="s">
        <v>76</v>
      </c>
      <c r="C22" s="134" t="s">
        <v>424</v>
      </c>
      <c r="D22" s="135" t="s">
        <v>672</v>
      </c>
      <c r="E22" s="135" t="s">
        <v>673</v>
      </c>
      <c r="F22" s="135" t="s">
        <v>670</v>
      </c>
      <c r="G22" s="155">
        <v>9</v>
      </c>
      <c r="H22" s="121">
        <v>36000</v>
      </c>
      <c r="I22" s="121">
        <v>36000</v>
      </c>
      <c r="J22" s="121"/>
      <c r="K22" s="121">
        <v>36000</v>
      </c>
      <c r="L22" s="121"/>
      <c r="M22" s="121"/>
      <c r="N22" s="121"/>
      <c r="O22" s="121"/>
      <c r="P22" s="121"/>
      <c r="Q22" s="121"/>
      <c r="R22" s="121"/>
      <c r="S22" s="121"/>
    </row>
    <row r="23" ht="21" customHeight="1" spans="1:19">
      <c r="A23" s="133" t="s">
        <v>71</v>
      </c>
      <c r="B23" s="134" t="s">
        <v>76</v>
      </c>
      <c r="C23" s="134" t="s">
        <v>424</v>
      </c>
      <c r="D23" s="135" t="s">
        <v>674</v>
      </c>
      <c r="E23" s="135" t="s">
        <v>673</v>
      </c>
      <c r="F23" s="135" t="s">
        <v>670</v>
      </c>
      <c r="G23" s="155">
        <v>3</v>
      </c>
      <c r="H23" s="121">
        <v>15000</v>
      </c>
      <c r="I23" s="121">
        <v>15000</v>
      </c>
      <c r="J23" s="121"/>
      <c r="K23" s="121">
        <v>15000</v>
      </c>
      <c r="L23" s="121"/>
      <c r="M23" s="121"/>
      <c r="N23" s="121"/>
      <c r="O23" s="121"/>
      <c r="P23" s="121"/>
      <c r="Q23" s="121"/>
      <c r="R23" s="121"/>
      <c r="S23" s="121"/>
    </row>
    <row r="24" ht="21" customHeight="1" spans="1:19">
      <c r="A24" s="133" t="s">
        <v>71</v>
      </c>
      <c r="B24" s="134" t="s">
        <v>76</v>
      </c>
      <c r="C24" s="134" t="s">
        <v>424</v>
      </c>
      <c r="D24" s="135" t="s">
        <v>675</v>
      </c>
      <c r="E24" s="135" t="s">
        <v>676</v>
      </c>
      <c r="F24" s="135" t="s">
        <v>556</v>
      </c>
      <c r="G24" s="155">
        <v>10</v>
      </c>
      <c r="H24" s="121">
        <v>4000</v>
      </c>
      <c r="I24" s="121">
        <v>4000</v>
      </c>
      <c r="J24" s="121"/>
      <c r="K24" s="121">
        <v>4000</v>
      </c>
      <c r="L24" s="121"/>
      <c r="M24" s="121"/>
      <c r="N24" s="121"/>
      <c r="O24" s="121"/>
      <c r="P24" s="121"/>
      <c r="Q24" s="121"/>
      <c r="R24" s="121"/>
      <c r="S24" s="121"/>
    </row>
    <row r="25" ht="21" customHeight="1" spans="1:19">
      <c r="A25" s="133" t="s">
        <v>71</v>
      </c>
      <c r="B25" s="134" t="s">
        <v>76</v>
      </c>
      <c r="C25" s="134" t="s">
        <v>424</v>
      </c>
      <c r="D25" s="135" t="s">
        <v>677</v>
      </c>
      <c r="E25" s="135" t="s">
        <v>678</v>
      </c>
      <c r="F25" s="135" t="s">
        <v>556</v>
      </c>
      <c r="G25" s="155">
        <v>2</v>
      </c>
      <c r="H25" s="121">
        <v>16000</v>
      </c>
      <c r="I25" s="121">
        <v>16000</v>
      </c>
      <c r="J25" s="121"/>
      <c r="K25" s="121">
        <v>16000</v>
      </c>
      <c r="L25" s="121"/>
      <c r="M25" s="121"/>
      <c r="N25" s="121"/>
      <c r="O25" s="121"/>
      <c r="P25" s="121"/>
      <c r="Q25" s="121"/>
      <c r="R25" s="121"/>
      <c r="S25" s="121"/>
    </row>
    <row r="26" ht="21" customHeight="1" spans="1:19">
      <c r="A26" s="133" t="s">
        <v>71</v>
      </c>
      <c r="B26" s="134" t="s">
        <v>76</v>
      </c>
      <c r="C26" s="134" t="s">
        <v>424</v>
      </c>
      <c r="D26" s="135" t="s">
        <v>679</v>
      </c>
      <c r="E26" s="135" t="s">
        <v>678</v>
      </c>
      <c r="F26" s="135" t="s">
        <v>556</v>
      </c>
      <c r="G26" s="155">
        <v>1</v>
      </c>
      <c r="H26" s="121">
        <v>6000</v>
      </c>
      <c r="I26" s="121">
        <v>6000</v>
      </c>
      <c r="J26" s="121"/>
      <c r="K26" s="121">
        <v>6000</v>
      </c>
      <c r="L26" s="121"/>
      <c r="M26" s="121"/>
      <c r="N26" s="121"/>
      <c r="O26" s="121"/>
      <c r="P26" s="121"/>
      <c r="Q26" s="121"/>
      <c r="R26" s="121"/>
      <c r="S26" s="121"/>
    </row>
    <row r="27" ht="21" customHeight="1" spans="1:19">
      <c r="A27" s="133" t="s">
        <v>71</v>
      </c>
      <c r="B27" s="134" t="s">
        <v>76</v>
      </c>
      <c r="C27" s="134" t="s">
        <v>424</v>
      </c>
      <c r="D27" s="135" t="s">
        <v>680</v>
      </c>
      <c r="E27" s="135" t="s">
        <v>681</v>
      </c>
      <c r="F27" s="135" t="s">
        <v>670</v>
      </c>
      <c r="G27" s="155">
        <v>1</v>
      </c>
      <c r="H27" s="121">
        <v>10000</v>
      </c>
      <c r="I27" s="121">
        <v>10000</v>
      </c>
      <c r="J27" s="121"/>
      <c r="K27" s="121">
        <v>10000</v>
      </c>
      <c r="L27" s="121"/>
      <c r="M27" s="121"/>
      <c r="N27" s="121"/>
      <c r="O27" s="121"/>
      <c r="P27" s="121"/>
      <c r="Q27" s="121"/>
      <c r="R27" s="121"/>
      <c r="S27" s="121"/>
    </row>
    <row r="28" ht="21" customHeight="1" spans="1:19">
      <c r="A28" s="133" t="s">
        <v>71</v>
      </c>
      <c r="B28" s="134" t="s">
        <v>76</v>
      </c>
      <c r="C28" s="134" t="s">
        <v>424</v>
      </c>
      <c r="D28" s="135" t="s">
        <v>682</v>
      </c>
      <c r="E28" s="135" t="s">
        <v>683</v>
      </c>
      <c r="F28" s="135" t="s">
        <v>556</v>
      </c>
      <c r="G28" s="155">
        <v>70</v>
      </c>
      <c r="H28" s="121">
        <v>70000</v>
      </c>
      <c r="I28" s="121">
        <v>70000</v>
      </c>
      <c r="J28" s="121"/>
      <c r="K28" s="121">
        <v>70000</v>
      </c>
      <c r="L28" s="121"/>
      <c r="M28" s="121"/>
      <c r="N28" s="121"/>
      <c r="O28" s="121"/>
      <c r="P28" s="121"/>
      <c r="Q28" s="121"/>
      <c r="R28" s="121"/>
      <c r="S28" s="121"/>
    </row>
    <row r="29" ht="21" customHeight="1" spans="1:19">
      <c r="A29" s="133" t="s">
        <v>71</v>
      </c>
      <c r="B29" s="134" t="s">
        <v>76</v>
      </c>
      <c r="C29" s="134" t="s">
        <v>424</v>
      </c>
      <c r="D29" s="135" t="s">
        <v>684</v>
      </c>
      <c r="E29" s="135" t="s">
        <v>685</v>
      </c>
      <c r="F29" s="135" t="s">
        <v>556</v>
      </c>
      <c r="G29" s="155">
        <v>2</v>
      </c>
      <c r="H29" s="121">
        <v>7000</v>
      </c>
      <c r="I29" s="121">
        <v>7000</v>
      </c>
      <c r="J29" s="121"/>
      <c r="K29" s="121">
        <v>7000</v>
      </c>
      <c r="L29" s="121"/>
      <c r="M29" s="121"/>
      <c r="N29" s="121"/>
      <c r="O29" s="121"/>
      <c r="P29" s="121"/>
      <c r="Q29" s="121"/>
      <c r="R29" s="121"/>
      <c r="S29" s="121"/>
    </row>
    <row r="30" ht="21" customHeight="1" spans="1:19">
      <c r="A30" s="133" t="s">
        <v>71</v>
      </c>
      <c r="B30" s="134" t="s">
        <v>76</v>
      </c>
      <c r="C30" s="134" t="s">
        <v>424</v>
      </c>
      <c r="D30" s="135" t="s">
        <v>686</v>
      </c>
      <c r="E30" s="135" t="s">
        <v>687</v>
      </c>
      <c r="F30" s="135" t="s">
        <v>556</v>
      </c>
      <c r="G30" s="155">
        <v>1</v>
      </c>
      <c r="H30" s="121">
        <v>9000</v>
      </c>
      <c r="I30" s="121">
        <v>9000</v>
      </c>
      <c r="J30" s="121"/>
      <c r="K30" s="121">
        <v>9000</v>
      </c>
      <c r="L30" s="121"/>
      <c r="M30" s="121"/>
      <c r="N30" s="121"/>
      <c r="O30" s="121"/>
      <c r="P30" s="121"/>
      <c r="Q30" s="121"/>
      <c r="R30" s="121"/>
      <c r="S30" s="121"/>
    </row>
    <row r="31" ht="21" customHeight="1" spans="1:19">
      <c r="A31" s="133" t="s">
        <v>71</v>
      </c>
      <c r="B31" s="134" t="s">
        <v>76</v>
      </c>
      <c r="C31" s="134" t="s">
        <v>424</v>
      </c>
      <c r="D31" s="135" t="s">
        <v>688</v>
      </c>
      <c r="E31" s="135" t="s">
        <v>689</v>
      </c>
      <c r="F31" s="135" t="s">
        <v>451</v>
      </c>
      <c r="G31" s="155">
        <v>1500</v>
      </c>
      <c r="H31" s="121">
        <v>60000</v>
      </c>
      <c r="I31" s="121">
        <v>60000</v>
      </c>
      <c r="J31" s="121"/>
      <c r="K31" s="121">
        <v>60000</v>
      </c>
      <c r="L31" s="121"/>
      <c r="M31" s="121"/>
      <c r="N31" s="121"/>
      <c r="O31" s="121"/>
      <c r="P31" s="121"/>
      <c r="Q31" s="121"/>
      <c r="R31" s="121"/>
      <c r="S31" s="121"/>
    </row>
    <row r="32" ht="21" customHeight="1" spans="1:19">
      <c r="A32" s="133" t="s">
        <v>71</v>
      </c>
      <c r="B32" s="134" t="s">
        <v>76</v>
      </c>
      <c r="C32" s="134" t="s">
        <v>424</v>
      </c>
      <c r="D32" s="135" t="s">
        <v>690</v>
      </c>
      <c r="E32" s="135" t="s">
        <v>691</v>
      </c>
      <c r="F32" s="135" t="s">
        <v>670</v>
      </c>
      <c r="G32" s="155">
        <v>1</v>
      </c>
      <c r="H32" s="121">
        <v>44000</v>
      </c>
      <c r="I32" s="121">
        <v>44000</v>
      </c>
      <c r="J32" s="121"/>
      <c r="K32" s="121">
        <v>44000</v>
      </c>
      <c r="L32" s="121"/>
      <c r="M32" s="121"/>
      <c r="N32" s="121"/>
      <c r="O32" s="121"/>
      <c r="P32" s="121"/>
      <c r="Q32" s="121"/>
      <c r="R32" s="121"/>
      <c r="S32" s="121"/>
    </row>
    <row r="33" ht="21" customHeight="1" spans="1:19">
      <c r="A33" s="133" t="s">
        <v>71</v>
      </c>
      <c r="B33" s="134" t="s">
        <v>76</v>
      </c>
      <c r="C33" s="134" t="s">
        <v>424</v>
      </c>
      <c r="D33" s="135" t="s">
        <v>692</v>
      </c>
      <c r="E33" s="135" t="s">
        <v>691</v>
      </c>
      <c r="F33" s="135" t="s">
        <v>670</v>
      </c>
      <c r="G33" s="155">
        <v>5</v>
      </c>
      <c r="H33" s="121">
        <v>85000</v>
      </c>
      <c r="I33" s="121">
        <v>85000</v>
      </c>
      <c r="J33" s="121"/>
      <c r="K33" s="121">
        <v>85000</v>
      </c>
      <c r="L33" s="121"/>
      <c r="M33" s="121"/>
      <c r="N33" s="121"/>
      <c r="O33" s="121"/>
      <c r="P33" s="121"/>
      <c r="Q33" s="121"/>
      <c r="R33" s="121"/>
      <c r="S33" s="121"/>
    </row>
    <row r="34" ht="21" customHeight="1" spans="1:19">
      <c r="A34" s="133" t="s">
        <v>71</v>
      </c>
      <c r="B34" s="134" t="s">
        <v>76</v>
      </c>
      <c r="C34" s="134" t="s">
        <v>424</v>
      </c>
      <c r="D34" s="135" t="s">
        <v>693</v>
      </c>
      <c r="E34" s="135" t="s">
        <v>691</v>
      </c>
      <c r="F34" s="135" t="s">
        <v>670</v>
      </c>
      <c r="G34" s="155">
        <v>1</v>
      </c>
      <c r="H34" s="121">
        <v>45000</v>
      </c>
      <c r="I34" s="121">
        <v>45000</v>
      </c>
      <c r="J34" s="121"/>
      <c r="K34" s="121">
        <v>45000</v>
      </c>
      <c r="L34" s="121"/>
      <c r="M34" s="121"/>
      <c r="N34" s="121"/>
      <c r="O34" s="121"/>
      <c r="P34" s="121"/>
      <c r="Q34" s="121"/>
      <c r="R34" s="121"/>
      <c r="S34" s="121"/>
    </row>
    <row r="35" ht="21" customHeight="1" spans="1:19">
      <c r="A35" s="133" t="s">
        <v>71</v>
      </c>
      <c r="B35" s="134" t="s">
        <v>76</v>
      </c>
      <c r="C35" s="134" t="s">
        <v>424</v>
      </c>
      <c r="D35" s="135" t="s">
        <v>694</v>
      </c>
      <c r="E35" s="135" t="s">
        <v>691</v>
      </c>
      <c r="F35" s="135" t="s">
        <v>556</v>
      </c>
      <c r="G35" s="155">
        <v>1</v>
      </c>
      <c r="H35" s="121">
        <v>9000</v>
      </c>
      <c r="I35" s="121">
        <v>9000</v>
      </c>
      <c r="J35" s="121"/>
      <c r="K35" s="121">
        <v>9000</v>
      </c>
      <c r="L35" s="121"/>
      <c r="M35" s="121"/>
      <c r="N35" s="121"/>
      <c r="O35" s="121"/>
      <c r="P35" s="121"/>
      <c r="Q35" s="121"/>
      <c r="R35" s="121"/>
      <c r="S35" s="121"/>
    </row>
    <row r="36" ht="21" customHeight="1" spans="1:19">
      <c r="A36" s="133" t="s">
        <v>71</v>
      </c>
      <c r="B36" s="134" t="s">
        <v>76</v>
      </c>
      <c r="C36" s="134" t="s">
        <v>424</v>
      </c>
      <c r="D36" s="135" t="s">
        <v>695</v>
      </c>
      <c r="E36" s="135" t="s">
        <v>691</v>
      </c>
      <c r="F36" s="135" t="s">
        <v>556</v>
      </c>
      <c r="G36" s="155">
        <v>2</v>
      </c>
      <c r="H36" s="121">
        <v>7000</v>
      </c>
      <c r="I36" s="121">
        <v>7000</v>
      </c>
      <c r="J36" s="121"/>
      <c r="K36" s="121">
        <v>7000</v>
      </c>
      <c r="L36" s="121"/>
      <c r="M36" s="121"/>
      <c r="N36" s="121"/>
      <c r="O36" s="121"/>
      <c r="P36" s="121"/>
      <c r="Q36" s="121"/>
      <c r="R36" s="121"/>
      <c r="S36" s="121"/>
    </row>
    <row r="37" ht="21" customHeight="1" spans="1:19">
      <c r="A37" s="133" t="s">
        <v>71</v>
      </c>
      <c r="B37" s="134" t="s">
        <v>76</v>
      </c>
      <c r="C37" s="134" t="s">
        <v>424</v>
      </c>
      <c r="D37" s="135" t="s">
        <v>696</v>
      </c>
      <c r="E37" s="135" t="s">
        <v>697</v>
      </c>
      <c r="F37" s="135" t="s">
        <v>556</v>
      </c>
      <c r="G37" s="155">
        <v>20</v>
      </c>
      <c r="H37" s="121">
        <v>12000</v>
      </c>
      <c r="I37" s="121">
        <v>12000</v>
      </c>
      <c r="J37" s="121"/>
      <c r="K37" s="121">
        <v>12000</v>
      </c>
      <c r="L37" s="121"/>
      <c r="M37" s="121"/>
      <c r="N37" s="121"/>
      <c r="O37" s="121"/>
      <c r="P37" s="121"/>
      <c r="Q37" s="121"/>
      <c r="R37" s="121"/>
      <c r="S37" s="121"/>
    </row>
    <row r="38" ht="21" customHeight="1" spans="1:19">
      <c r="A38" s="133" t="s">
        <v>71</v>
      </c>
      <c r="B38" s="134" t="s">
        <v>76</v>
      </c>
      <c r="C38" s="134" t="s">
        <v>424</v>
      </c>
      <c r="D38" s="135" t="s">
        <v>698</v>
      </c>
      <c r="E38" s="135" t="s">
        <v>699</v>
      </c>
      <c r="F38" s="135" t="s">
        <v>556</v>
      </c>
      <c r="G38" s="155">
        <v>20</v>
      </c>
      <c r="H38" s="121">
        <v>24000</v>
      </c>
      <c r="I38" s="121">
        <v>24000</v>
      </c>
      <c r="J38" s="121"/>
      <c r="K38" s="121">
        <v>24000</v>
      </c>
      <c r="L38" s="121"/>
      <c r="M38" s="121"/>
      <c r="N38" s="121"/>
      <c r="O38" s="121"/>
      <c r="P38" s="121"/>
      <c r="Q38" s="121"/>
      <c r="R38" s="121"/>
      <c r="S38" s="121"/>
    </row>
    <row r="39" ht="21" customHeight="1" spans="1:19">
      <c r="A39" s="133" t="s">
        <v>71</v>
      </c>
      <c r="B39" s="134" t="s">
        <v>76</v>
      </c>
      <c r="C39" s="134" t="s">
        <v>424</v>
      </c>
      <c r="D39" s="135" t="s">
        <v>700</v>
      </c>
      <c r="E39" s="135" t="s">
        <v>699</v>
      </c>
      <c r="F39" s="135" t="s">
        <v>556</v>
      </c>
      <c r="G39" s="155">
        <v>2</v>
      </c>
      <c r="H39" s="121">
        <v>12000</v>
      </c>
      <c r="I39" s="121">
        <v>12000</v>
      </c>
      <c r="J39" s="121"/>
      <c r="K39" s="121">
        <v>12000</v>
      </c>
      <c r="L39" s="121"/>
      <c r="M39" s="121"/>
      <c r="N39" s="121"/>
      <c r="O39" s="121"/>
      <c r="P39" s="121"/>
      <c r="Q39" s="121"/>
      <c r="R39" s="121"/>
      <c r="S39" s="121"/>
    </row>
    <row r="40" ht="21" customHeight="1" spans="1:19">
      <c r="A40" s="133" t="s">
        <v>71</v>
      </c>
      <c r="B40" s="134" t="s">
        <v>76</v>
      </c>
      <c r="C40" s="134" t="s">
        <v>424</v>
      </c>
      <c r="D40" s="135" t="s">
        <v>701</v>
      </c>
      <c r="E40" s="135" t="s">
        <v>702</v>
      </c>
      <c r="F40" s="135" t="s">
        <v>670</v>
      </c>
      <c r="G40" s="155">
        <v>1</v>
      </c>
      <c r="H40" s="121">
        <v>85000</v>
      </c>
      <c r="I40" s="121">
        <v>85000</v>
      </c>
      <c r="J40" s="121"/>
      <c r="K40" s="121">
        <v>85000</v>
      </c>
      <c r="L40" s="121"/>
      <c r="M40" s="121"/>
      <c r="N40" s="121"/>
      <c r="O40" s="121"/>
      <c r="P40" s="121"/>
      <c r="Q40" s="121"/>
      <c r="R40" s="121"/>
      <c r="S40" s="121"/>
    </row>
    <row r="41" ht="21" customHeight="1" spans="1:19">
      <c r="A41" s="133" t="s">
        <v>71</v>
      </c>
      <c r="B41" s="134" t="s">
        <v>76</v>
      </c>
      <c r="C41" s="134" t="s">
        <v>424</v>
      </c>
      <c r="D41" s="135" t="s">
        <v>703</v>
      </c>
      <c r="E41" s="135" t="s">
        <v>702</v>
      </c>
      <c r="F41" s="135" t="s">
        <v>670</v>
      </c>
      <c r="G41" s="155">
        <v>1</v>
      </c>
      <c r="H41" s="121">
        <v>75000</v>
      </c>
      <c r="I41" s="121">
        <v>75000</v>
      </c>
      <c r="J41" s="121"/>
      <c r="K41" s="121">
        <v>75000</v>
      </c>
      <c r="L41" s="121"/>
      <c r="M41" s="121"/>
      <c r="N41" s="121"/>
      <c r="O41" s="121"/>
      <c r="P41" s="121"/>
      <c r="Q41" s="121"/>
      <c r="R41" s="121"/>
      <c r="S41" s="121"/>
    </row>
    <row r="42" ht="21" customHeight="1" spans="1:19">
      <c r="A42" s="133" t="s">
        <v>71</v>
      </c>
      <c r="B42" s="134" t="s">
        <v>76</v>
      </c>
      <c r="C42" s="134" t="s">
        <v>424</v>
      </c>
      <c r="D42" s="135" t="s">
        <v>704</v>
      </c>
      <c r="E42" s="135" t="s">
        <v>705</v>
      </c>
      <c r="F42" s="135" t="s">
        <v>556</v>
      </c>
      <c r="G42" s="155">
        <v>3</v>
      </c>
      <c r="H42" s="121">
        <v>2100</v>
      </c>
      <c r="I42" s="121">
        <v>2100</v>
      </c>
      <c r="J42" s="121"/>
      <c r="K42" s="121">
        <v>2100</v>
      </c>
      <c r="L42" s="121"/>
      <c r="M42" s="121"/>
      <c r="N42" s="121"/>
      <c r="O42" s="121"/>
      <c r="P42" s="121"/>
      <c r="Q42" s="121"/>
      <c r="R42" s="121"/>
      <c r="S42" s="121"/>
    </row>
    <row r="43" ht="21" customHeight="1" spans="1:19">
      <c r="A43" s="133" t="s">
        <v>71</v>
      </c>
      <c r="B43" s="134" t="s">
        <v>76</v>
      </c>
      <c r="C43" s="134" t="s">
        <v>424</v>
      </c>
      <c r="D43" s="135" t="s">
        <v>706</v>
      </c>
      <c r="E43" s="135" t="s">
        <v>706</v>
      </c>
      <c r="F43" s="135" t="s">
        <v>556</v>
      </c>
      <c r="G43" s="155">
        <v>7</v>
      </c>
      <c r="H43" s="121">
        <v>3500</v>
      </c>
      <c r="I43" s="121">
        <v>3500</v>
      </c>
      <c r="J43" s="121"/>
      <c r="K43" s="121">
        <v>3500</v>
      </c>
      <c r="L43" s="121"/>
      <c r="M43" s="121"/>
      <c r="N43" s="121"/>
      <c r="O43" s="121"/>
      <c r="P43" s="121"/>
      <c r="Q43" s="121"/>
      <c r="R43" s="121"/>
      <c r="S43" s="121"/>
    </row>
    <row r="44" ht="21" customHeight="1" spans="1:19">
      <c r="A44" s="133" t="s">
        <v>71</v>
      </c>
      <c r="B44" s="134" t="s">
        <v>76</v>
      </c>
      <c r="C44" s="134" t="s">
        <v>424</v>
      </c>
      <c r="D44" s="135" t="s">
        <v>707</v>
      </c>
      <c r="E44" s="135" t="s">
        <v>708</v>
      </c>
      <c r="F44" s="135" t="s">
        <v>670</v>
      </c>
      <c r="G44" s="155">
        <v>2</v>
      </c>
      <c r="H44" s="121">
        <v>36000</v>
      </c>
      <c r="I44" s="121">
        <v>36000</v>
      </c>
      <c r="J44" s="121"/>
      <c r="K44" s="121">
        <v>36000</v>
      </c>
      <c r="L44" s="121"/>
      <c r="M44" s="121"/>
      <c r="N44" s="121"/>
      <c r="O44" s="121"/>
      <c r="P44" s="121"/>
      <c r="Q44" s="121"/>
      <c r="R44" s="121"/>
      <c r="S44" s="121"/>
    </row>
    <row r="45" ht="21" customHeight="1" spans="1:19">
      <c r="A45" s="133" t="s">
        <v>71</v>
      </c>
      <c r="B45" s="134" t="s">
        <v>76</v>
      </c>
      <c r="C45" s="134" t="s">
        <v>424</v>
      </c>
      <c r="D45" s="135" t="s">
        <v>709</v>
      </c>
      <c r="E45" s="135" t="s">
        <v>710</v>
      </c>
      <c r="F45" s="135" t="s">
        <v>670</v>
      </c>
      <c r="G45" s="155">
        <v>10</v>
      </c>
      <c r="H45" s="121">
        <v>50000</v>
      </c>
      <c r="I45" s="121">
        <v>50000</v>
      </c>
      <c r="J45" s="121"/>
      <c r="K45" s="121">
        <v>50000</v>
      </c>
      <c r="L45" s="121"/>
      <c r="M45" s="121"/>
      <c r="N45" s="121"/>
      <c r="O45" s="121"/>
      <c r="P45" s="121"/>
      <c r="Q45" s="121"/>
      <c r="R45" s="121"/>
      <c r="S45" s="121"/>
    </row>
    <row r="46" ht="21" customHeight="1" spans="1:19">
      <c r="A46" s="133" t="s">
        <v>71</v>
      </c>
      <c r="B46" s="134" t="s">
        <v>76</v>
      </c>
      <c r="C46" s="134" t="s">
        <v>424</v>
      </c>
      <c r="D46" s="135" t="s">
        <v>711</v>
      </c>
      <c r="E46" s="135" t="s">
        <v>712</v>
      </c>
      <c r="F46" s="135" t="s">
        <v>670</v>
      </c>
      <c r="G46" s="155">
        <v>1</v>
      </c>
      <c r="H46" s="121">
        <v>8000</v>
      </c>
      <c r="I46" s="121">
        <v>8000</v>
      </c>
      <c r="J46" s="121"/>
      <c r="K46" s="121">
        <v>8000</v>
      </c>
      <c r="L46" s="121"/>
      <c r="M46" s="121"/>
      <c r="N46" s="121"/>
      <c r="O46" s="121"/>
      <c r="P46" s="121"/>
      <c r="Q46" s="121"/>
      <c r="R46" s="121"/>
      <c r="S46" s="121"/>
    </row>
    <row r="47" ht="21" customHeight="1" spans="1:19">
      <c r="A47" s="133" t="s">
        <v>71</v>
      </c>
      <c r="B47" s="134" t="s">
        <v>76</v>
      </c>
      <c r="C47" s="134" t="s">
        <v>424</v>
      </c>
      <c r="D47" s="135" t="s">
        <v>713</v>
      </c>
      <c r="E47" s="135" t="s">
        <v>713</v>
      </c>
      <c r="F47" s="135" t="s">
        <v>556</v>
      </c>
      <c r="G47" s="155">
        <v>1</v>
      </c>
      <c r="H47" s="121">
        <v>15000</v>
      </c>
      <c r="I47" s="121">
        <v>15000</v>
      </c>
      <c r="J47" s="121"/>
      <c r="K47" s="121">
        <v>15000</v>
      </c>
      <c r="L47" s="121"/>
      <c r="M47" s="121"/>
      <c r="N47" s="121"/>
      <c r="O47" s="121"/>
      <c r="P47" s="121"/>
      <c r="Q47" s="121"/>
      <c r="R47" s="121"/>
      <c r="S47" s="121"/>
    </row>
    <row r="48" ht="21" customHeight="1" spans="1:19">
      <c r="A48" s="133" t="s">
        <v>71</v>
      </c>
      <c r="B48" s="134" t="s">
        <v>76</v>
      </c>
      <c r="C48" s="134" t="s">
        <v>424</v>
      </c>
      <c r="D48" s="135" t="s">
        <v>714</v>
      </c>
      <c r="E48" s="135" t="s">
        <v>714</v>
      </c>
      <c r="F48" s="135" t="s">
        <v>667</v>
      </c>
      <c r="G48" s="155">
        <v>1</v>
      </c>
      <c r="H48" s="121">
        <v>50000</v>
      </c>
      <c r="I48" s="121">
        <v>50000</v>
      </c>
      <c r="J48" s="121"/>
      <c r="K48" s="121">
        <v>50000</v>
      </c>
      <c r="L48" s="121"/>
      <c r="M48" s="121"/>
      <c r="N48" s="121"/>
      <c r="O48" s="121"/>
      <c r="P48" s="121"/>
      <c r="Q48" s="121"/>
      <c r="R48" s="121"/>
      <c r="S48" s="121"/>
    </row>
    <row r="49" ht="21" customHeight="1" spans="1:19">
      <c r="A49" s="133" t="s">
        <v>71</v>
      </c>
      <c r="B49" s="134" t="s">
        <v>76</v>
      </c>
      <c r="C49" s="134" t="s">
        <v>424</v>
      </c>
      <c r="D49" s="135" t="s">
        <v>715</v>
      </c>
      <c r="E49" s="135" t="s">
        <v>716</v>
      </c>
      <c r="F49" s="135" t="s">
        <v>667</v>
      </c>
      <c r="G49" s="155">
        <v>7</v>
      </c>
      <c r="H49" s="121">
        <v>12600</v>
      </c>
      <c r="I49" s="121">
        <v>12600</v>
      </c>
      <c r="J49" s="121"/>
      <c r="K49" s="121">
        <v>12600</v>
      </c>
      <c r="L49" s="121"/>
      <c r="M49" s="121"/>
      <c r="N49" s="121"/>
      <c r="O49" s="121"/>
      <c r="P49" s="121"/>
      <c r="Q49" s="121"/>
      <c r="R49" s="121"/>
      <c r="S49" s="121"/>
    </row>
    <row r="50" ht="21" customHeight="1" spans="1:19">
      <c r="A50" s="133" t="s">
        <v>71</v>
      </c>
      <c r="B50" s="134" t="s">
        <v>76</v>
      </c>
      <c r="C50" s="134" t="s">
        <v>424</v>
      </c>
      <c r="D50" s="135" t="s">
        <v>717</v>
      </c>
      <c r="E50" s="135" t="s">
        <v>716</v>
      </c>
      <c r="F50" s="135" t="s">
        <v>667</v>
      </c>
      <c r="G50" s="155">
        <v>11</v>
      </c>
      <c r="H50" s="121">
        <v>5500</v>
      </c>
      <c r="I50" s="121">
        <v>5500</v>
      </c>
      <c r="J50" s="121"/>
      <c r="K50" s="121">
        <v>5500</v>
      </c>
      <c r="L50" s="121"/>
      <c r="M50" s="121"/>
      <c r="N50" s="121"/>
      <c r="O50" s="121"/>
      <c r="P50" s="121"/>
      <c r="Q50" s="121"/>
      <c r="R50" s="121"/>
      <c r="S50" s="121"/>
    </row>
    <row r="51" ht="21" customHeight="1" spans="1:19">
      <c r="A51" s="133" t="s">
        <v>71</v>
      </c>
      <c r="B51" s="134" t="s">
        <v>76</v>
      </c>
      <c r="C51" s="134" t="s">
        <v>424</v>
      </c>
      <c r="D51" s="135" t="s">
        <v>718</v>
      </c>
      <c r="E51" s="135" t="s">
        <v>716</v>
      </c>
      <c r="F51" s="135" t="s">
        <v>667</v>
      </c>
      <c r="G51" s="155">
        <v>1</v>
      </c>
      <c r="H51" s="121">
        <v>5000</v>
      </c>
      <c r="I51" s="121">
        <v>5000</v>
      </c>
      <c r="J51" s="121"/>
      <c r="K51" s="121">
        <v>5000</v>
      </c>
      <c r="L51" s="121"/>
      <c r="M51" s="121"/>
      <c r="N51" s="121"/>
      <c r="O51" s="121"/>
      <c r="P51" s="121"/>
      <c r="Q51" s="121"/>
      <c r="R51" s="121"/>
      <c r="S51" s="121"/>
    </row>
    <row r="52" ht="21" customHeight="1" spans="1:19">
      <c r="A52" s="133" t="s">
        <v>71</v>
      </c>
      <c r="B52" s="134" t="s">
        <v>76</v>
      </c>
      <c r="C52" s="134" t="s">
        <v>424</v>
      </c>
      <c r="D52" s="135" t="s">
        <v>719</v>
      </c>
      <c r="E52" s="135" t="s">
        <v>716</v>
      </c>
      <c r="F52" s="135" t="s">
        <v>667</v>
      </c>
      <c r="G52" s="155">
        <v>3</v>
      </c>
      <c r="H52" s="121">
        <v>4800</v>
      </c>
      <c r="I52" s="121">
        <v>4800</v>
      </c>
      <c r="J52" s="121"/>
      <c r="K52" s="121">
        <v>4800</v>
      </c>
      <c r="L52" s="121"/>
      <c r="M52" s="121"/>
      <c r="N52" s="121"/>
      <c r="O52" s="121"/>
      <c r="P52" s="121"/>
      <c r="Q52" s="121"/>
      <c r="R52" s="121"/>
      <c r="S52" s="121"/>
    </row>
    <row r="53" ht="21" customHeight="1" spans="1:19">
      <c r="A53" s="133" t="s">
        <v>71</v>
      </c>
      <c r="B53" s="134" t="s">
        <v>76</v>
      </c>
      <c r="C53" s="134" t="s">
        <v>424</v>
      </c>
      <c r="D53" s="135" t="s">
        <v>720</v>
      </c>
      <c r="E53" s="135" t="s">
        <v>716</v>
      </c>
      <c r="F53" s="135" t="s">
        <v>667</v>
      </c>
      <c r="G53" s="155">
        <v>25</v>
      </c>
      <c r="H53" s="121">
        <v>55000</v>
      </c>
      <c r="I53" s="121">
        <v>55000</v>
      </c>
      <c r="J53" s="121"/>
      <c r="K53" s="121">
        <v>55000</v>
      </c>
      <c r="L53" s="121"/>
      <c r="M53" s="121"/>
      <c r="N53" s="121"/>
      <c r="O53" s="121"/>
      <c r="P53" s="121"/>
      <c r="Q53" s="121"/>
      <c r="R53" s="121"/>
      <c r="S53" s="121"/>
    </row>
    <row r="54" ht="21" customHeight="1" spans="1:19">
      <c r="A54" s="133" t="s">
        <v>71</v>
      </c>
      <c r="B54" s="134" t="s">
        <v>76</v>
      </c>
      <c r="C54" s="134" t="s">
        <v>424</v>
      </c>
      <c r="D54" s="135" t="s">
        <v>721</v>
      </c>
      <c r="E54" s="135" t="s">
        <v>716</v>
      </c>
      <c r="F54" s="135" t="s">
        <v>667</v>
      </c>
      <c r="G54" s="155">
        <v>3</v>
      </c>
      <c r="H54" s="121">
        <v>4500</v>
      </c>
      <c r="I54" s="121">
        <v>4500</v>
      </c>
      <c r="J54" s="121"/>
      <c r="K54" s="121">
        <v>4500</v>
      </c>
      <c r="L54" s="121"/>
      <c r="M54" s="121"/>
      <c r="N54" s="121"/>
      <c r="O54" s="121"/>
      <c r="P54" s="121"/>
      <c r="Q54" s="121"/>
      <c r="R54" s="121"/>
      <c r="S54" s="121"/>
    </row>
    <row r="55" ht="21" customHeight="1" spans="1:19">
      <c r="A55" s="133" t="s">
        <v>71</v>
      </c>
      <c r="B55" s="134" t="s">
        <v>78</v>
      </c>
      <c r="C55" s="134" t="s">
        <v>287</v>
      </c>
      <c r="D55" s="135" t="s">
        <v>659</v>
      </c>
      <c r="E55" s="135" t="s">
        <v>659</v>
      </c>
      <c r="F55" s="135" t="s">
        <v>663</v>
      </c>
      <c r="G55" s="155">
        <v>5</v>
      </c>
      <c r="H55" s="121">
        <v>840</v>
      </c>
      <c r="I55" s="121">
        <v>840</v>
      </c>
      <c r="J55" s="121">
        <v>840</v>
      </c>
      <c r="K55" s="121"/>
      <c r="L55" s="121"/>
      <c r="M55" s="121"/>
      <c r="N55" s="121"/>
      <c r="O55" s="121"/>
      <c r="P55" s="121"/>
      <c r="Q55" s="121"/>
      <c r="R55" s="121"/>
      <c r="S55" s="121"/>
    </row>
    <row r="56" ht="21" customHeight="1" spans="1:19">
      <c r="A56" s="133" t="s">
        <v>71</v>
      </c>
      <c r="B56" s="134" t="s">
        <v>80</v>
      </c>
      <c r="C56" s="134" t="s">
        <v>325</v>
      </c>
      <c r="D56" s="135" t="s">
        <v>325</v>
      </c>
      <c r="E56" s="135" t="s">
        <v>662</v>
      </c>
      <c r="F56" s="135" t="s">
        <v>663</v>
      </c>
      <c r="G56" s="155">
        <v>1</v>
      </c>
      <c r="H56" s="121">
        <v>3000</v>
      </c>
      <c r="I56" s="121">
        <v>3000</v>
      </c>
      <c r="J56" s="121">
        <v>3000</v>
      </c>
      <c r="K56" s="121"/>
      <c r="L56" s="121"/>
      <c r="M56" s="121"/>
      <c r="N56" s="121"/>
      <c r="O56" s="121"/>
      <c r="P56" s="121"/>
      <c r="Q56" s="121"/>
      <c r="R56" s="121"/>
      <c r="S56" s="121"/>
    </row>
    <row r="57" ht="21" customHeight="1" spans="1:19">
      <c r="A57" s="133" t="s">
        <v>71</v>
      </c>
      <c r="B57" s="134" t="s">
        <v>80</v>
      </c>
      <c r="C57" s="134" t="s">
        <v>325</v>
      </c>
      <c r="D57" s="135" t="s">
        <v>325</v>
      </c>
      <c r="E57" s="135" t="s">
        <v>664</v>
      </c>
      <c r="F57" s="135" t="s">
        <v>663</v>
      </c>
      <c r="G57" s="155">
        <v>1</v>
      </c>
      <c r="H57" s="121">
        <v>6000</v>
      </c>
      <c r="I57" s="121">
        <v>6000</v>
      </c>
      <c r="J57" s="121">
        <v>6000</v>
      </c>
      <c r="K57" s="121"/>
      <c r="L57" s="121"/>
      <c r="M57" s="121"/>
      <c r="N57" s="121"/>
      <c r="O57" s="121"/>
      <c r="P57" s="121"/>
      <c r="Q57" s="121"/>
      <c r="R57" s="121"/>
      <c r="S57" s="121"/>
    </row>
    <row r="58" ht="21" customHeight="1" spans="1:19">
      <c r="A58" s="133" t="s">
        <v>71</v>
      </c>
      <c r="B58" s="134" t="s">
        <v>80</v>
      </c>
      <c r="C58" s="134" t="s">
        <v>325</v>
      </c>
      <c r="D58" s="135" t="s">
        <v>325</v>
      </c>
      <c r="E58" s="135" t="s">
        <v>665</v>
      </c>
      <c r="F58" s="135" t="s">
        <v>663</v>
      </c>
      <c r="G58" s="155">
        <v>1</v>
      </c>
      <c r="H58" s="121">
        <v>3000</v>
      </c>
      <c r="I58" s="121">
        <v>3000</v>
      </c>
      <c r="J58" s="121">
        <v>3000</v>
      </c>
      <c r="K58" s="121"/>
      <c r="L58" s="121"/>
      <c r="M58" s="121"/>
      <c r="N58" s="121"/>
      <c r="O58" s="121"/>
      <c r="P58" s="121"/>
      <c r="Q58" s="121"/>
      <c r="R58" s="121"/>
      <c r="S58" s="121"/>
    </row>
    <row r="59" ht="21" customHeight="1" spans="1:19">
      <c r="A59" s="133" t="s">
        <v>71</v>
      </c>
      <c r="B59" s="134" t="s">
        <v>80</v>
      </c>
      <c r="C59" s="134" t="s">
        <v>287</v>
      </c>
      <c r="D59" s="135" t="s">
        <v>659</v>
      </c>
      <c r="E59" s="135" t="s">
        <v>659</v>
      </c>
      <c r="F59" s="135" t="s">
        <v>660</v>
      </c>
      <c r="G59" s="155">
        <v>5</v>
      </c>
      <c r="H59" s="121">
        <v>840</v>
      </c>
      <c r="I59" s="121">
        <v>840</v>
      </c>
      <c r="J59" s="121">
        <v>840</v>
      </c>
      <c r="K59" s="121"/>
      <c r="L59" s="121"/>
      <c r="M59" s="121"/>
      <c r="N59" s="121"/>
      <c r="O59" s="121"/>
      <c r="P59" s="121"/>
      <c r="Q59" s="121"/>
      <c r="R59" s="121"/>
      <c r="S59" s="121"/>
    </row>
    <row r="60" ht="21" customHeight="1" spans="1:19">
      <c r="A60" s="133" t="s">
        <v>71</v>
      </c>
      <c r="B60" s="134" t="s">
        <v>82</v>
      </c>
      <c r="C60" s="134" t="s">
        <v>287</v>
      </c>
      <c r="D60" s="135" t="s">
        <v>659</v>
      </c>
      <c r="E60" s="135" t="s">
        <v>659</v>
      </c>
      <c r="F60" s="135" t="s">
        <v>660</v>
      </c>
      <c r="G60" s="155">
        <v>10</v>
      </c>
      <c r="H60" s="121">
        <v>1680</v>
      </c>
      <c r="I60" s="121">
        <v>1680</v>
      </c>
      <c r="J60" s="121">
        <v>1680</v>
      </c>
      <c r="K60" s="121"/>
      <c r="L60" s="121"/>
      <c r="M60" s="121"/>
      <c r="N60" s="121"/>
      <c r="O60" s="121"/>
      <c r="P60" s="121"/>
      <c r="Q60" s="121"/>
      <c r="R60" s="121"/>
      <c r="S60" s="121"/>
    </row>
    <row r="61" ht="21" customHeight="1" spans="1:19">
      <c r="A61" s="133" t="s">
        <v>71</v>
      </c>
      <c r="B61" s="134" t="s">
        <v>82</v>
      </c>
      <c r="C61" s="134" t="s">
        <v>287</v>
      </c>
      <c r="D61" s="135" t="s">
        <v>710</v>
      </c>
      <c r="E61" s="135" t="s">
        <v>710</v>
      </c>
      <c r="F61" s="135" t="s">
        <v>670</v>
      </c>
      <c r="G61" s="155">
        <v>1</v>
      </c>
      <c r="H61" s="121">
        <v>4800</v>
      </c>
      <c r="I61" s="121">
        <v>4800</v>
      </c>
      <c r="J61" s="121">
        <v>4800</v>
      </c>
      <c r="K61" s="121"/>
      <c r="L61" s="121"/>
      <c r="M61" s="121"/>
      <c r="N61" s="121"/>
      <c r="O61" s="121"/>
      <c r="P61" s="121"/>
      <c r="Q61" s="121"/>
      <c r="R61" s="121"/>
      <c r="S61" s="121"/>
    </row>
    <row r="62" ht="21" customHeight="1" spans="1:19">
      <c r="A62" s="136" t="s">
        <v>216</v>
      </c>
      <c r="B62" s="137"/>
      <c r="C62" s="137"/>
      <c r="D62" s="138"/>
      <c r="E62" s="138"/>
      <c r="F62" s="138"/>
      <c r="G62" s="156"/>
      <c r="H62" s="121">
        <v>1066328</v>
      </c>
      <c r="I62" s="121">
        <v>1066328</v>
      </c>
      <c r="J62" s="121">
        <v>66328</v>
      </c>
      <c r="K62" s="121">
        <v>1000000</v>
      </c>
      <c r="L62" s="121"/>
      <c r="M62" s="121"/>
      <c r="N62" s="121"/>
      <c r="O62" s="121"/>
      <c r="P62" s="121"/>
      <c r="Q62" s="121"/>
      <c r="R62" s="121"/>
      <c r="S62" s="121"/>
    </row>
    <row r="63" ht="21" customHeight="1" spans="1:19">
      <c r="A63" s="152" t="s">
        <v>722</v>
      </c>
      <c r="B63" s="47"/>
      <c r="C63" s="47"/>
      <c r="D63" s="152"/>
      <c r="E63" s="152"/>
      <c r="F63" s="152"/>
      <c r="G63" s="157"/>
      <c r="H63" s="158"/>
      <c r="I63" s="158"/>
      <c r="J63" s="158"/>
      <c r="K63" s="158"/>
      <c r="L63" s="158"/>
      <c r="M63" s="158"/>
      <c r="N63" s="158"/>
      <c r="O63" s="158"/>
      <c r="P63" s="158"/>
      <c r="Q63" s="158"/>
      <c r="R63" s="158"/>
      <c r="S63" s="158"/>
    </row>
  </sheetData>
  <mergeCells count="19">
    <mergeCell ref="A2:S2"/>
    <mergeCell ref="A3:H3"/>
    <mergeCell ref="I4:S4"/>
    <mergeCell ref="N5:S5"/>
    <mergeCell ref="A62:G62"/>
    <mergeCell ref="A63:S6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T1" sqref="T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8"/>
      <c r="B1" s="124"/>
      <c r="C1" s="124"/>
      <c r="D1" s="124"/>
      <c r="E1" s="124"/>
      <c r="F1" s="124"/>
      <c r="G1" s="124"/>
      <c r="H1" s="118"/>
      <c r="I1" s="118"/>
      <c r="J1" s="118"/>
      <c r="K1" s="118"/>
      <c r="L1" s="118"/>
      <c r="M1" s="118"/>
      <c r="N1" s="139"/>
      <c r="O1" s="118"/>
      <c r="P1" s="118"/>
      <c r="Q1" s="124"/>
      <c r="R1" s="118"/>
      <c r="S1" s="147"/>
      <c r="T1" s="147" t="s">
        <v>723</v>
      </c>
    </row>
    <row r="2" ht="41.25" customHeight="1" spans="1:20">
      <c r="A2" s="114" t="str">
        <f>"2025"&amp;"年部门政府购买服务预算表"</f>
        <v>2025年部门政府购买服务预算表</v>
      </c>
      <c r="B2" s="107"/>
      <c r="C2" s="107"/>
      <c r="D2" s="107"/>
      <c r="E2" s="107"/>
      <c r="F2" s="107"/>
      <c r="G2" s="107"/>
      <c r="H2" s="125"/>
      <c r="I2" s="125"/>
      <c r="J2" s="125"/>
      <c r="K2" s="125"/>
      <c r="L2" s="125"/>
      <c r="M2" s="125"/>
      <c r="N2" s="140"/>
      <c r="O2" s="125"/>
      <c r="P2" s="125"/>
      <c r="Q2" s="107"/>
      <c r="R2" s="125"/>
      <c r="S2" s="140"/>
      <c r="T2" s="107"/>
    </row>
    <row r="3" ht="22.5" customHeight="1" spans="1:20">
      <c r="A3" s="115" t="str">
        <f>"单位名称："&amp;"昆明市东川区文化和旅游局"</f>
        <v>单位名称：昆明市东川区文化和旅游局</v>
      </c>
      <c r="B3" s="126"/>
      <c r="C3" s="126"/>
      <c r="D3" s="126"/>
      <c r="E3" s="126"/>
      <c r="F3" s="126"/>
      <c r="G3" s="126"/>
      <c r="H3" s="116"/>
      <c r="I3" s="116"/>
      <c r="J3" s="116"/>
      <c r="K3" s="116"/>
      <c r="L3" s="116"/>
      <c r="M3" s="116"/>
      <c r="N3" s="139"/>
      <c r="O3" s="118"/>
      <c r="P3" s="118"/>
      <c r="Q3" s="124"/>
      <c r="R3" s="118"/>
      <c r="S3" s="148"/>
      <c r="T3" s="147" t="s">
        <v>2</v>
      </c>
    </row>
    <row r="4" ht="24" customHeight="1" spans="1:20">
      <c r="A4" s="52" t="s">
        <v>225</v>
      </c>
      <c r="B4" s="127" t="s">
        <v>226</v>
      </c>
      <c r="C4" s="127" t="s">
        <v>649</v>
      </c>
      <c r="D4" s="127" t="s">
        <v>724</v>
      </c>
      <c r="E4" s="127" t="s">
        <v>725</v>
      </c>
      <c r="F4" s="127" t="s">
        <v>726</v>
      </c>
      <c r="G4" s="127" t="s">
        <v>727</v>
      </c>
      <c r="H4" s="128" t="s">
        <v>728</v>
      </c>
      <c r="I4" s="128" t="s">
        <v>729</v>
      </c>
      <c r="J4" s="141" t="s">
        <v>233</v>
      </c>
      <c r="K4" s="141"/>
      <c r="L4" s="141"/>
      <c r="M4" s="141"/>
      <c r="N4" s="142"/>
      <c r="O4" s="141"/>
      <c r="P4" s="141"/>
      <c r="Q4" s="149"/>
      <c r="R4" s="141"/>
      <c r="S4" s="142"/>
      <c r="T4" s="122"/>
    </row>
    <row r="5" ht="24" customHeight="1" spans="1:20">
      <c r="A5" s="57"/>
      <c r="B5" s="129"/>
      <c r="C5" s="129"/>
      <c r="D5" s="129"/>
      <c r="E5" s="129"/>
      <c r="F5" s="129"/>
      <c r="G5" s="129"/>
      <c r="H5" s="130"/>
      <c r="I5" s="130"/>
      <c r="J5" s="130" t="s">
        <v>56</v>
      </c>
      <c r="K5" s="130" t="s">
        <v>59</v>
      </c>
      <c r="L5" s="130" t="s">
        <v>655</v>
      </c>
      <c r="M5" s="130" t="s">
        <v>656</v>
      </c>
      <c r="N5" s="143" t="s">
        <v>657</v>
      </c>
      <c r="O5" s="144" t="s">
        <v>658</v>
      </c>
      <c r="P5" s="144"/>
      <c r="Q5" s="150"/>
      <c r="R5" s="144"/>
      <c r="S5" s="151"/>
      <c r="T5" s="131"/>
    </row>
    <row r="6" ht="54" customHeight="1" spans="1:20">
      <c r="A6" s="60"/>
      <c r="B6" s="131"/>
      <c r="C6" s="131"/>
      <c r="D6" s="131"/>
      <c r="E6" s="131"/>
      <c r="F6" s="131"/>
      <c r="G6" s="131"/>
      <c r="H6" s="132"/>
      <c r="I6" s="132"/>
      <c r="J6" s="132"/>
      <c r="K6" s="132" t="s">
        <v>58</v>
      </c>
      <c r="L6" s="132"/>
      <c r="M6" s="132"/>
      <c r="N6" s="145"/>
      <c r="O6" s="132" t="s">
        <v>58</v>
      </c>
      <c r="P6" s="132" t="s">
        <v>65</v>
      </c>
      <c r="Q6" s="131" t="s">
        <v>66</v>
      </c>
      <c r="R6" s="132" t="s">
        <v>67</v>
      </c>
      <c r="S6" s="145" t="s">
        <v>68</v>
      </c>
      <c r="T6" s="131" t="s">
        <v>69</v>
      </c>
    </row>
    <row r="7" ht="17.25" customHeight="1" spans="1:20">
      <c r="A7" s="61">
        <v>1</v>
      </c>
      <c r="B7" s="131">
        <v>2</v>
      </c>
      <c r="C7" s="61">
        <v>3</v>
      </c>
      <c r="D7" s="61">
        <v>4</v>
      </c>
      <c r="E7" s="131">
        <v>5</v>
      </c>
      <c r="F7" s="61">
        <v>6</v>
      </c>
      <c r="G7" s="61">
        <v>7</v>
      </c>
      <c r="H7" s="131">
        <v>8</v>
      </c>
      <c r="I7" s="61">
        <v>9</v>
      </c>
      <c r="J7" s="61">
        <v>10</v>
      </c>
      <c r="K7" s="131">
        <v>11</v>
      </c>
      <c r="L7" s="61">
        <v>12</v>
      </c>
      <c r="M7" s="61">
        <v>13</v>
      </c>
      <c r="N7" s="131">
        <v>14</v>
      </c>
      <c r="O7" s="61">
        <v>15</v>
      </c>
      <c r="P7" s="61">
        <v>16</v>
      </c>
      <c r="Q7" s="131">
        <v>17</v>
      </c>
      <c r="R7" s="61">
        <v>18</v>
      </c>
      <c r="S7" s="61">
        <v>19</v>
      </c>
      <c r="T7" s="61">
        <v>20</v>
      </c>
    </row>
    <row r="8" ht="21" customHeight="1" spans="1:20">
      <c r="A8" s="133"/>
      <c r="B8" s="134"/>
      <c r="C8" s="134"/>
      <c r="D8" s="134"/>
      <c r="E8" s="134"/>
      <c r="F8" s="134"/>
      <c r="G8" s="134"/>
      <c r="H8" s="135"/>
      <c r="I8" s="135"/>
      <c r="J8" s="121"/>
      <c r="K8" s="121"/>
      <c r="L8" s="121"/>
      <c r="M8" s="121"/>
      <c r="N8" s="121"/>
      <c r="O8" s="121"/>
      <c r="P8" s="121"/>
      <c r="Q8" s="121"/>
      <c r="R8" s="121"/>
      <c r="S8" s="121"/>
      <c r="T8" s="121"/>
    </row>
    <row r="9" ht="21" customHeight="1" spans="1:20">
      <c r="A9" s="136" t="s">
        <v>216</v>
      </c>
      <c r="B9" s="137"/>
      <c r="C9" s="137"/>
      <c r="D9" s="137"/>
      <c r="E9" s="137"/>
      <c r="F9" s="137"/>
      <c r="G9" s="137"/>
      <c r="H9" s="138"/>
      <c r="I9" s="146"/>
      <c r="J9" s="121"/>
      <c r="K9" s="121"/>
      <c r="L9" s="121"/>
      <c r="M9" s="121"/>
      <c r="N9" s="121"/>
      <c r="O9" s="121"/>
      <c r="P9" s="121"/>
      <c r="Q9" s="121"/>
      <c r="R9" s="121"/>
      <c r="S9" s="121"/>
      <c r="T9" s="121"/>
    </row>
    <row r="10" customHeight="1" spans="1:1">
      <c r="A10" t="s">
        <v>730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M1" sqref="M1"/>
    </sheetView>
  </sheetViews>
  <sheetFormatPr defaultColWidth="9.14166666666667" defaultRowHeight="14.25" customHeight="1"/>
  <cols>
    <col min="1" max="1" width="37.7083333333333" customWidth="1"/>
    <col min="2" max="13" width="20" customWidth="1"/>
  </cols>
  <sheetData>
    <row r="1" ht="17.25" customHeight="1" spans="4:13">
      <c r="D1" s="113"/>
      <c r="M1" s="45" t="s">
        <v>731</v>
      </c>
    </row>
    <row r="2" ht="41.25" customHeight="1" spans="1:13">
      <c r="A2" s="114" t="str">
        <f>"2025"&amp;"年对下转移支付预算表"</f>
        <v>2025年对下转移支付预算表</v>
      </c>
      <c r="B2" s="46"/>
      <c r="C2" s="46"/>
      <c r="D2" s="46"/>
      <c r="E2" s="46"/>
      <c r="F2" s="46"/>
      <c r="G2" s="46"/>
      <c r="H2" s="46"/>
      <c r="I2" s="46"/>
      <c r="J2" s="46"/>
      <c r="K2" s="46"/>
      <c r="L2" s="46"/>
      <c r="M2" s="107"/>
    </row>
    <row r="3" ht="18" customHeight="1" spans="1:13">
      <c r="A3" s="115" t="str">
        <f>"单位名称："&amp;"昆明市东川区文化和旅游局"</f>
        <v>单位名称：昆明市东川区文化和旅游局</v>
      </c>
      <c r="B3" s="116"/>
      <c r="C3" s="116"/>
      <c r="D3" s="117"/>
      <c r="E3" s="118"/>
      <c r="F3" s="118"/>
      <c r="G3" s="118"/>
      <c r="H3" s="118"/>
      <c r="I3" s="118"/>
      <c r="M3" s="50" t="s">
        <v>2</v>
      </c>
    </row>
    <row r="4" ht="19.5" customHeight="1" spans="1:13">
      <c r="A4" s="71" t="s">
        <v>732</v>
      </c>
      <c r="B4" s="53" t="s">
        <v>233</v>
      </c>
      <c r="C4" s="54"/>
      <c r="D4" s="54"/>
      <c r="E4" s="53" t="s">
        <v>733</v>
      </c>
      <c r="F4" s="54"/>
      <c r="G4" s="54"/>
      <c r="H4" s="54"/>
      <c r="I4" s="54"/>
      <c r="J4" s="54"/>
      <c r="K4" s="54"/>
      <c r="L4" s="54"/>
      <c r="M4" s="122"/>
    </row>
    <row r="5" ht="40.5" customHeight="1" spans="1:13">
      <c r="A5" s="61"/>
      <c r="B5" s="72" t="s">
        <v>56</v>
      </c>
      <c r="C5" s="52" t="s">
        <v>59</v>
      </c>
      <c r="D5" s="119" t="s">
        <v>655</v>
      </c>
      <c r="E5" s="91"/>
      <c r="F5" s="91"/>
      <c r="G5" s="91"/>
      <c r="H5" s="91"/>
      <c r="I5" s="91"/>
      <c r="J5" s="91"/>
      <c r="K5" s="91"/>
      <c r="L5" s="91"/>
      <c r="M5" s="123"/>
    </row>
    <row r="6" ht="19.5" customHeight="1" spans="1:13">
      <c r="A6" s="62">
        <v>1</v>
      </c>
      <c r="B6" s="62">
        <v>2</v>
      </c>
      <c r="C6" s="62">
        <v>3</v>
      </c>
      <c r="D6" s="120">
        <v>4</v>
      </c>
      <c r="E6" s="79">
        <v>5</v>
      </c>
      <c r="F6" s="62">
        <v>6</v>
      </c>
      <c r="G6" s="62">
        <v>7</v>
      </c>
      <c r="H6" s="120">
        <v>8</v>
      </c>
      <c r="I6" s="62">
        <v>9</v>
      </c>
      <c r="J6" s="62">
        <v>10</v>
      </c>
      <c r="K6" s="62">
        <v>11</v>
      </c>
      <c r="L6" s="62">
        <v>13</v>
      </c>
      <c r="M6" s="79">
        <v>14</v>
      </c>
    </row>
    <row r="7" ht="19.5" customHeight="1" spans="1:13">
      <c r="A7" s="73"/>
      <c r="B7" s="121"/>
      <c r="C7" s="121"/>
      <c r="D7" s="121"/>
      <c r="E7" s="121"/>
      <c r="F7" s="121"/>
      <c r="G7" s="121"/>
      <c r="H7" s="121"/>
      <c r="I7" s="121"/>
      <c r="J7" s="121"/>
      <c r="K7" s="121"/>
      <c r="L7" s="121"/>
      <c r="M7" s="121"/>
    </row>
    <row r="8" ht="19.5" customHeight="1" spans="1:13">
      <c r="A8" s="111"/>
      <c r="B8" s="121"/>
      <c r="C8" s="121"/>
      <c r="D8" s="121"/>
      <c r="E8" s="121"/>
      <c r="F8" s="121"/>
      <c r="G8" s="121"/>
      <c r="H8" s="121"/>
      <c r="I8" s="121"/>
      <c r="J8" s="121"/>
      <c r="K8" s="121"/>
      <c r="L8" s="121"/>
      <c r="M8" s="121"/>
    </row>
    <row r="9" customHeight="1" spans="1:1">
      <c r="A9" t="s">
        <v>734</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20" sqref="A20"/>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5" t="s">
        <v>735</v>
      </c>
    </row>
    <row r="2" ht="41.25" customHeight="1" spans="1:10">
      <c r="A2" s="106" t="str">
        <f>"2025"&amp;"年对下转移支付绩效目标表"</f>
        <v>2025年对下转移支付绩效目标表</v>
      </c>
      <c r="B2" s="46"/>
      <c r="C2" s="46"/>
      <c r="D2" s="46"/>
      <c r="E2" s="46"/>
      <c r="F2" s="107"/>
      <c r="G2" s="46"/>
      <c r="H2" s="107"/>
      <c r="I2" s="107"/>
      <c r="J2" s="46"/>
    </row>
    <row r="3" ht="17.25" customHeight="1" spans="1:1">
      <c r="A3" s="47" t="str">
        <f>"单位名称："&amp;"昆明市东川区文化和旅游局"</f>
        <v>单位名称：昆明市东川区文化和旅游局</v>
      </c>
    </row>
    <row r="4" ht="44.25" customHeight="1" spans="1:10">
      <c r="A4" s="108" t="s">
        <v>736</v>
      </c>
      <c r="B4" s="109" t="s">
        <v>431</v>
      </c>
      <c r="C4" s="109" t="s">
        <v>432</v>
      </c>
      <c r="D4" s="109" t="s">
        <v>433</v>
      </c>
      <c r="E4" s="109" t="s">
        <v>434</v>
      </c>
      <c r="F4" s="110" t="s">
        <v>435</v>
      </c>
      <c r="G4" s="109" t="s">
        <v>436</v>
      </c>
      <c r="H4" s="110" t="s">
        <v>437</v>
      </c>
      <c r="I4" s="110" t="s">
        <v>438</v>
      </c>
      <c r="J4" s="109" t="s">
        <v>439</v>
      </c>
    </row>
    <row r="5" ht="14.25" customHeight="1" spans="1:10">
      <c r="A5" s="109">
        <v>1</v>
      </c>
      <c r="B5" s="109">
        <v>2</v>
      </c>
      <c r="C5" s="109">
        <v>3</v>
      </c>
      <c r="D5" s="109">
        <v>4</v>
      </c>
      <c r="E5" s="109">
        <v>5</v>
      </c>
      <c r="F5" s="110">
        <v>6</v>
      </c>
      <c r="G5" s="109">
        <v>7</v>
      </c>
      <c r="H5" s="110">
        <v>8</v>
      </c>
      <c r="I5" s="110">
        <v>9</v>
      </c>
      <c r="J5" s="109">
        <v>10</v>
      </c>
    </row>
    <row r="6" ht="42" customHeight="1" spans="1:10">
      <c r="A6" s="73"/>
      <c r="B6" s="111"/>
      <c r="C6" s="111"/>
      <c r="D6" s="111"/>
      <c r="E6" s="97"/>
      <c r="F6" s="112"/>
      <c r="G6" s="97"/>
      <c r="H6" s="112"/>
      <c r="I6" s="112"/>
      <c r="J6" s="97"/>
    </row>
    <row r="7" ht="42" customHeight="1" spans="1:10">
      <c r="A7" s="73"/>
      <c r="B7" s="37"/>
      <c r="C7" s="37"/>
      <c r="D7" s="37"/>
      <c r="E7" s="73"/>
      <c r="F7" s="37"/>
      <c r="G7" s="73"/>
      <c r="H7" s="37"/>
      <c r="I7" s="37"/>
      <c r="J7" s="73"/>
    </row>
    <row r="8" ht="32" customHeight="1" spans="1:1">
      <c r="A8" t="s">
        <v>737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44"/>
  <sheetViews>
    <sheetView showZeros="0" topLeftCell="A8" workbookViewId="0">
      <selection activeCell="D52" sqref="D5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81" t="s">
        <v>738</v>
      </c>
      <c r="B1" s="82"/>
      <c r="C1" s="82"/>
      <c r="D1" s="83"/>
      <c r="E1" s="83"/>
      <c r="F1" s="83"/>
      <c r="G1" s="82"/>
      <c r="H1" s="82"/>
      <c r="I1" s="83"/>
    </row>
    <row r="2" ht="41.25" customHeight="1" spans="1:9">
      <c r="A2" s="84" t="str">
        <f>"2025"&amp;"年新增资产配置预算表"</f>
        <v>2025年新增资产配置预算表</v>
      </c>
      <c r="B2" s="85"/>
      <c r="C2" s="85"/>
      <c r="D2" s="86"/>
      <c r="E2" s="86"/>
      <c r="F2" s="86"/>
      <c r="G2" s="85"/>
      <c r="H2" s="85"/>
      <c r="I2" s="86"/>
    </row>
    <row r="3" ht="23" customHeight="1" spans="1:9">
      <c r="A3" s="87" t="str">
        <f>"单位名称："&amp;"昆明市东川区文化和旅游局"</f>
        <v>单位名称：昆明市东川区文化和旅游局</v>
      </c>
      <c r="B3" s="88"/>
      <c r="C3" s="88"/>
      <c r="D3" s="89"/>
      <c r="F3" s="86"/>
      <c r="G3" s="85"/>
      <c r="H3" s="85"/>
      <c r="I3" s="105" t="s">
        <v>2</v>
      </c>
    </row>
    <row r="4" ht="28.5" customHeight="1" spans="1:9">
      <c r="A4" s="90" t="s">
        <v>225</v>
      </c>
      <c r="B4" s="91" t="s">
        <v>226</v>
      </c>
      <c r="C4" s="92" t="s">
        <v>739</v>
      </c>
      <c r="D4" s="90" t="s">
        <v>740</v>
      </c>
      <c r="E4" s="90" t="s">
        <v>741</v>
      </c>
      <c r="F4" s="90" t="s">
        <v>742</v>
      </c>
      <c r="G4" s="91" t="s">
        <v>743</v>
      </c>
      <c r="H4" s="79"/>
      <c r="I4" s="90"/>
    </row>
    <row r="5" ht="21" customHeight="1" spans="1:9">
      <c r="A5" s="92"/>
      <c r="B5" s="93"/>
      <c r="C5" s="93"/>
      <c r="D5" s="94"/>
      <c r="E5" s="93"/>
      <c r="F5" s="93"/>
      <c r="G5" s="91" t="s">
        <v>653</v>
      </c>
      <c r="H5" s="91" t="s">
        <v>744</v>
      </c>
      <c r="I5" s="91" t="s">
        <v>745</v>
      </c>
    </row>
    <row r="6" ht="17.25" customHeight="1" spans="1:9">
      <c r="A6" s="95" t="s">
        <v>94</v>
      </c>
      <c r="B6" s="96" t="s">
        <v>95</v>
      </c>
      <c r="C6" s="95" t="s">
        <v>96</v>
      </c>
      <c r="D6" s="97" t="s">
        <v>97</v>
      </c>
      <c r="E6" s="95" t="s">
        <v>98</v>
      </c>
      <c r="F6" s="96" t="s">
        <v>99</v>
      </c>
      <c r="G6" s="65" t="s">
        <v>100</v>
      </c>
      <c r="H6" s="97" t="s">
        <v>101</v>
      </c>
      <c r="I6" s="97">
        <v>9</v>
      </c>
    </row>
    <row r="7" ht="19.5" customHeight="1" spans="1:9">
      <c r="A7" s="98" t="s">
        <v>71</v>
      </c>
      <c r="B7" s="75" t="s">
        <v>76</v>
      </c>
      <c r="C7" s="75" t="s">
        <v>746</v>
      </c>
      <c r="D7" s="73" t="s">
        <v>747</v>
      </c>
      <c r="E7" s="37" t="s">
        <v>710</v>
      </c>
      <c r="F7" s="65" t="s">
        <v>670</v>
      </c>
      <c r="G7" s="99">
        <v>10</v>
      </c>
      <c r="H7" s="100">
        <v>5000</v>
      </c>
      <c r="I7" s="100">
        <v>50000</v>
      </c>
    </row>
    <row r="8" ht="19.5" customHeight="1" spans="1:9">
      <c r="A8" s="98" t="s">
        <v>71</v>
      </c>
      <c r="B8" s="75" t="s">
        <v>76</v>
      </c>
      <c r="C8" s="75" t="s">
        <v>746</v>
      </c>
      <c r="D8" s="73" t="s">
        <v>748</v>
      </c>
      <c r="E8" s="37" t="s">
        <v>681</v>
      </c>
      <c r="F8" s="65" t="s">
        <v>670</v>
      </c>
      <c r="G8" s="99">
        <v>1</v>
      </c>
      <c r="H8" s="100">
        <v>10000</v>
      </c>
      <c r="I8" s="100">
        <v>10000</v>
      </c>
    </row>
    <row r="9" ht="19.5" customHeight="1" spans="1:9">
      <c r="A9" s="98" t="s">
        <v>71</v>
      </c>
      <c r="B9" s="75" t="s">
        <v>76</v>
      </c>
      <c r="C9" s="75" t="s">
        <v>746</v>
      </c>
      <c r="D9" s="73" t="s">
        <v>749</v>
      </c>
      <c r="E9" s="37" t="s">
        <v>697</v>
      </c>
      <c r="F9" s="65" t="s">
        <v>556</v>
      </c>
      <c r="G9" s="99">
        <v>20</v>
      </c>
      <c r="H9" s="100">
        <v>600</v>
      </c>
      <c r="I9" s="100">
        <v>12000</v>
      </c>
    </row>
    <row r="10" ht="19.5" customHeight="1" spans="1:9">
      <c r="A10" s="98" t="s">
        <v>71</v>
      </c>
      <c r="B10" s="75" t="s">
        <v>76</v>
      </c>
      <c r="C10" s="75" t="s">
        <v>746</v>
      </c>
      <c r="D10" s="73" t="s">
        <v>750</v>
      </c>
      <c r="E10" s="37" t="s">
        <v>699</v>
      </c>
      <c r="F10" s="65" t="s">
        <v>556</v>
      </c>
      <c r="G10" s="99">
        <v>20</v>
      </c>
      <c r="H10" s="100">
        <v>1200</v>
      </c>
      <c r="I10" s="100">
        <v>24000</v>
      </c>
    </row>
    <row r="11" ht="19.5" customHeight="1" spans="1:9">
      <c r="A11" s="98" t="s">
        <v>71</v>
      </c>
      <c r="B11" s="75" t="s">
        <v>76</v>
      </c>
      <c r="C11" s="75" t="s">
        <v>746</v>
      </c>
      <c r="D11" s="73" t="s">
        <v>750</v>
      </c>
      <c r="E11" s="37" t="s">
        <v>699</v>
      </c>
      <c r="F11" s="65" t="s">
        <v>667</v>
      </c>
      <c r="G11" s="99">
        <v>2</v>
      </c>
      <c r="H11" s="100">
        <v>6000</v>
      </c>
      <c r="I11" s="100">
        <v>12000</v>
      </c>
    </row>
    <row r="12" ht="19.5" customHeight="1" spans="1:9">
      <c r="A12" s="98" t="s">
        <v>71</v>
      </c>
      <c r="B12" s="75" t="s">
        <v>76</v>
      </c>
      <c r="C12" s="75" t="s">
        <v>746</v>
      </c>
      <c r="D12" s="73" t="s">
        <v>751</v>
      </c>
      <c r="E12" s="37" t="s">
        <v>702</v>
      </c>
      <c r="F12" s="65" t="s">
        <v>670</v>
      </c>
      <c r="G12" s="99">
        <v>1</v>
      </c>
      <c r="H12" s="100">
        <v>85000</v>
      </c>
      <c r="I12" s="100">
        <v>85000</v>
      </c>
    </row>
    <row r="13" ht="19.5" customHeight="1" spans="1:9">
      <c r="A13" s="98" t="s">
        <v>71</v>
      </c>
      <c r="B13" s="75" t="s">
        <v>76</v>
      </c>
      <c r="C13" s="75" t="s">
        <v>746</v>
      </c>
      <c r="D13" s="73" t="s">
        <v>751</v>
      </c>
      <c r="E13" s="37" t="s">
        <v>702</v>
      </c>
      <c r="F13" s="65" t="s">
        <v>556</v>
      </c>
      <c r="G13" s="99">
        <v>1</v>
      </c>
      <c r="H13" s="100">
        <v>75000</v>
      </c>
      <c r="I13" s="100">
        <v>75000</v>
      </c>
    </row>
    <row r="14" ht="19.5" customHeight="1" spans="1:9">
      <c r="A14" s="98" t="s">
        <v>71</v>
      </c>
      <c r="B14" s="75" t="s">
        <v>76</v>
      </c>
      <c r="C14" s="75" t="s">
        <v>746</v>
      </c>
      <c r="D14" s="73" t="s">
        <v>752</v>
      </c>
      <c r="E14" s="37" t="s">
        <v>713</v>
      </c>
      <c r="F14" s="65" t="s">
        <v>556</v>
      </c>
      <c r="G14" s="99">
        <v>1</v>
      </c>
      <c r="H14" s="100">
        <v>15000</v>
      </c>
      <c r="I14" s="100">
        <v>15000</v>
      </c>
    </row>
    <row r="15" ht="19.5" customHeight="1" spans="1:9">
      <c r="A15" s="98" t="s">
        <v>71</v>
      </c>
      <c r="B15" s="75" t="s">
        <v>76</v>
      </c>
      <c r="C15" s="75" t="s">
        <v>746</v>
      </c>
      <c r="D15" s="73" t="s">
        <v>753</v>
      </c>
      <c r="E15" s="37" t="s">
        <v>669</v>
      </c>
      <c r="F15" s="65" t="s">
        <v>670</v>
      </c>
      <c r="G15" s="99">
        <v>2</v>
      </c>
      <c r="H15" s="100">
        <v>15000</v>
      </c>
      <c r="I15" s="100">
        <v>30000</v>
      </c>
    </row>
    <row r="16" ht="19.5" customHeight="1" spans="1:9">
      <c r="A16" s="98" t="s">
        <v>71</v>
      </c>
      <c r="B16" s="75" t="s">
        <v>76</v>
      </c>
      <c r="C16" s="75" t="s">
        <v>746</v>
      </c>
      <c r="D16" s="73" t="s">
        <v>754</v>
      </c>
      <c r="E16" s="37" t="s">
        <v>708</v>
      </c>
      <c r="F16" s="65" t="s">
        <v>556</v>
      </c>
      <c r="G16" s="99">
        <v>2</v>
      </c>
      <c r="H16" s="100">
        <v>18000</v>
      </c>
      <c r="I16" s="100">
        <v>36000</v>
      </c>
    </row>
    <row r="17" ht="19.5" customHeight="1" spans="1:9">
      <c r="A17" s="98" t="s">
        <v>71</v>
      </c>
      <c r="B17" s="75" t="s">
        <v>76</v>
      </c>
      <c r="C17" s="75" t="s">
        <v>746</v>
      </c>
      <c r="D17" s="73" t="s">
        <v>755</v>
      </c>
      <c r="E17" s="37" t="s">
        <v>666</v>
      </c>
      <c r="F17" s="65" t="s">
        <v>556</v>
      </c>
      <c r="G17" s="99">
        <v>2</v>
      </c>
      <c r="H17" s="100">
        <v>5000</v>
      </c>
      <c r="I17" s="100">
        <v>10000</v>
      </c>
    </row>
    <row r="18" ht="19.5" customHeight="1" spans="1:9">
      <c r="A18" s="98" t="s">
        <v>71</v>
      </c>
      <c r="B18" s="75" t="s">
        <v>76</v>
      </c>
      <c r="C18" s="75" t="s">
        <v>746</v>
      </c>
      <c r="D18" s="73" t="s">
        <v>755</v>
      </c>
      <c r="E18" s="37" t="s">
        <v>666</v>
      </c>
      <c r="F18" s="65" t="s">
        <v>556</v>
      </c>
      <c r="G18" s="99">
        <v>1</v>
      </c>
      <c r="H18" s="100">
        <v>50000</v>
      </c>
      <c r="I18" s="100">
        <v>50000</v>
      </c>
    </row>
    <row r="19" ht="19.5" customHeight="1" spans="1:9">
      <c r="A19" s="98" t="s">
        <v>71</v>
      </c>
      <c r="B19" s="75" t="s">
        <v>76</v>
      </c>
      <c r="C19" s="75" t="s">
        <v>746</v>
      </c>
      <c r="D19" s="73" t="s">
        <v>756</v>
      </c>
      <c r="E19" s="37" t="s">
        <v>676</v>
      </c>
      <c r="F19" s="65" t="s">
        <v>670</v>
      </c>
      <c r="G19" s="99">
        <v>10</v>
      </c>
      <c r="H19" s="100">
        <v>400</v>
      </c>
      <c r="I19" s="100">
        <v>4000</v>
      </c>
    </row>
    <row r="20" ht="19.5" customHeight="1" spans="1:9">
      <c r="A20" s="98" t="s">
        <v>71</v>
      </c>
      <c r="B20" s="75" t="s">
        <v>76</v>
      </c>
      <c r="C20" s="75" t="s">
        <v>746</v>
      </c>
      <c r="D20" s="73" t="s">
        <v>757</v>
      </c>
      <c r="E20" s="37" t="s">
        <v>691</v>
      </c>
      <c r="F20" s="65" t="s">
        <v>670</v>
      </c>
      <c r="G20" s="99">
        <v>5</v>
      </c>
      <c r="H20" s="100">
        <v>17000</v>
      </c>
      <c r="I20" s="100">
        <v>85000</v>
      </c>
    </row>
    <row r="21" ht="19.5" customHeight="1" spans="1:9">
      <c r="A21" s="98" t="s">
        <v>71</v>
      </c>
      <c r="B21" s="75" t="s">
        <v>76</v>
      </c>
      <c r="C21" s="75" t="s">
        <v>746</v>
      </c>
      <c r="D21" s="73" t="s">
        <v>757</v>
      </c>
      <c r="E21" s="37" t="s">
        <v>691</v>
      </c>
      <c r="F21" s="65" t="s">
        <v>670</v>
      </c>
      <c r="G21" s="99">
        <v>1</v>
      </c>
      <c r="H21" s="100">
        <v>44000</v>
      </c>
      <c r="I21" s="100">
        <v>44000</v>
      </c>
    </row>
    <row r="22" ht="19.5" customHeight="1" spans="1:9">
      <c r="A22" s="98" t="s">
        <v>71</v>
      </c>
      <c r="B22" s="75" t="s">
        <v>76</v>
      </c>
      <c r="C22" s="75" t="s">
        <v>746</v>
      </c>
      <c r="D22" s="73" t="s">
        <v>757</v>
      </c>
      <c r="E22" s="37" t="s">
        <v>691</v>
      </c>
      <c r="F22" s="65" t="s">
        <v>670</v>
      </c>
      <c r="G22" s="99">
        <v>2</v>
      </c>
      <c r="H22" s="100">
        <v>3500</v>
      </c>
      <c r="I22" s="100">
        <v>7000</v>
      </c>
    </row>
    <row r="23" ht="19.5" customHeight="1" spans="1:9">
      <c r="A23" s="98" t="s">
        <v>71</v>
      </c>
      <c r="B23" s="75" t="s">
        <v>76</v>
      </c>
      <c r="C23" s="75" t="s">
        <v>746</v>
      </c>
      <c r="D23" s="73" t="s">
        <v>757</v>
      </c>
      <c r="E23" s="37" t="s">
        <v>691</v>
      </c>
      <c r="F23" s="65" t="s">
        <v>670</v>
      </c>
      <c r="G23" s="99">
        <v>1</v>
      </c>
      <c r="H23" s="100">
        <v>45000</v>
      </c>
      <c r="I23" s="100">
        <v>45000</v>
      </c>
    </row>
    <row r="24" ht="19.5" customHeight="1" spans="1:9">
      <c r="A24" s="98" t="s">
        <v>71</v>
      </c>
      <c r="B24" s="75" t="s">
        <v>76</v>
      </c>
      <c r="C24" s="75" t="s">
        <v>746</v>
      </c>
      <c r="D24" s="73" t="s">
        <v>757</v>
      </c>
      <c r="E24" s="37" t="s">
        <v>691</v>
      </c>
      <c r="F24" s="65" t="s">
        <v>556</v>
      </c>
      <c r="G24" s="99">
        <v>1</v>
      </c>
      <c r="H24" s="100">
        <v>9000</v>
      </c>
      <c r="I24" s="100">
        <v>9000</v>
      </c>
    </row>
    <row r="25" ht="19.5" customHeight="1" spans="1:9">
      <c r="A25" s="98" t="s">
        <v>71</v>
      </c>
      <c r="B25" s="75" t="s">
        <v>76</v>
      </c>
      <c r="C25" s="75" t="s">
        <v>746</v>
      </c>
      <c r="D25" s="73" t="s">
        <v>758</v>
      </c>
      <c r="E25" s="37" t="s">
        <v>673</v>
      </c>
      <c r="F25" s="65" t="s">
        <v>670</v>
      </c>
      <c r="G25" s="99">
        <v>9</v>
      </c>
      <c r="H25" s="100">
        <v>4000</v>
      </c>
      <c r="I25" s="100">
        <v>36000</v>
      </c>
    </row>
    <row r="26" ht="19.5" customHeight="1" spans="1:9">
      <c r="A26" s="98" t="s">
        <v>71</v>
      </c>
      <c r="B26" s="75" t="s">
        <v>76</v>
      </c>
      <c r="C26" s="75" t="s">
        <v>746</v>
      </c>
      <c r="D26" s="73" t="s">
        <v>758</v>
      </c>
      <c r="E26" s="37" t="s">
        <v>673</v>
      </c>
      <c r="F26" s="65" t="s">
        <v>556</v>
      </c>
      <c r="G26" s="99">
        <v>3</v>
      </c>
      <c r="H26" s="100">
        <v>5000</v>
      </c>
      <c r="I26" s="100">
        <v>15000</v>
      </c>
    </row>
    <row r="27" ht="19.5" customHeight="1" spans="1:9">
      <c r="A27" s="98" t="s">
        <v>71</v>
      </c>
      <c r="B27" s="75" t="s">
        <v>76</v>
      </c>
      <c r="C27" s="75" t="s">
        <v>746</v>
      </c>
      <c r="D27" s="73" t="s">
        <v>759</v>
      </c>
      <c r="E27" s="37" t="s">
        <v>712</v>
      </c>
      <c r="F27" s="65" t="s">
        <v>760</v>
      </c>
      <c r="G27" s="99">
        <v>1</v>
      </c>
      <c r="H27" s="100">
        <v>8000</v>
      </c>
      <c r="I27" s="100">
        <v>8000</v>
      </c>
    </row>
    <row r="28" ht="19.5" customHeight="1" spans="1:9">
      <c r="A28" s="98" t="s">
        <v>71</v>
      </c>
      <c r="B28" s="75" t="s">
        <v>76</v>
      </c>
      <c r="C28" s="75" t="s">
        <v>746</v>
      </c>
      <c r="D28" s="73" t="s">
        <v>761</v>
      </c>
      <c r="E28" s="37" t="s">
        <v>714</v>
      </c>
      <c r="F28" s="65" t="s">
        <v>667</v>
      </c>
      <c r="G28" s="99">
        <v>1</v>
      </c>
      <c r="H28" s="100">
        <v>50000</v>
      </c>
      <c r="I28" s="100">
        <v>50000</v>
      </c>
    </row>
    <row r="29" ht="19.5" customHeight="1" spans="1:9">
      <c r="A29" s="98" t="s">
        <v>71</v>
      </c>
      <c r="B29" s="75" t="s">
        <v>76</v>
      </c>
      <c r="C29" s="75" t="s">
        <v>762</v>
      </c>
      <c r="D29" s="73" t="s">
        <v>763</v>
      </c>
      <c r="E29" s="37" t="s">
        <v>764</v>
      </c>
      <c r="F29" s="65" t="s">
        <v>451</v>
      </c>
      <c r="G29" s="99">
        <v>1500</v>
      </c>
      <c r="H29" s="100">
        <v>40</v>
      </c>
      <c r="I29" s="100">
        <v>60000</v>
      </c>
    </row>
    <row r="30" ht="19.5" customHeight="1" spans="1:9">
      <c r="A30" s="98" t="s">
        <v>71</v>
      </c>
      <c r="B30" s="75" t="s">
        <v>76</v>
      </c>
      <c r="C30" s="75" t="s">
        <v>765</v>
      </c>
      <c r="D30" s="73" t="s">
        <v>766</v>
      </c>
      <c r="E30" s="37" t="s">
        <v>671</v>
      </c>
      <c r="F30" s="65" t="s">
        <v>556</v>
      </c>
      <c r="G30" s="99">
        <v>90</v>
      </c>
      <c r="H30" s="100">
        <v>300</v>
      </c>
      <c r="I30" s="100">
        <v>27000</v>
      </c>
    </row>
    <row r="31" ht="19.5" customHeight="1" spans="1:9">
      <c r="A31" s="98" t="s">
        <v>71</v>
      </c>
      <c r="B31" s="75" t="s">
        <v>76</v>
      </c>
      <c r="C31" s="75" t="s">
        <v>765</v>
      </c>
      <c r="D31" s="73" t="s">
        <v>767</v>
      </c>
      <c r="E31" s="37" t="s">
        <v>705</v>
      </c>
      <c r="F31" s="65" t="s">
        <v>667</v>
      </c>
      <c r="G31" s="99">
        <v>3</v>
      </c>
      <c r="H31" s="100">
        <v>700</v>
      </c>
      <c r="I31" s="100">
        <v>2100</v>
      </c>
    </row>
    <row r="32" ht="19.5" customHeight="1" spans="1:9">
      <c r="A32" s="98" t="s">
        <v>71</v>
      </c>
      <c r="B32" s="75" t="s">
        <v>76</v>
      </c>
      <c r="C32" s="75" t="s">
        <v>765</v>
      </c>
      <c r="D32" s="73" t="s">
        <v>768</v>
      </c>
      <c r="E32" s="37" t="s">
        <v>685</v>
      </c>
      <c r="F32" s="65" t="s">
        <v>556</v>
      </c>
      <c r="G32" s="99">
        <v>2</v>
      </c>
      <c r="H32" s="100">
        <v>3500</v>
      </c>
      <c r="I32" s="100">
        <v>7000</v>
      </c>
    </row>
    <row r="33" ht="19.5" customHeight="1" spans="1:9">
      <c r="A33" s="98" t="s">
        <v>71</v>
      </c>
      <c r="B33" s="75" t="s">
        <v>76</v>
      </c>
      <c r="C33" s="75" t="s">
        <v>765</v>
      </c>
      <c r="D33" s="73" t="s">
        <v>769</v>
      </c>
      <c r="E33" s="37" t="s">
        <v>706</v>
      </c>
      <c r="F33" s="65" t="s">
        <v>556</v>
      </c>
      <c r="G33" s="99">
        <v>7</v>
      </c>
      <c r="H33" s="100">
        <v>500</v>
      </c>
      <c r="I33" s="100">
        <v>3500</v>
      </c>
    </row>
    <row r="34" ht="19.5" customHeight="1" spans="1:9">
      <c r="A34" s="98" t="s">
        <v>71</v>
      </c>
      <c r="B34" s="75" t="s">
        <v>76</v>
      </c>
      <c r="C34" s="75" t="s">
        <v>765</v>
      </c>
      <c r="D34" s="73" t="s">
        <v>770</v>
      </c>
      <c r="E34" s="37" t="s">
        <v>678</v>
      </c>
      <c r="F34" s="65" t="s">
        <v>556</v>
      </c>
      <c r="G34" s="99">
        <v>1</v>
      </c>
      <c r="H34" s="100">
        <v>6000</v>
      </c>
      <c r="I34" s="100">
        <v>6000</v>
      </c>
    </row>
    <row r="35" ht="19.5" customHeight="1" spans="1:9">
      <c r="A35" s="98" t="s">
        <v>71</v>
      </c>
      <c r="B35" s="75" t="s">
        <v>76</v>
      </c>
      <c r="C35" s="75" t="s">
        <v>765</v>
      </c>
      <c r="D35" s="73" t="s">
        <v>770</v>
      </c>
      <c r="E35" s="37" t="s">
        <v>678</v>
      </c>
      <c r="F35" s="65" t="s">
        <v>556</v>
      </c>
      <c r="G35" s="99">
        <v>2</v>
      </c>
      <c r="H35" s="100">
        <v>8000</v>
      </c>
      <c r="I35" s="100">
        <v>16000</v>
      </c>
    </row>
    <row r="36" ht="19.5" customHeight="1" spans="1:9">
      <c r="A36" s="98" t="s">
        <v>71</v>
      </c>
      <c r="B36" s="75" t="s">
        <v>76</v>
      </c>
      <c r="C36" s="75" t="s">
        <v>765</v>
      </c>
      <c r="D36" s="73" t="s">
        <v>771</v>
      </c>
      <c r="E36" s="37" t="s">
        <v>683</v>
      </c>
      <c r="F36" s="65" t="s">
        <v>556</v>
      </c>
      <c r="G36" s="99">
        <v>70</v>
      </c>
      <c r="H36" s="100">
        <v>1000</v>
      </c>
      <c r="I36" s="100">
        <v>70000</v>
      </c>
    </row>
    <row r="37" ht="19.5" customHeight="1" spans="1:9">
      <c r="A37" s="98" t="s">
        <v>71</v>
      </c>
      <c r="B37" s="75" t="s">
        <v>76</v>
      </c>
      <c r="C37" s="75" t="s">
        <v>765</v>
      </c>
      <c r="D37" s="73" t="s">
        <v>772</v>
      </c>
      <c r="E37" s="37" t="s">
        <v>716</v>
      </c>
      <c r="F37" s="65" t="s">
        <v>667</v>
      </c>
      <c r="G37" s="99">
        <v>11</v>
      </c>
      <c r="H37" s="100">
        <v>500</v>
      </c>
      <c r="I37" s="100">
        <v>5500</v>
      </c>
    </row>
    <row r="38" ht="19.5" customHeight="1" spans="1:9">
      <c r="A38" s="98" t="s">
        <v>71</v>
      </c>
      <c r="B38" s="75" t="s">
        <v>76</v>
      </c>
      <c r="C38" s="75" t="s">
        <v>765</v>
      </c>
      <c r="D38" s="73" t="s">
        <v>772</v>
      </c>
      <c r="E38" s="37" t="s">
        <v>716</v>
      </c>
      <c r="F38" s="65" t="s">
        <v>556</v>
      </c>
      <c r="G38" s="99">
        <v>1</v>
      </c>
      <c r="H38" s="100">
        <v>5000</v>
      </c>
      <c r="I38" s="100">
        <v>5000</v>
      </c>
    </row>
    <row r="39" ht="19.5" customHeight="1" spans="1:9">
      <c r="A39" s="98" t="s">
        <v>71</v>
      </c>
      <c r="B39" s="75" t="s">
        <v>76</v>
      </c>
      <c r="C39" s="75" t="s">
        <v>765</v>
      </c>
      <c r="D39" s="73" t="s">
        <v>772</v>
      </c>
      <c r="E39" s="37" t="s">
        <v>716</v>
      </c>
      <c r="F39" s="65" t="s">
        <v>667</v>
      </c>
      <c r="G39" s="99">
        <v>3</v>
      </c>
      <c r="H39" s="100">
        <v>1500</v>
      </c>
      <c r="I39" s="100">
        <v>4500</v>
      </c>
    </row>
    <row r="40" ht="19.5" customHeight="1" spans="1:9">
      <c r="A40" s="98" t="s">
        <v>71</v>
      </c>
      <c r="B40" s="75" t="s">
        <v>76</v>
      </c>
      <c r="C40" s="75" t="s">
        <v>765</v>
      </c>
      <c r="D40" s="73" t="s">
        <v>772</v>
      </c>
      <c r="E40" s="37" t="s">
        <v>716</v>
      </c>
      <c r="F40" s="65" t="s">
        <v>667</v>
      </c>
      <c r="G40" s="99">
        <v>25</v>
      </c>
      <c r="H40" s="100">
        <v>2200</v>
      </c>
      <c r="I40" s="100">
        <v>55000</v>
      </c>
    </row>
    <row r="41" ht="19.5" customHeight="1" spans="1:9">
      <c r="A41" s="98" t="s">
        <v>71</v>
      </c>
      <c r="B41" s="75" t="s">
        <v>76</v>
      </c>
      <c r="C41" s="75" t="s">
        <v>765</v>
      </c>
      <c r="D41" s="73" t="s">
        <v>772</v>
      </c>
      <c r="E41" s="37" t="s">
        <v>716</v>
      </c>
      <c r="F41" s="65" t="s">
        <v>667</v>
      </c>
      <c r="G41" s="99">
        <v>3</v>
      </c>
      <c r="H41" s="100">
        <v>1600</v>
      </c>
      <c r="I41" s="100">
        <v>4800</v>
      </c>
    </row>
    <row r="42" ht="19.5" customHeight="1" spans="1:9">
      <c r="A42" s="98" t="s">
        <v>71</v>
      </c>
      <c r="B42" s="75" t="s">
        <v>76</v>
      </c>
      <c r="C42" s="75" t="s">
        <v>765</v>
      </c>
      <c r="D42" s="73" t="s">
        <v>772</v>
      </c>
      <c r="E42" s="37" t="s">
        <v>716</v>
      </c>
      <c r="F42" s="65" t="s">
        <v>667</v>
      </c>
      <c r="G42" s="99">
        <v>7</v>
      </c>
      <c r="H42" s="100">
        <v>1800</v>
      </c>
      <c r="I42" s="100">
        <v>12600</v>
      </c>
    </row>
    <row r="43" ht="19.5" customHeight="1" spans="1:9">
      <c r="A43" s="98" t="s">
        <v>71</v>
      </c>
      <c r="B43" s="75" t="s">
        <v>76</v>
      </c>
      <c r="C43" s="75" t="s">
        <v>765</v>
      </c>
      <c r="D43" s="73" t="s">
        <v>773</v>
      </c>
      <c r="E43" s="37" t="s">
        <v>687</v>
      </c>
      <c r="F43" s="65" t="s">
        <v>556</v>
      </c>
      <c r="G43" s="99">
        <v>1</v>
      </c>
      <c r="H43" s="100">
        <v>9000</v>
      </c>
      <c r="I43" s="100">
        <v>9000</v>
      </c>
    </row>
    <row r="44" ht="19.5" customHeight="1" spans="1:9">
      <c r="A44" s="101" t="s">
        <v>774</v>
      </c>
      <c r="B44" s="102"/>
      <c r="C44" s="102"/>
      <c r="D44" s="103"/>
      <c r="E44" s="104"/>
      <c r="F44" s="104"/>
      <c r="G44" s="99">
        <v>1823</v>
      </c>
      <c r="H44" s="100">
        <v>513340</v>
      </c>
      <c r="I44" s="100">
        <v>1000000</v>
      </c>
    </row>
  </sheetData>
  <mergeCells count="11">
    <mergeCell ref="A1:I1"/>
    <mergeCell ref="A2:I2"/>
    <mergeCell ref="A3:C3"/>
    <mergeCell ref="G4:I4"/>
    <mergeCell ref="A44:F44"/>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K1" sqref="K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4"/>
      <c r="E1" s="44"/>
      <c r="F1" s="44"/>
      <c r="G1" s="44"/>
      <c r="K1" s="45" t="s">
        <v>775</v>
      </c>
    </row>
    <row r="2" ht="41.25" customHeight="1" spans="1:11">
      <c r="A2" s="46" t="str">
        <f>"2025"&amp;"年上级补助项目支出预算表"</f>
        <v>2025年上级补助项目支出预算表</v>
      </c>
      <c r="B2" s="46"/>
      <c r="C2" s="46"/>
      <c r="D2" s="46"/>
      <c r="E2" s="46"/>
      <c r="F2" s="46"/>
      <c r="G2" s="46"/>
      <c r="H2" s="46"/>
      <c r="I2" s="46"/>
      <c r="J2" s="46"/>
      <c r="K2" s="46"/>
    </row>
    <row r="3" ht="13.5" customHeight="1" spans="1:11">
      <c r="A3" s="47" t="str">
        <f>"单位名称："&amp;"昆明市东川区文化和旅游局"</f>
        <v>单位名称：昆明市东川区文化和旅游局</v>
      </c>
      <c r="B3" s="48"/>
      <c r="C3" s="48"/>
      <c r="D3" s="48"/>
      <c r="E3" s="48"/>
      <c r="F3" s="48"/>
      <c r="G3" s="48"/>
      <c r="H3" s="49"/>
      <c r="I3" s="49"/>
      <c r="J3" s="49"/>
      <c r="K3" s="50" t="s">
        <v>2</v>
      </c>
    </row>
    <row r="4" ht="21.75" customHeight="1" spans="1:11">
      <c r="A4" s="51" t="s">
        <v>380</v>
      </c>
      <c r="B4" s="51" t="s">
        <v>228</v>
      </c>
      <c r="C4" s="51" t="s">
        <v>381</v>
      </c>
      <c r="D4" s="52" t="s">
        <v>229</v>
      </c>
      <c r="E4" s="52" t="s">
        <v>230</v>
      </c>
      <c r="F4" s="52" t="s">
        <v>382</v>
      </c>
      <c r="G4" s="52" t="s">
        <v>383</v>
      </c>
      <c r="H4" s="71" t="s">
        <v>56</v>
      </c>
      <c r="I4" s="53" t="s">
        <v>776</v>
      </c>
      <c r="J4" s="54"/>
      <c r="K4" s="55"/>
    </row>
    <row r="5" ht="21.75" customHeight="1" spans="1:11">
      <c r="A5" s="56"/>
      <c r="B5" s="56"/>
      <c r="C5" s="56"/>
      <c r="D5" s="57"/>
      <c r="E5" s="57"/>
      <c r="F5" s="57"/>
      <c r="G5" s="57"/>
      <c r="H5" s="72"/>
      <c r="I5" s="52" t="s">
        <v>59</v>
      </c>
      <c r="J5" s="52" t="s">
        <v>60</v>
      </c>
      <c r="K5" s="52" t="s">
        <v>61</v>
      </c>
    </row>
    <row r="6" ht="40.5" customHeight="1" spans="1:11">
      <c r="A6" s="59"/>
      <c r="B6" s="59"/>
      <c r="C6" s="59"/>
      <c r="D6" s="60"/>
      <c r="E6" s="60"/>
      <c r="F6" s="60"/>
      <c r="G6" s="60"/>
      <c r="H6" s="61"/>
      <c r="I6" s="60" t="s">
        <v>58</v>
      </c>
      <c r="J6" s="60"/>
      <c r="K6" s="60"/>
    </row>
    <row r="7" ht="15" customHeight="1" spans="1:11">
      <c r="A7" s="62">
        <v>1</v>
      </c>
      <c r="B7" s="62">
        <v>2</v>
      </c>
      <c r="C7" s="62">
        <v>3</v>
      </c>
      <c r="D7" s="62">
        <v>4</v>
      </c>
      <c r="E7" s="62">
        <v>5</v>
      </c>
      <c r="F7" s="62">
        <v>6</v>
      </c>
      <c r="G7" s="62">
        <v>7</v>
      </c>
      <c r="H7" s="62">
        <v>8</v>
      </c>
      <c r="I7" s="62">
        <v>9</v>
      </c>
      <c r="J7" s="79">
        <v>10</v>
      </c>
      <c r="K7" s="79">
        <v>11</v>
      </c>
    </row>
    <row r="8" ht="18.75" customHeight="1" spans="1:11">
      <c r="A8" s="73"/>
      <c r="B8" s="37"/>
      <c r="C8" s="73"/>
      <c r="D8" s="73"/>
      <c r="E8" s="73"/>
      <c r="F8" s="73"/>
      <c r="G8" s="73"/>
      <c r="H8" s="74"/>
      <c r="I8" s="80"/>
      <c r="J8" s="80"/>
      <c r="K8" s="74"/>
    </row>
    <row r="9" ht="18.75" customHeight="1" spans="1:11">
      <c r="A9" s="75"/>
      <c r="B9" s="37"/>
      <c r="C9" s="37"/>
      <c r="D9" s="37"/>
      <c r="E9" s="37"/>
      <c r="F9" s="37"/>
      <c r="G9" s="37"/>
      <c r="H9" s="64"/>
      <c r="I9" s="64"/>
      <c r="J9" s="64"/>
      <c r="K9" s="74"/>
    </row>
    <row r="10" ht="18.75" customHeight="1" spans="1:11">
      <c r="A10" s="76" t="s">
        <v>216</v>
      </c>
      <c r="B10" s="77"/>
      <c r="C10" s="77"/>
      <c r="D10" s="77"/>
      <c r="E10" s="77"/>
      <c r="F10" s="77"/>
      <c r="G10" s="78"/>
      <c r="H10" s="64"/>
      <c r="I10" s="64"/>
      <c r="J10" s="64"/>
      <c r="K10" s="74"/>
    </row>
    <row r="11" customHeight="1" spans="1:1">
      <c r="A11" t="s">
        <v>777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tabSelected="1" topLeftCell="A16" workbookViewId="0">
      <selection activeCell="G26" sqref="G26"/>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4"/>
      <c r="G1" s="45" t="s">
        <v>778</v>
      </c>
    </row>
    <row r="2" ht="41.25" customHeight="1" spans="1:7">
      <c r="A2" s="46" t="str">
        <f>"2025"&amp;"年部门项目中期规划预算表"</f>
        <v>2025年部门项目中期规划预算表</v>
      </c>
      <c r="B2" s="46"/>
      <c r="C2" s="46"/>
      <c r="D2" s="46"/>
      <c r="E2" s="46"/>
      <c r="F2" s="46"/>
      <c r="G2" s="46"/>
    </row>
    <row r="3" ht="13.5" customHeight="1" spans="1:7">
      <c r="A3" s="47" t="str">
        <f>"单位名称："&amp;"昆明市东川区文化和旅游局"</f>
        <v>单位名称：昆明市东川区文化和旅游局</v>
      </c>
      <c r="B3" s="48"/>
      <c r="C3" s="48"/>
      <c r="D3" s="48"/>
      <c r="E3" s="49"/>
      <c r="F3" s="49"/>
      <c r="G3" s="50" t="s">
        <v>2</v>
      </c>
    </row>
    <row r="4" ht="21.75" customHeight="1" spans="1:7">
      <c r="A4" s="51" t="s">
        <v>381</v>
      </c>
      <c r="B4" s="51" t="s">
        <v>380</v>
      </c>
      <c r="C4" s="51" t="s">
        <v>228</v>
      </c>
      <c r="D4" s="52" t="s">
        <v>779</v>
      </c>
      <c r="E4" s="53" t="s">
        <v>59</v>
      </c>
      <c r="F4" s="54"/>
      <c r="G4" s="55"/>
    </row>
    <row r="5" ht="21.75" customHeight="1" spans="1:7">
      <c r="A5" s="56"/>
      <c r="B5" s="56"/>
      <c r="C5" s="56"/>
      <c r="D5" s="57"/>
      <c r="E5" s="58" t="str">
        <f>"2025"&amp;"年"</f>
        <v>2025年</v>
      </c>
      <c r="F5" s="52" t="str">
        <f>("2025"+1)&amp;"年"</f>
        <v>2026年</v>
      </c>
      <c r="G5" s="52" t="str">
        <f>("2025"+2)&amp;"年"</f>
        <v>2027年</v>
      </c>
    </row>
    <row r="6" ht="40.5" customHeight="1" spans="1:7">
      <c r="A6" s="59"/>
      <c r="B6" s="59"/>
      <c r="C6" s="59"/>
      <c r="D6" s="60"/>
      <c r="E6" s="61"/>
      <c r="F6" s="60" t="s">
        <v>58</v>
      </c>
      <c r="G6" s="60"/>
    </row>
    <row r="7" ht="40" customHeight="1" spans="1:7">
      <c r="A7" s="62">
        <v>1</v>
      </c>
      <c r="B7" s="62">
        <v>2</v>
      </c>
      <c r="C7" s="62">
        <v>3</v>
      </c>
      <c r="D7" s="62">
        <v>4</v>
      </c>
      <c r="E7" s="62">
        <v>5</v>
      </c>
      <c r="F7" s="62">
        <v>6</v>
      </c>
      <c r="G7" s="62">
        <v>7</v>
      </c>
    </row>
    <row r="8" ht="40" customHeight="1" spans="1:7">
      <c r="A8" s="37" t="s">
        <v>71</v>
      </c>
      <c r="B8" s="63"/>
      <c r="C8" s="63"/>
      <c r="D8" s="37"/>
      <c r="E8" s="64">
        <v>3320953.07</v>
      </c>
      <c r="F8" s="64">
        <v>8301600</v>
      </c>
      <c r="G8" s="64">
        <v>8301600</v>
      </c>
    </row>
    <row r="9" ht="40" customHeight="1" spans="1:7">
      <c r="A9" s="37"/>
      <c r="B9" s="37" t="s">
        <v>780</v>
      </c>
      <c r="C9" s="37" t="s">
        <v>388</v>
      </c>
      <c r="D9" s="65" t="s">
        <v>781</v>
      </c>
      <c r="E9" s="64">
        <v>190000</v>
      </c>
      <c r="F9" s="64"/>
      <c r="G9" s="64"/>
    </row>
    <row r="10" ht="40" customHeight="1" spans="1:7">
      <c r="A10" s="66"/>
      <c r="B10" s="37" t="s">
        <v>782</v>
      </c>
      <c r="C10" s="37" t="s">
        <v>393</v>
      </c>
      <c r="D10" s="65" t="s">
        <v>781</v>
      </c>
      <c r="E10" s="64">
        <v>15400</v>
      </c>
      <c r="F10" s="64">
        <v>680000</v>
      </c>
      <c r="G10" s="64">
        <v>680000</v>
      </c>
    </row>
    <row r="11" ht="40" customHeight="1" spans="1:7">
      <c r="A11" s="66"/>
      <c r="B11" s="37" t="s">
        <v>782</v>
      </c>
      <c r="C11" s="37" t="s">
        <v>395</v>
      </c>
      <c r="D11" s="65" t="s">
        <v>781</v>
      </c>
      <c r="E11" s="64">
        <v>13600</v>
      </c>
      <c r="F11" s="64">
        <v>13600</v>
      </c>
      <c r="G11" s="64">
        <v>13600</v>
      </c>
    </row>
    <row r="12" ht="40" customHeight="1" spans="1:7">
      <c r="A12" s="66"/>
      <c r="B12" s="37" t="s">
        <v>783</v>
      </c>
      <c r="C12" s="37" t="s">
        <v>398</v>
      </c>
      <c r="D12" s="65" t="s">
        <v>781</v>
      </c>
      <c r="E12" s="64">
        <v>80000</v>
      </c>
      <c r="F12" s="64"/>
      <c r="G12" s="64"/>
    </row>
    <row r="13" ht="40" customHeight="1" spans="1:7">
      <c r="A13" s="66"/>
      <c r="B13" s="37" t="s">
        <v>783</v>
      </c>
      <c r="C13" s="37" t="s">
        <v>400</v>
      </c>
      <c r="D13" s="65" t="s">
        <v>781</v>
      </c>
      <c r="E13" s="64">
        <v>292182.8</v>
      </c>
      <c r="F13" s="64"/>
      <c r="G13" s="64"/>
    </row>
    <row r="14" ht="40" customHeight="1" spans="1:7">
      <c r="A14" s="66"/>
      <c r="B14" s="37" t="s">
        <v>783</v>
      </c>
      <c r="C14" s="37" t="s">
        <v>402</v>
      </c>
      <c r="D14" s="65" t="s">
        <v>781</v>
      </c>
      <c r="E14" s="64">
        <v>89698</v>
      </c>
      <c r="F14" s="64"/>
      <c r="G14" s="64"/>
    </row>
    <row r="15" ht="40" customHeight="1" spans="1:7">
      <c r="A15" s="66"/>
      <c r="B15" s="37" t="s">
        <v>783</v>
      </c>
      <c r="C15" s="37" t="s">
        <v>404</v>
      </c>
      <c r="D15" s="65" t="s">
        <v>781</v>
      </c>
      <c r="E15" s="64">
        <v>105141.64</v>
      </c>
      <c r="F15" s="64"/>
      <c r="G15" s="64"/>
    </row>
    <row r="16" ht="40" customHeight="1" spans="1:7">
      <c r="A16" s="66"/>
      <c r="B16" s="37" t="s">
        <v>783</v>
      </c>
      <c r="C16" s="37" t="s">
        <v>406</v>
      </c>
      <c r="D16" s="65" t="s">
        <v>781</v>
      </c>
      <c r="E16" s="64">
        <v>300000</v>
      </c>
      <c r="F16" s="64"/>
      <c r="G16" s="64"/>
    </row>
    <row r="17" ht="40" customHeight="1" spans="1:7">
      <c r="A17" s="66"/>
      <c r="B17" s="37" t="s">
        <v>783</v>
      </c>
      <c r="C17" s="37" t="s">
        <v>408</v>
      </c>
      <c r="D17" s="65" t="s">
        <v>781</v>
      </c>
      <c r="E17" s="64">
        <v>221329.3</v>
      </c>
      <c r="F17" s="64">
        <v>2000000</v>
      </c>
      <c r="G17" s="64">
        <v>2000000</v>
      </c>
    </row>
    <row r="18" ht="40" customHeight="1" spans="1:7">
      <c r="A18" s="66"/>
      <c r="B18" s="37" t="s">
        <v>783</v>
      </c>
      <c r="C18" s="37" t="s">
        <v>410</v>
      </c>
      <c r="D18" s="65" t="s">
        <v>781</v>
      </c>
      <c r="E18" s="64">
        <v>1540000</v>
      </c>
      <c r="F18" s="64">
        <v>5214000</v>
      </c>
      <c r="G18" s="64">
        <v>5214000</v>
      </c>
    </row>
    <row r="19" ht="40" customHeight="1" spans="1:7">
      <c r="A19" s="66"/>
      <c r="B19" s="37" t="s">
        <v>783</v>
      </c>
      <c r="C19" s="37" t="s">
        <v>412</v>
      </c>
      <c r="D19" s="65" t="s">
        <v>781</v>
      </c>
      <c r="E19" s="64">
        <v>40000</v>
      </c>
      <c r="F19" s="64"/>
      <c r="G19" s="64"/>
    </row>
    <row r="20" ht="40" customHeight="1" spans="1:7">
      <c r="A20" s="66"/>
      <c r="B20" s="37" t="s">
        <v>783</v>
      </c>
      <c r="C20" s="37" t="s">
        <v>414</v>
      </c>
      <c r="D20" s="65" t="s">
        <v>781</v>
      </c>
      <c r="E20" s="64">
        <v>39601.33</v>
      </c>
      <c r="F20" s="64"/>
      <c r="G20" s="64"/>
    </row>
    <row r="21" ht="40" customHeight="1" spans="1:7">
      <c r="A21" s="66"/>
      <c r="B21" s="37" t="s">
        <v>783</v>
      </c>
      <c r="C21" s="37" t="s">
        <v>416</v>
      </c>
      <c r="D21" s="65" t="s">
        <v>781</v>
      </c>
      <c r="E21" s="64">
        <v>80000</v>
      </c>
      <c r="F21" s="64">
        <v>80000</v>
      </c>
      <c r="G21" s="64">
        <v>80000</v>
      </c>
    </row>
    <row r="22" ht="40" customHeight="1" spans="1:7">
      <c r="A22" s="66"/>
      <c r="B22" s="37" t="s">
        <v>783</v>
      </c>
      <c r="C22" s="37" t="s">
        <v>418</v>
      </c>
      <c r="D22" s="65" t="s">
        <v>781</v>
      </c>
      <c r="E22" s="64">
        <v>300000</v>
      </c>
      <c r="F22" s="64">
        <v>300000</v>
      </c>
      <c r="G22" s="64">
        <v>300000</v>
      </c>
    </row>
    <row r="23" ht="40" customHeight="1" spans="1:7">
      <c r="A23" s="66"/>
      <c r="B23" s="37" t="s">
        <v>783</v>
      </c>
      <c r="C23" s="37" t="s">
        <v>420</v>
      </c>
      <c r="D23" s="65" t="s">
        <v>781</v>
      </c>
      <c r="E23" s="64">
        <v>6000</v>
      </c>
      <c r="F23" s="64">
        <v>6000</v>
      </c>
      <c r="G23" s="64">
        <v>6000</v>
      </c>
    </row>
    <row r="24" ht="40" customHeight="1" spans="1:7">
      <c r="A24" s="66"/>
      <c r="B24" s="37" t="s">
        <v>783</v>
      </c>
      <c r="C24" s="37" t="s">
        <v>422</v>
      </c>
      <c r="D24" s="65" t="s">
        <v>781</v>
      </c>
      <c r="E24" s="64">
        <v>8000</v>
      </c>
      <c r="F24" s="64">
        <v>8000</v>
      </c>
      <c r="G24" s="64">
        <v>8000</v>
      </c>
    </row>
    <row r="25" ht="40" customHeight="1" spans="1:7">
      <c r="A25" s="37" t="s">
        <v>78</v>
      </c>
      <c r="B25" s="66"/>
      <c r="C25" s="66"/>
      <c r="D25" s="67"/>
      <c r="E25" s="64">
        <v>34000</v>
      </c>
      <c r="F25" s="64">
        <v>42480</v>
      </c>
      <c r="G25" s="64">
        <v>42480</v>
      </c>
    </row>
    <row r="26" ht="40" customHeight="1" spans="1:7">
      <c r="A26" s="66"/>
      <c r="B26" s="37" t="s">
        <v>784</v>
      </c>
      <c r="C26" s="37" t="s">
        <v>429</v>
      </c>
      <c r="D26" s="65" t="s">
        <v>781</v>
      </c>
      <c r="E26" s="64">
        <v>34000</v>
      </c>
      <c r="F26" s="64">
        <v>42480</v>
      </c>
      <c r="G26" s="64">
        <v>42480</v>
      </c>
    </row>
    <row r="27" ht="40" customHeight="1" spans="1:7">
      <c r="A27" s="68" t="s">
        <v>56</v>
      </c>
      <c r="B27" s="69" t="s">
        <v>785</v>
      </c>
      <c r="C27" s="69"/>
      <c r="D27" s="70"/>
      <c r="E27" s="64">
        <v>3354953.07</v>
      </c>
      <c r="F27" s="64">
        <v>8335600</v>
      </c>
      <c r="G27" s="64">
        <v>8335600</v>
      </c>
    </row>
  </sheetData>
  <mergeCells count="11">
    <mergeCell ref="A2:G2"/>
    <mergeCell ref="A3:D3"/>
    <mergeCell ref="E4:G4"/>
    <mergeCell ref="A27:D27"/>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opLeftCell="A49" workbookViewId="0">
      <selection activeCell="H12" sqref="H12:H19"/>
    </sheetView>
  </sheetViews>
  <sheetFormatPr defaultColWidth="9" defaultRowHeight="13.5"/>
  <cols>
    <col min="1" max="1" width="20.625" customWidth="1"/>
    <col min="2" max="2" width="22.125" customWidth="1"/>
    <col min="3" max="7" width="20.625" customWidth="1"/>
    <col min="8" max="8" width="26.125" customWidth="1"/>
    <col min="9" max="9" width="20.625" customWidth="1"/>
    <col min="10" max="10" width="23.25" customWidth="1"/>
  </cols>
  <sheetData>
    <row r="1" spans="1:10">
      <c r="A1" s="1"/>
      <c r="B1" s="1"/>
      <c r="C1" s="1"/>
      <c r="D1" s="1"/>
      <c r="E1" s="1"/>
      <c r="F1" s="1"/>
      <c r="G1" s="1"/>
      <c r="H1" s="1"/>
      <c r="I1" s="1"/>
      <c r="J1" s="40" t="s">
        <v>786</v>
      </c>
    </row>
    <row r="2" ht="25.5" spans="1:10">
      <c r="A2" s="2" t="s">
        <v>787</v>
      </c>
      <c r="B2" s="2"/>
      <c r="C2" s="2"/>
      <c r="D2" s="2"/>
      <c r="E2" s="2"/>
      <c r="F2" s="2"/>
      <c r="G2" s="2"/>
      <c r="H2" s="2"/>
      <c r="I2" s="2"/>
      <c r="J2" s="2"/>
    </row>
    <row r="3" ht="31.5" spans="1:10">
      <c r="A3" s="3" t="s">
        <v>788</v>
      </c>
      <c r="B3" s="3"/>
      <c r="C3" s="4"/>
      <c r="D3" s="5"/>
      <c r="E3" s="5"/>
      <c r="F3" s="5"/>
      <c r="G3" s="5"/>
      <c r="H3" s="5"/>
      <c r="I3" s="5"/>
      <c r="J3" s="241" t="s">
        <v>2</v>
      </c>
    </row>
    <row r="4" ht="25" customHeight="1" spans="1:10">
      <c r="A4" s="6" t="s">
        <v>789</v>
      </c>
      <c r="B4" s="7">
        <v>129001</v>
      </c>
      <c r="C4" s="8"/>
      <c r="D4" s="8"/>
      <c r="E4" s="9"/>
      <c r="F4" s="10" t="s">
        <v>790</v>
      </c>
      <c r="G4" s="9"/>
      <c r="H4" s="11" t="s">
        <v>71</v>
      </c>
      <c r="I4" s="8"/>
      <c r="J4" s="9"/>
    </row>
    <row r="5" ht="25" customHeight="1" spans="1:10">
      <c r="A5" s="12" t="s">
        <v>791</v>
      </c>
      <c r="B5" s="12"/>
      <c r="C5" s="12"/>
      <c r="D5" s="12"/>
      <c r="E5" s="12"/>
      <c r="F5" s="12"/>
      <c r="G5" s="12"/>
      <c r="H5" s="12"/>
      <c r="I5" s="12"/>
      <c r="J5" s="12" t="s">
        <v>792</v>
      </c>
    </row>
    <row r="6" ht="205" customHeight="1" spans="1:10">
      <c r="A6" s="12" t="s">
        <v>793</v>
      </c>
      <c r="B6" s="13" t="s">
        <v>794</v>
      </c>
      <c r="C6" s="14" t="s">
        <v>795</v>
      </c>
      <c r="D6" s="14"/>
      <c r="E6" s="14"/>
      <c r="F6" s="14"/>
      <c r="G6" s="14"/>
      <c r="H6" s="14"/>
      <c r="I6" s="14"/>
      <c r="J6" s="42"/>
    </row>
    <row r="7" ht="165" customHeight="1" spans="1:10">
      <c r="A7" s="12"/>
      <c r="B7" s="15" t="s">
        <v>796</v>
      </c>
      <c r="C7" s="14" t="s">
        <v>797</v>
      </c>
      <c r="D7" s="14"/>
      <c r="E7" s="14"/>
      <c r="F7" s="14"/>
      <c r="G7" s="14"/>
      <c r="H7" s="14"/>
      <c r="I7" s="14"/>
      <c r="J7" s="42"/>
    </row>
    <row r="8" ht="87" customHeight="1" spans="1:10">
      <c r="A8" s="13" t="s">
        <v>798</v>
      </c>
      <c r="B8" s="16" t="s">
        <v>799</v>
      </c>
      <c r="C8" s="17" t="s">
        <v>800</v>
      </c>
      <c r="D8" s="17"/>
      <c r="E8" s="17"/>
      <c r="F8" s="17"/>
      <c r="G8" s="17"/>
      <c r="H8" s="17"/>
      <c r="I8" s="17"/>
      <c r="J8" s="43"/>
    </row>
    <row r="9" ht="40" customHeight="1" spans="1:10">
      <c r="A9" s="18" t="s">
        <v>801</v>
      </c>
      <c r="B9" s="18"/>
      <c r="C9" s="18"/>
      <c r="D9" s="18"/>
      <c r="E9" s="18"/>
      <c r="F9" s="18"/>
      <c r="G9" s="18"/>
      <c r="H9" s="18"/>
      <c r="I9" s="18"/>
      <c r="J9" s="18"/>
    </row>
    <row r="10" ht="40" customHeight="1" spans="1:10">
      <c r="A10" s="19" t="s">
        <v>802</v>
      </c>
      <c r="B10" s="20"/>
      <c r="C10" s="12" t="s">
        <v>803</v>
      </c>
      <c r="D10" s="12"/>
      <c r="E10" s="12"/>
      <c r="F10" s="12" t="s">
        <v>804</v>
      </c>
      <c r="G10" s="12"/>
      <c r="H10" s="12" t="s">
        <v>805</v>
      </c>
      <c r="I10" s="12"/>
      <c r="J10" s="12"/>
    </row>
    <row r="11" ht="40" customHeight="1" spans="1:10">
      <c r="A11" s="21"/>
      <c r="B11" s="22"/>
      <c r="C11" s="12"/>
      <c r="D11" s="12"/>
      <c r="E11" s="12"/>
      <c r="F11" s="12"/>
      <c r="G11" s="12"/>
      <c r="H11" s="13" t="s">
        <v>806</v>
      </c>
      <c r="I11" s="13" t="s">
        <v>807</v>
      </c>
      <c r="J11" s="13" t="s">
        <v>808</v>
      </c>
    </row>
    <row r="12" ht="80" customHeight="1" spans="1:10">
      <c r="A12" s="23" t="s">
        <v>809</v>
      </c>
      <c r="B12" s="24"/>
      <c r="C12" s="25" t="s">
        <v>810</v>
      </c>
      <c r="D12" s="26"/>
      <c r="E12" s="27"/>
      <c r="F12" s="28" t="s">
        <v>811</v>
      </c>
      <c r="G12" s="28"/>
      <c r="H12" s="29">
        <v>3239745.03</v>
      </c>
      <c r="I12" s="29">
        <v>3239745.03</v>
      </c>
      <c r="J12" s="29">
        <v>0</v>
      </c>
    </row>
    <row r="13" ht="57" customHeight="1" spans="1:10">
      <c r="A13" s="23" t="s">
        <v>812</v>
      </c>
      <c r="B13" s="30"/>
      <c r="C13" s="25" t="s">
        <v>810</v>
      </c>
      <c r="D13" s="26"/>
      <c r="E13" s="27"/>
      <c r="F13" s="28" t="s">
        <v>811</v>
      </c>
      <c r="G13" s="28"/>
      <c r="H13" s="31">
        <v>3683063.19</v>
      </c>
      <c r="I13" s="31">
        <v>3683063.19</v>
      </c>
      <c r="J13" s="31"/>
    </row>
    <row r="14" ht="40" customHeight="1" spans="1:10">
      <c r="A14" s="23" t="s">
        <v>813</v>
      </c>
      <c r="B14" s="30"/>
      <c r="C14" s="25" t="s">
        <v>810</v>
      </c>
      <c r="D14" s="26"/>
      <c r="E14" s="27"/>
      <c r="F14" s="28" t="s">
        <v>811</v>
      </c>
      <c r="G14" s="28"/>
      <c r="H14" s="31">
        <v>2614797.82</v>
      </c>
      <c r="I14" s="31">
        <v>2614797.82</v>
      </c>
      <c r="J14" s="31"/>
    </row>
    <row r="15" ht="40" customHeight="1" spans="1:10">
      <c r="A15" s="23" t="s">
        <v>814</v>
      </c>
      <c r="B15" s="30"/>
      <c r="C15" s="25" t="s">
        <v>810</v>
      </c>
      <c r="D15" s="26"/>
      <c r="E15" s="27"/>
      <c r="F15" s="28" t="s">
        <v>811</v>
      </c>
      <c r="G15" s="28"/>
      <c r="H15" s="31">
        <v>1218116.12</v>
      </c>
      <c r="I15" s="31">
        <v>1218116.12</v>
      </c>
      <c r="J15" s="31"/>
    </row>
    <row r="16" ht="63" customHeight="1" spans="1:10">
      <c r="A16" s="23" t="s">
        <v>815</v>
      </c>
      <c r="B16" s="30"/>
      <c r="C16" s="25" t="s">
        <v>810</v>
      </c>
      <c r="D16" s="26"/>
      <c r="E16" s="27"/>
      <c r="F16" s="28" t="s">
        <v>811</v>
      </c>
      <c r="G16" s="28"/>
      <c r="H16" s="31">
        <v>1174370.36</v>
      </c>
      <c r="I16" s="31">
        <v>1174370.36</v>
      </c>
      <c r="J16" s="31"/>
    </row>
    <row r="17" ht="47" customHeight="1" spans="1:10">
      <c r="A17" s="23" t="s">
        <v>816</v>
      </c>
      <c r="B17" s="30"/>
      <c r="C17" s="25" t="s">
        <v>810</v>
      </c>
      <c r="D17" s="26"/>
      <c r="E17" s="27"/>
      <c r="F17" s="28" t="s">
        <v>811</v>
      </c>
      <c r="G17" s="28"/>
      <c r="H17" s="31">
        <v>7726174.56</v>
      </c>
      <c r="I17" s="31">
        <v>7726174.56</v>
      </c>
      <c r="J17" s="31"/>
    </row>
    <row r="18" ht="42" customHeight="1" spans="1:10">
      <c r="A18" s="23" t="s">
        <v>817</v>
      </c>
      <c r="B18" s="30"/>
      <c r="C18" s="25" t="s">
        <v>818</v>
      </c>
      <c r="D18" s="26"/>
      <c r="E18" s="27"/>
      <c r="F18" s="28" t="s">
        <v>819</v>
      </c>
      <c r="G18" s="28"/>
      <c r="H18" s="31">
        <v>1000000</v>
      </c>
      <c r="I18" s="31"/>
      <c r="J18" s="31">
        <v>1000000</v>
      </c>
    </row>
    <row r="19" ht="40" customHeight="1" spans="1:10">
      <c r="A19" s="23" t="s">
        <v>820</v>
      </c>
      <c r="B19" s="30"/>
      <c r="C19" s="25" t="s">
        <v>821</v>
      </c>
      <c r="D19" s="26"/>
      <c r="E19" s="27"/>
      <c r="F19" s="28" t="s">
        <v>819</v>
      </c>
      <c r="G19" s="28"/>
      <c r="H19" s="31">
        <v>3320953.07</v>
      </c>
      <c r="I19" s="31">
        <v>3320953.07</v>
      </c>
      <c r="J19" s="31"/>
    </row>
    <row r="20" ht="24" customHeight="1" spans="1:10">
      <c r="A20" s="32" t="s">
        <v>822</v>
      </c>
      <c r="B20" s="32"/>
      <c r="C20" s="32"/>
      <c r="D20" s="32"/>
      <c r="E20" s="32"/>
      <c r="F20" s="32"/>
      <c r="G20" s="32"/>
      <c r="H20" s="32"/>
      <c r="I20" s="32"/>
      <c r="J20" s="32"/>
    </row>
    <row r="21" ht="20" customHeight="1" spans="1:10">
      <c r="A21" s="33" t="s">
        <v>823</v>
      </c>
      <c r="B21" s="33"/>
      <c r="C21" s="33"/>
      <c r="D21" s="33"/>
      <c r="E21" s="33"/>
      <c r="F21" s="33"/>
      <c r="G21" s="33"/>
      <c r="H21" s="34" t="s">
        <v>824</v>
      </c>
      <c r="I21" s="35" t="s">
        <v>439</v>
      </c>
      <c r="J21" s="34" t="s">
        <v>825</v>
      </c>
    </row>
    <row r="22" ht="20" customHeight="1" spans="1:10">
      <c r="A22" s="35" t="s">
        <v>432</v>
      </c>
      <c r="B22" s="35" t="s">
        <v>826</v>
      </c>
      <c r="C22" s="34" t="s">
        <v>434</v>
      </c>
      <c r="D22" s="34" t="s">
        <v>435</v>
      </c>
      <c r="E22" s="34" t="s">
        <v>436</v>
      </c>
      <c r="F22" s="34" t="s">
        <v>437</v>
      </c>
      <c r="G22" s="34" t="s">
        <v>438</v>
      </c>
      <c r="H22" s="34"/>
      <c r="I22" s="35"/>
      <c r="J22" s="34"/>
    </row>
    <row r="23" ht="20" customHeight="1" spans="1:10">
      <c r="A23" s="36" t="s">
        <v>441</v>
      </c>
      <c r="B23" s="36"/>
      <c r="C23" s="37"/>
      <c r="D23" s="36"/>
      <c r="E23" s="36"/>
      <c r="F23" s="36"/>
      <c r="G23" s="36"/>
      <c r="H23" s="38"/>
      <c r="I23" s="39"/>
      <c r="J23" s="38"/>
    </row>
    <row r="24" ht="20" customHeight="1" spans="1:10">
      <c r="A24" s="36"/>
      <c r="B24" s="36" t="s">
        <v>442</v>
      </c>
      <c r="C24" s="37"/>
      <c r="D24" s="36"/>
      <c r="E24" s="36"/>
      <c r="F24" s="36"/>
      <c r="G24" s="36"/>
      <c r="H24" s="38"/>
      <c r="I24" s="39"/>
      <c r="J24" s="38"/>
    </row>
    <row r="25" ht="70" customHeight="1" spans="1:10">
      <c r="A25" s="36"/>
      <c r="B25" s="36"/>
      <c r="C25" s="37" t="s">
        <v>827</v>
      </c>
      <c r="D25" s="36" t="s">
        <v>444</v>
      </c>
      <c r="E25" s="36" t="s">
        <v>99</v>
      </c>
      <c r="F25" s="36" t="s">
        <v>556</v>
      </c>
      <c r="G25" s="36" t="s">
        <v>447</v>
      </c>
      <c r="H25" s="39" t="s">
        <v>828</v>
      </c>
      <c r="I25" s="39" t="s">
        <v>829</v>
      </c>
      <c r="J25" s="38" t="s">
        <v>830</v>
      </c>
    </row>
    <row r="26" ht="70" customHeight="1" spans="1:10">
      <c r="A26" s="36"/>
      <c r="B26" s="36"/>
      <c r="C26" s="37" t="s">
        <v>831</v>
      </c>
      <c r="D26" s="36" t="s">
        <v>444</v>
      </c>
      <c r="E26" s="36" t="s">
        <v>476</v>
      </c>
      <c r="F26" s="36" t="s">
        <v>609</v>
      </c>
      <c r="G26" s="36" t="s">
        <v>447</v>
      </c>
      <c r="H26" s="39" t="s">
        <v>828</v>
      </c>
      <c r="I26" s="39" t="s">
        <v>829</v>
      </c>
      <c r="J26" s="39" t="s">
        <v>832</v>
      </c>
    </row>
    <row r="27" ht="20" customHeight="1" spans="1:10">
      <c r="A27" s="36"/>
      <c r="B27" s="36" t="s">
        <v>457</v>
      </c>
      <c r="C27" s="37"/>
      <c r="D27" s="36"/>
      <c r="E27" s="36"/>
      <c r="F27" s="36"/>
      <c r="G27" s="36"/>
      <c r="H27" s="39"/>
      <c r="I27" s="39"/>
      <c r="J27" s="39"/>
    </row>
    <row r="28" ht="70" customHeight="1" spans="1:10">
      <c r="A28" s="36"/>
      <c r="B28" s="36"/>
      <c r="C28" s="37" t="s">
        <v>833</v>
      </c>
      <c r="D28" s="36" t="s">
        <v>444</v>
      </c>
      <c r="E28" s="36" t="s">
        <v>445</v>
      </c>
      <c r="F28" s="36" t="s">
        <v>446</v>
      </c>
      <c r="G28" s="36" t="s">
        <v>447</v>
      </c>
      <c r="H28" s="39" t="s">
        <v>828</v>
      </c>
      <c r="I28" s="39" t="s">
        <v>834</v>
      </c>
      <c r="J28" s="39" t="s">
        <v>832</v>
      </c>
    </row>
    <row r="29" ht="70" customHeight="1" spans="1:10">
      <c r="A29" s="36"/>
      <c r="B29" s="36"/>
      <c r="C29" s="37" t="s">
        <v>835</v>
      </c>
      <c r="D29" s="36" t="s">
        <v>444</v>
      </c>
      <c r="E29" s="36" t="s">
        <v>445</v>
      </c>
      <c r="F29" s="36" t="s">
        <v>446</v>
      </c>
      <c r="G29" s="36" t="s">
        <v>447</v>
      </c>
      <c r="H29" s="39" t="s">
        <v>828</v>
      </c>
      <c r="I29" s="39" t="s">
        <v>836</v>
      </c>
      <c r="J29" s="39" t="s">
        <v>832</v>
      </c>
    </row>
    <row r="30" ht="70" customHeight="1" spans="1:10">
      <c r="A30" s="36"/>
      <c r="B30" s="36"/>
      <c r="C30" s="37" t="s">
        <v>837</v>
      </c>
      <c r="D30" s="36" t="s">
        <v>444</v>
      </c>
      <c r="E30" s="36" t="s">
        <v>838</v>
      </c>
      <c r="F30" s="36" t="s">
        <v>470</v>
      </c>
      <c r="G30" s="36" t="s">
        <v>471</v>
      </c>
      <c r="H30" s="39" t="s">
        <v>828</v>
      </c>
      <c r="I30" s="39" t="s">
        <v>839</v>
      </c>
      <c r="J30" s="39" t="s">
        <v>840</v>
      </c>
    </row>
    <row r="31" ht="70" customHeight="1" spans="1:10">
      <c r="A31" s="36"/>
      <c r="B31" s="36"/>
      <c r="C31" s="37" t="s">
        <v>841</v>
      </c>
      <c r="D31" s="36" t="s">
        <v>444</v>
      </c>
      <c r="E31" s="36" t="s">
        <v>445</v>
      </c>
      <c r="F31" s="36" t="s">
        <v>446</v>
      </c>
      <c r="G31" s="36" t="s">
        <v>447</v>
      </c>
      <c r="H31" s="39" t="s">
        <v>828</v>
      </c>
      <c r="I31" s="39" t="s">
        <v>842</v>
      </c>
      <c r="J31" s="39" t="s">
        <v>832</v>
      </c>
    </row>
    <row r="32" ht="20" customHeight="1" spans="1:10">
      <c r="A32" s="36"/>
      <c r="B32" s="36" t="s">
        <v>463</v>
      </c>
      <c r="C32" s="37"/>
      <c r="D32" s="36"/>
      <c r="E32" s="36"/>
      <c r="F32" s="36"/>
      <c r="G32" s="36"/>
      <c r="H32" s="39"/>
      <c r="I32" s="39"/>
      <c r="J32" s="39"/>
    </row>
    <row r="33" ht="70" customHeight="1" spans="1:10">
      <c r="A33" s="36"/>
      <c r="B33" s="36"/>
      <c r="C33" s="37" t="s">
        <v>843</v>
      </c>
      <c r="D33" s="36" t="s">
        <v>444</v>
      </c>
      <c r="E33" s="36" t="s">
        <v>590</v>
      </c>
      <c r="F33" s="36" t="s">
        <v>470</v>
      </c>
      <c r="G33" s="36" t="s">
        <v>447</v>
      </c>
      <c r="H33" s="39" t="s">
        <v>828</v>
      </c>
      <c r="I33" s="39" t="s">
        <v>844</v>
      </c>
      <c r="J33" s="39" t="s">
        <v>832</v>
      </c>
    </row>
    <row r="34" ht="20" customHeight="1" spans="1:10">
      <c r="A34" s="36"/>
      <c r="B34" s="36" t="s">
        <v>483</v>
      </c>
      <c r="C34" s="37"/>
      <c r="D34" s="36"/>
      <c r="E34" s="36"/>
      <c r="F34" s="36"/>
      <c r="G34" s="36"/>
      <c r="H34" s="39"/>
      <c r="I34" s="39"/>
      <c r="J34" s="39"/>
    </row>
    <row r="35" ht="70" customHeight="1" spans="1:10">
      <c r="A35" s="36"/>
      <c r="B35" s="36"/>
      <c r="C35" s="37" t="s">
        <v>484</v>
      </c>
      <c r="D35" s="36" t="s">
        <v>444</v>
      </c>
      <c r="E35" s="36">
        <v>23977220.15</v>
      </c>
      <c r="F35" s="36" t="s">
        <v>511</v>
      </c>
      <c r="G35" s="36" t="s">
        <v>447</v>
      </c>
      <c r="H35" s="39" t="s">
        <v>845</v>
      </c>
      <c r="I35" s="39" t="s">
        <v>846</v>
      </c>
      <c r="J35" s="39" t="s">
        <v>832</v>
      </c>
    </row>
    <row r="36" ht="20" customHeight="1" spans="1:10">
      <c r="A36" s="36" t="s">
        <v>466</v>
      </c>
      <c r="B36" s="36"/>
      <c r="C36" s="37"/>
      <c r="D36" s="36"/>
      <c r="E36" s="36"/>
      <c r="F36" s="36"/>
      <c r="G36" s="36"/>
      <c r="H36" s="39"/>
      <c r="I36" s="39"/>
      <c r="J36" s="39"/>
    </row>
    <row r="37" ht="20" customHeight="1" spans="1:10">
      <c r="A37" s="36"/>
      <c r="B37" s="36" t="s">
        <v>575</v>
      </c>
      <c r="C37" s="37"/>
      <c r="D37" s="36"/>
      <c r="E37" s="36"/>
      <c r="F37" s="36"/>
      <c r="G37" s="36"/>
      <c r="H37" s="39"/>
      <c r="I37" s="39"/>
      <c r="J37" s="39"/>
    </row>
    <row r="38" ht="70" customHeight="1" spans="1:10">
      <c r="A38" s="36"/>
      <c r="B38" s="36"/>
      <c r="C38" s="37" t="s">
        <v>847</v>
      </c>
      <c r="D38" s="36" t="s">
        <v>444</v>
      </c>
      <c r="E38" s="36" t="s">
        <v>848</v>
      </c>
      <c r="F38" s="36" t="s">
        <v>470</v>
      </c>
      <c r="G38" s="36" t="s">
        <v>471</v>
      </c>
      <c r="H38" s="39" t="s">
        <v>849</v>
      </c>
      <c r="I38" s="39" t="s">
        <v>850</v>
      </c>
      <c r="J38" s="39" t="s">
        <v>851</v>
      </c>
    </row>
    <row r="39" ht="20" customHeight="1" spans="1:10">
      <c r="A39" s="36"/>
      <c r="B39" s="36" t="s">
        <v>488</v>
      </c>
      <c r="C39" s="37"/>
      <c r="D39" s="36"/>
      <c r="E39" s="36"/>
      <c r="F39" s="36"/>
      <c r="G39" s="36"/>
      <c r="H39" s="39"/>
      <c r="I39" s="39"/>
      <c r="J39" s="39"/>
    </row>
    <row r="40" ht="70" customHeight="1" spans="1:10">
      <c r="A40" s="36"/>
      <c r="B40" s="36"/>
      <c r="C40" s="37" t="s">
        <v>852</v>
      </c>
      <c r="D40" s="36" t="s">
        <v>459</v>
      </c>
      <c r="E40" s="36" t="s">
        <v>476</v>
      </c>
      <c r="F40" s="36" t="s">
        <v>446</v>
      </c>
      <c r="G40" s="36" t="s">
        <v>447</v>
      </c>
      <c r="H40" s="39" t="s">
        <v>849</v>
      </c>
      <c r="I40" s="39" t="s">
        <v>850</v>
      </c>
      <c r="J40" s="39" t="s">
        <v>853</v>
      </c>
    </row>
    <row r="41" ht="70" customHeight="1" spans="1:10">
      <c r="A41" s="36"/>
      <c r="B41" s="36"/>
      <c r="C41" s="37" t="s">
        <v>854</v>
      </c>
      <c r="D41" s="36" t="s">
        <v>444</v>
      </c>
      <c r="E41" s="36" t="s">
        <v>469</v>
      </c>
      <c r="F41" s="36" t="s">
        <v>470</v>
      </c>
      <c r="G41" s="36" t="s">
        <v>471</v>
      </c>
      <c r="H41" s="39" t="s">
        <v>849</v>
      </c>
      <c r="I41" s="39" t="s">
        <v>850</v>
      </c>
      <c r="J41" s="39" t="s">
        <v>853</v>
      </c>
    </row>
    <row r="42" ht="70" customHeight="1" spans="1:10">
      <c r="A42" s="36"/>
      <c r="B42" s="36"/>
      <c r="C42" s="37" t="s">
        <v>855</v>
      </c>
      <c r="D42" s="36" t="s">
        <v>444</v>
      </c>
      <c r="E42" s="36" t="s">
        <v>856</v>
      </c>
      <c r="F42" s="36" t="s">
        <v>470</v>
      </c>
      <c r="G42" s="36" t="s">
        <v>471</v>
      </c>
      <c r="H42" s="39" t="s">
        <v>849</v>
      </c>
      <c r="I42" s="39" t="s">
        <v>850</v>
      </c>
      <c r="J42" s="39" t="s">
        <v>853</v>
      </c>
    </row>
    <row r="43" ht="20" customHeight="1" spans="1:10">
      <c r="A43" s="36"/>
      <c r="B43" s="36" t="s">
        <v>857</v>
      </c>
      <c r="C43" s="37"/>
      <c r="D43" s="36"/>
      <c r="E43" s="36"/>
      <c r="F43" s="36"/>
      <c r="G43" s="36"/>
      <c r="H43" s="39"/>
      <c r="I43" s="39"/>
      <c r="J43" s="39"/>
    </row>
    <row r="44" ht="70" customHeight="1" spans="1:10">
      <c r="A44" s="36"/>
      <c r="B44" s="36"/>
      <c r="C44" s="37" t="s">
        <v>858</v>
      </c>
      <c r="D44" s="36" t="s">
        <v>444</v>
      </c>
      <c r="E44" s="36" t="s">
        <v>490</v>
      </c>
      <c r="F44" s="36" t="s">
        <v>470</v>
      </c>
      <c r="G44" s="36" t="s">
        <v>471</v>
      </c>
      <c r="H44" s="39" t="s">
        <v>849</v>
      </c>
      <c r="I44" s="39" t="s">
        <v>859</v>
      </c>
      <c r="J44" s="39" t="s">
        <v>853</v>
      </c>
    </row>
    <row r="45" ht="20" customHeight="1" spans="1:10">
      <c r="A45" s="36"/>
      <c r="B45" s="36" t="s">
        <v>467</v>
      </c>
      <c r="C45" s="37"/>
      <c r="D45" s="36"/>
      <c r="E45" s="36"/>
      <c r="F45" s="36"/>
      <c r="G45" s="36"/>
      <c r="H45" s="39"/>
      <c r="I45" s="39"/>
      <c r="J45" s="39"/>
    </row>
    <row r="46" ht="70" customHeight="1" spans="1:10">
      <c r="A46" s="36"/>
      <c r="B46" s="36"/>
      <c r="C46" s="37" t="s">
        <v>860</v>
      </c>
      <c r="D46" s="36" t="s">
        <v>444</v>
      </c>
      <c r="E46" s="36" t="s">
        <v>861</v>
      </c>
      <c r="F46" s="36" t="s">
        <v>470</v>
      </c>
      <c r="G46" s="36" t="s">
        <v>471</v>
      </c>
      <c r="H46" s="39" t="s">
        <v>849</v>
      </c>
      <c r="I46" s="39" t="s">
        <v>859</v>
      </c>
      <c r="J46" s="39" t="s">
        <v>853</v>
      </c>
    </row>
    <row r="47" ht="70" customHeight="1" spans="1:10">
      <c r="A47" s="36"/>
      <c r="B47" s="36"/>
      <c r="C47" s="37" t="s">
        <v>862</v>
      </c>
      <c r="D47" s="36" t="s">
        <v>444</v>
      </c>
      <c r="E47" s="36" t="s">
        <v>863</v>
      </c>
      <c r="F47" s="36" t="s">
        <v>470</v>
      </c>
      <c r="G47" s="36" t="s">
        <v>471</v>
      </c>
      <c r="H47" s="39" t="s">
        <v>849</v>
      </c>
      <c r="I47" s="39" t="s">
        <v>859</v>
      </c>
      <c r="J47" s="39" t="s">
        <v>853</v>
      </c>
    </row>
    <row r="48" ht="70" customHeight="1" spans="1:10">
      <c r="A48" s="36"/>
      <c r="B48" s="36"/>
      <c r="C48" s="37" t="s">
        <v>864</v>
      </c>
      <c r="D48" s="36" t="s">
        <v>444</v>
      </c>
      <c r="E48" s="36" t="s">
        <v>469</v>
      </c>
      <c r="F48" s="36" t="s">
        <v>470</v>
      </c>
      <c r="G48" s="36" t="s">
        <v>471</v>
      </c>
      <c r="H48" s="39" t="s">
        <v>849</v>
      </c>
      <c r="I48" s="39" t="s">
        <v>859</v>
      </c>
      <c r="J48" s="39" t="s">
        <v>853</v>
      </c>
    </row>
    <row r="49" ht="70" customHeight="1" spans="1:10">
      <c r="A49" s="36"/>
      <c r="B49" s="36"/>
      <c r="C49" s="37" t="s">
        <v>865</v>
      </c>
      <c r="D49" s="36" t="s">
        <v>444</v>
      </c>
      <c r="E49" s="36" t="s">
        <v>581</v>
      </c>
      <c r="F49" s="36" t="s">
        <v>470</v>
      </c>
      <c r="G49" s="36" t="s">
        <v>471</v>
      </c>
      <c r="H49" s="39" t="s">
        <v>849</v>
      </c>
      <c r="I49" s="39" t="s">
        <v>859</v>
      </c>
      <c r="J49" s="39" t="s">
        <v>853</v>
      </c>
    </row>
    <row r="50" ht="70" customHeight="1" spans="1:10">
      <c r="A50" s="36"/>
      <c r="B50" s="36"/>
      <c r="C50" s="37" t="s">
        <v>866</v>
      </c>
      <c r="D50" s="36" t="s">
        <v>444</v>
      </c>
      <c r="E50" s="36" t="s">
        <v>867</v>
      </c>
      <c r="F50" s="36" t="s">
        <v>470</v>
      </c>
      <c r="G50" s="36" t="s">
        <v>471</v>
      </c>
      <c r="H50" s="39" t="s">
        <v>849</v>
      </c>
      <c r="I50" s="39" t="s">
        <v>859</v>
      </c>
      <c r="J50" s="39" t="s">
        <v>853</v>
      </c>
    </row>
    <row r="51" ht="20" customHeight="1" spans="1:10">
      <c r="A51" s="36" t="s">
        <v>473</v>
      </c>
      <c r="B51" s="36"/>
      <c r="C51" s="37"/>
      <c r="D51" s="36"/>
      <c r="E51" s="36"/>
      <c r="F51" s="36"/>
      <c r="G51" s="36"/>
      <c r="H51" s="39"/>
      <c r="I51" s="39"/>
      <c r="J51" s="39"/>
    </row>
    <row r="52" ht="20" customHeight="1" spans="1:10">
      <c r="A52" s="36"/>
      <c r="B52" s="36" t="s">
        <v>474</v>
      </c>
      <c r="C52" s="37"/>
      <c r="D52" s="36"/>
      <c r="E52" s="36"/>
      <c r="F52" s="36"/>
      <c r="G52" s="36"/>
      <c r="H52" s="39"/>
      <c r="I52" s="39"/>
      <c r="J52" s="39"/>
    </row>
    <row r="53" ht="37" customHeight="1" spans="1:10">
      <c r="A53" s="36"/>
      <c r="B53" s="36"/>
      <c r="C53" s="37" t="s">
        <v>868</v>
      </c>
      <c r="D53" s="36" t="s">
        <v>459</v>
      </c>
      <c r="E53" s="36" t="s">
        <v>476</v>
      </c>
      <c r="F53" s="36" t="s">
        <v>446</v>
      </c>
      <c r="G53" s="36" t="s">
        <v>447</v>
      </c>
      <c r="H53" s="39" t="s">
        <v>869</v>
      </c>
      <c r="I53" s="39" t="s">
        <v>870</v>
      </c>
      <c r="J53" s="38" t="s">
        <v>871</v>
      </c>
    </row>
  </sheetData>
  <mergeCells count="44">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J20"/>
    <mergeCell ref="A21:G21"/>
    <mergeCell ref="A6:A7"/>
    <mergeCell ref="H21:H22"/>
    <mergeCell ref="I21:I22"/>
    <mergeCell ref="J21:J22"/>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5" t="s">
        <v>53</v>
      </c>
    </row>
    <row r="2" ht="41.25" customHeight="1" spans="1:1">
      <c r="A2" s="84" t="str">
        <f>"2025"&amp;"年部门收入预算表"</f>
        <v>2025年部门收入预算表</v>
      </c>
    </row>
    <row r="3" ht="17.25" customHeight="1" spans="1:19">
      <c r="A3" s="87" t="str">
        <f>"单位名称："&amp;"昆明市东川区文化和旅游局"</f>
        <v>单位名称：昆明市东川区文化和旅游局</v>
      </c>
      <c r="S3" s="89" t="s">
        <v>2</v>
      </c>
    </row>
    <row r="4" ht="21.75" customHeight="1" spans="1:19">
      <c r="A4" s="226" t="s">
        <v>54</v>
      </c>
      <c r="B4" s="227" t="s">
        <v>55</v>
      </c>
      <c r="C4" s="227" t="s">
        <v>56</v>
      </c>
      <c r="D4" s="228" t="s">
        <v>57</v>
      </c>
      <c r="E4" s="228"/>
      <c r="F4" s="228"/>
      <c r="G4" s="228"/>
      <c r="H4" s="228"/>
      <c r="I4" s="174"/>
      <c r="J4" s="228"/>
      <c r="K4" s="228"/>
      <c r="L4" s="228"/>
      <c r="M4" s="228"/>
      <c r="N4" s="234"/>
      <c r="O4" s="228" t="s">
        <v>46</v>
      </c>
      <c r="P4" s="228"/>
      <c r="Q4" s="228"/>
      <c r="R4" s="228"/>
      <c r="S4" s="234"/>
    </row>
    <row r="5" ht="27" customHeight="1" spans="1:19">
      <c r="A5" s="229"/>
      <c r="B5" s="230"/>
      <c r="C5" s="230"/>
      <c r="D5" s="230" t="s">
        <v>58</v>
      </c>
      <c r="E5" s="230" t="s">
        <v>59</v>
      </c>
      <c r="F5" s="230" t="s">
        <v>60</v>
      </c>
      <c r="G5" s="230" t="s">
        <v>61</v>
      </c>
      <c r="H5" s="230" t="s">
        <v>62</v>
      </c>
      <c r="I5" s="235" t="s">
        <v>63</v>
      </c>
      <c r="J5" s="236"/>
      <c r="K5" s="236"/>
      <c r="L5" s="236"/>
      <c r="M5" s="236"/>
      <c r="N5" s="237"/>
      <c r="O5" s="230" t="s">
        <v>58</v>
      </c>
      <c r="P5" s="230" t="s">
        <v>59</v>
      </c>
      <c r="Q5" s="230" t="s">
        <v>60</v>
      </c>
      <c r="R5" s="230" t="s">
        <v>61</v>
      </c>
      <c r="S5" s="230" t="s">
        <v>64</v>
      </c>
    </row>
    <row r="6" ht="30" customHeight="1" spans="1:19">
      <c r="A6" s="231"/>
      <c r="B6" s="146"/>
      <c r="C6" s="156"/>
      <c r="D6" s="156"/>
      <c r="E6" s="156"/>
      <c r="F6" s="156"/>
      <c r="G6" s="156"/>
      <c r="H6" s="156"/>
      <c r="I6" s="112" t="s">
        <v>58</v>
      </c>
      <c r="J6" s="237" t="s">
        <v>65</v>
      </c>
      <c r="K6" s="237" t="s">
        <v>66</v>
      </c>
      <c r="L6" s="237" t="s">
        <v>67</v>
      </c>
      <c r="M6" s="237" t="s">
        <v>68</v>
      </c>
      <c r="N6" s="237" t="s">
        <v>69</v>
      </c>
      <c r="O6" s="238"/>
      <c r="P6" s="238"/>
      <c r="Q6" s="238"/>
      <c r="R6" s="238"/>
      <c r="S6" s="156"/>
    </row>
    <row r="7" ht="15" customHeight="1" spans="1:19">
      <c r="A7" s="232">
        <v>1</v>
      </c>
      <c r="B7" s="232">
        <v>2</v>
      </c>
      <c r="C7" s="232">
        <v>3</v>
      </c>
      <c r="D7" s="232">
        <v>4</v>
      </c>
      <c r="E7" s="232">
        <v>5</v>
      </c>
      <c r="F7" s="232">
        <v>6</v>
      </c>
      <c r="G7" s="232">
        <v>7</v>
      </c>
      <c r="H7" s="232">
        <v>8</v>
      </c>
      <c r="I7" s="112">
        <v>9</v>
      </c>
      <c r="J7" s="232">
        <v>10</v>
      </c>
      <c r="K7" s="232">
        <v>11</v>
      </c>
      <c r="L7" s="232">
        <v>12</v>
      </c>
      <c r="M7" s="232">
        <v>13</v>
      </c>
      <c r="N7" s="232">
        <v>14</v>
      </c>
      <c r="O7" s="232">
        <v>15</v>
      </c>
      <c r="P7" s="232">
        <v>16</v>
      </c>
      <c r="Q7" s="232">
        <v>17</v>
      </c>
      <c r="R7" s="232">
        <v>18</v>
      </c>
      <c r="S7" s="232">
        <v>19</v>
      </c>
    </row>
    <row r="8" ht="18" customHeight="1" spans="1:19">
      <c r="A8" s="37" t="s">
        <v>70</v>
      </c>
      <c r="B8" s="37" t="s">
        <v>71</v>
      </c>
      <c r="C8" s="121">
        <v>23977220.15</v>
      </c>
      <c r="D8" s="121">
        <v>23977220.15</v>
      </c>
      <c r="E8" s="121">
        <v>22977220.15</v>
      </c>
      <c r="F8" s="121">
        <v>1000000</v>
      </c>
      <c r="G8" s="121"/>
      <c r="H8" s="121"/>
      <c r="I8" s="121"/>
      <c r="J8" s="121"/>
      <c r="K8" s="121"/>
      <c r="L8" s="121"/>
      <c r="M8" s="121"/>
      <c r="N8" s="121"/>
      <c r="O8" s="121"/>
      <c r="P8" s="121"/>
      <c r="Q8" s="121"/>
      <c r="R8" s="121"/>
      <c r="S8" s="121"/>
    </row>
    <row r="9" ht="18" customHeight="1" spans="1:19">
      <c r="A9" s="172" t="s">
        <v>72</v>
      </c>
      <c r="B9" s="172" t="s">
        <v>71</v>
      </c>
      <c r="C9" s="121">
        <v>6560698.1</v>
      </c>
      <c r="D9" s="121">
        <v>6560698.1</v>
      </c>
      <c r="E9" s="121">
        <v>6560698.1</v>
      </c>
      <c r="F9" s="121"/>
      <c r="G9" s="121"/>
      <c r="H9" s="121"/>
      <c r="I9" s="121"/>
      <c r="J9" s="121"/>
      <c r="K9" s="121"/>
      <c r="L9" s="121"/>
      <c r="M9" s="121"/>
      <c r="N9" s="121"/>
      <c r="O9" s="121"/>
      <c r="P9" s="121"/>
      <c r="Q9" s="121"/>
      <c r="R9" s="121"/>
      <c r="S9" s="121"/>
    </row>
    <row r="10" ht="18" customHeight="1" spans="1:19">
      <c r="A10" s="172" t="s">
        <v>73</v>
      </c>
      <c r="B10" s="172" t="s">
        <v>74</v>
      </c>
      <c r="C10" s="121">
        <v>3683063.19</v>
      </c>
      <c r="D10" s="121">
        <v>3683063.19</v>
      </c>
      <c r="E10" s="121">
        <v>3683063.19</v>
      </c>
      <c r="F10" s="121"/>
      <c r="G10" s="121"/>
      <c r="H10" s="121"/>
      <c r="I10" s="121"/>
      <c r="J10" s="121"/>
      <c r="K10" s="121"/>
      <c r="L10" s="121"/>
      <c r="M10" s="121"/>
      <c r="N10" s="121"/>
      <c r="O10" s="121"/>
      <c r="P10" s="121"/>
      <c r="Q10" s="121"/>
      <c r="R10" s="121"/>
      <c r="S10" s="121"/>
    </row>
    <row r="11" ht="18" customHeight="1" spans="1:19">
      <c r="A11" s="172" t="s">
        <v>75</v>
      </c>
      <c r="B11" s="172" t="s">
        <v>76</v>
      </c>
      <c r="C11" s="121">
        <v>3614797.82</v>
      </c>
      <c r="D11" s="121">
        <v>3614797.82</v>
      </c>
      <c r="E11" s="121">
        <v>2614797.82</v>
      </c>
      <c r="F11" s="121">
        <v>1000000</v>
      </c>
      <c r="G11" s="121"/>
      <c r="H11" s="121"/>
      <c r="I11" s="121"/>
      <c r="J11" s="121"/>
      <c r="K11" s="121"/>
      <c r="L11" s="121"/>
      <c r="M11" s="121"/>
      <c r="N11" s="121"/>
      <c r="O11" s="121"/>
      <c r="P11" s="121"/>
      <c r="Q11" s="121"/>
      <c r="R11" s="121"/>
      <c r="S11" s="121"/>
    </row>
    <row r="12" ht="18" customHeight="1" spans="1:19">
      <c r="A12" s="172" t="s">
        <v>77</v>
      </c>
      <c r="B12" s="172" t="s">
        <v>78</v>
      </c>
      <c r="C12" s="121">
        <v>1218116.12</v>
      </c>
      <c r="D12" s="121">
        <v>1218116.12</v>
      </c>
      <c r="E12" s="121">
        <v>1218116.12</v>
      </c>
      <c r="F12" s="121"/>
      <c r="G12" s="121"/>
      <c r="H12" s="121"/>
      <c r="I12" s="121"/>
      <c r="J12" s="121"/>
      <c r="K12" s="121"/>
      <c r="L12" s="121"/>
      <c r="M12" s="121"/>
      <c r="N12" s="121"/>
      <c r="O12" s="121"/>
      <c r="P12" s="121"/>
      <c r="Q12" s="121"/>
      <c r="R12" s="121"/>
      <c r="S12" s="121"/>
    </row>
    <row r="13" ht="18" customHeight="1" spans="1:19">
      <c r="A13" s="172" t="s">
        <v>79</v>
      </c>
      <c r="B13" s="172" t="s">
        <v>80</v>
      </c>
      <c r="C13" s="121">
        <v>1174370.36</v>
      </c>
      <c r="D13" s="121">
        <v>1174370.36</v>
      </c>
      <c r="E13" s="121">
        <v>1174370.36</v>
      </c>
      <c r="F13" s="121"/>
      <c r="G13" s="121"/>
      <c r="H13" s="121"/>
      <c r="I13" s="121"/>
      <c r="J13" s="121"/>
      <c r="K13" s="121"/>
      <c r="L13" s="121"/>
      <c r="M13" s="121"/>
      <c r="N13" s="121"/>
      <c r="O13" s="121"/>
      <c r="P13" s="121"/>
      <c r="Q13" s="121"/>
      <c r="R13" s="121"/>
      <c r="S13" s="121"/>
    </row>
    <row r="14" ht="18" customHeight="1" spans="1:19">
      <c r="A14" s="172" t="s">
        <v>81</v>
      </c>
      <c r="B14" s="172" t="s">
        <v>82</v>
      </c>
      <c r="C14" s="121">
        <v>7726174.56</v>
      </c>
      <c r="D14" s="121">
        <v>7726174.56</v>
      </c>
      <c r="E14" s="121">
        <v>7726174.56</v>
      </c>
      <c r="F14" s="121"/>
      <c r="G14" s="121"/>
      <c r="H14" s="121"/>
      <c r="I14" s="121"/>
      <c r="J14" s="121"/>
      <c r="K14" s="121"/>
      <c r="L14" s="121"/>
      <c r="M14" s="121"/>
      <c r="N14" s="121"/>
      <c r="O14" s="121"/>
      <c r="P14" s="121"/>
      <c r="Q14" s="121"/>
      <c r="R14" s="121"/>
      <c r="S14" s="121"/>
    </row>
    <row r="15" ht="18" customHeight="1" spans="1:19">
      <c r="A15" s="92" t="s">
        <v>56</v>
      </c>
      <c r="B15" s="233"/>
      <c r="C15" s="121">
        <v>23977220.15</v>
      </c>
      <c r="D15" s="121">
        <v>23977220.15</v>
      </c>
      <c r="E15" s="121">
        <v>22977220.15</v>
      </c>
      <c r="F15" s="121">
        <v>1000000</v>
      </c>
      <c r="G15" s="121"/>
      <c r="H15" s="121"/>
      <c r="I15" s="121"/>
      <c r="J15" s="121"/>
      <c r="K15" s="121"/>
      <c r="L15" s="121"/>
      <c r="M15" s="121"/>
      <c r="N15" s="121"/>
      <c r="O15" s="121"/>
      <c r="P15" s="121"/>
      <c r="Q15" s="121"/>
      <c r="R15" s="121"/>
      <c r="S15" s="121"/>
    </row>
  </sheetData>
  <mergeCells count="20">
    <mergeCell ref="A1:S1"/>
    <mergeCell ref="A2:S2"/>
    <mergeCell ref="A3:B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9" t="s">
        <v>83</v>
      </c>
    </row>
    <row r="2" ht="41.25" customHeight="1" spans="1:1">
      <c r="A2" s="84" t="str">
        <f>"2025"&amp;"年部门支出预算表"</f>
        <v>2025年部门支出预算表</v>
      </c>
    </row>
    <row r="3" ht="17.25" customHeight="1" spans="1:15">
      <c r="A3" s="87" t="str">
        <f>"单位名称："&amp;"昆明市东川区文化和旅游局"</f>
        <v>单位名称：昆明市东川区文化和旅游局</v>
      </c>
      <c r="O3" s="89" t="s">
        <v>2</v>
      </c>
    </row>
    <row r="4" ht="27" customHeight="1" spans="1:15">
      <c r="A4" s="212" t="s">
        <v>84</v>
      </c>
      <c r="B4" s="212" t="s">
        <v>85</v>
      </c>
      <c r="C4" s="212" t="s">
        <v>56</v>
      </c>
      <c r="D4" s="213" t="s">
        <v>59</v>
      </c>
      <c r="E4" s="214"/>
      <c r="F4" s="215"/>
      <c r="G4" s="216" t="s">
        <v>60</v>
      </c>
      <c r="H4" s="216" t="s">
        <v>61</v>
      </c>
      <c r="I4" s="216" t="s">
        <v>86</v>
      </c>
      <c r="J4" s="213" t="s">
        <v>63</v>
      </c>
      <c r="K4" s="214"/>
      <c r="L4" s="214"/>
      <c r="M4" s="214"/>
      <c r="N4" s="223"/>
      <c r="O4" s="224"/>
    </row>
    <row r="5" ht="42" customHeight="1" spans="1:15">
      <c r="A5" s="217"/>
      <c r="B5" s="217"/>
      <c r="C5" s="218"/>
      <c r="D5" s="219" t="s">
        <v>58</v>
      </c>
      <c r="E5" s="219" t="s">
        <v>87</v>
      </c>
      <c r="F5" s="219" t="s">
        <v>88</v>
      </c>
      <c r="G5" s="218"/>
      <c r="H5" s="218"/>
      <c r="I5" s="225"/>
      <c r="J5" s="219" t="s">
        <v>58</v>
      </c>
      <c r="K5" s="206" t="s">
        <v>89</v>
      </c>
      <c r="L5" s="206" t="s">
        <v>90</v>
      </c>
      <c r="M5" s="206" t="s">
        <v>91</v>
      </c>
      <c r="N5" s="206" t="s">
        <v>92</v>
      </c>
      <c r="O5" s="206" t="s">
        <v>93</v>
      </c>
    </row>
    <row r="6" ht="18" customHeight="1" spans="1:15">
      <c r="A6" s="95" t="s">
        <v>94</v>
      </c>
      <c r="B6" s="95" t="s">
        <v>95</v>
      </c>
      <c r="C6" s="95" t="s">
        <v>96</v>
      </c>
      <c r="D6" s="65" t="s">
        <v>97</v>
      </c>
      <c r="E6" s="65" t="s">
        <v>98</v>
      </c>
      <c r="F6" s="65" t="s">
        <v>99</v>
      </c>
      <c r="G6" s="65" t="s">
        <v>100</v>
      </c>
      <c r="H6" s="65" t="s">
        <v>101</v>
      </c>
      <c r="I6" s="65" t="s">
        <v>102</v>
      </c>
      <c r="J6" s="65" t="s">
        <v>103</v>
      </c>
      <c r="K6" s="65" t="s">
        <v>104</v>
      </c>
      <c r="L6" s="65" t="s">
        <v>105</v>
      </c>
      <c r="M6" s="65" t="s">
        <v>106</v>
      </c>
      <c r="N6" s="95" t="s">
        <v>107</v>
      </c>
      <c r="O6" s="65" t="s">
        <v>108</v>
      </c>
    </row>
    <row r="7" ht="21" customHeight="1" spans="1:15">
      <c r="A7" s="98" t="s">
        <v>109</v>
      </c>
      <c r="B7" s="98" t="s">
        <v>110</v>
      </c>
      <c r="C7" s="121">
        <v>15336495.44</v>
      </c>
      <c r="D7" s="121">
        <v>15336495.44</v>
      </c>
      <c r="E7" s="121">
        <v>11981542.37</v>
      </c>
      <c r="F7" s="121">
        <v>3354953.07</v>
      </c>
      <c r="G7" s="121"/>
      <c r="H7" s="121"/>
      <c r="I7" s="121"/>
      <c r="J7" s="121"/>
      <c r="K7" s="121"/>
      <c r="L7" s="121"/>
      <c r="M7" s="121"/>
      <c r="N7" s="121"/>
      <c r="O7" s="121"/>
    </row>
    <row r="8" ht="21" customHeight="1" spans="1:15">
      <c r="A8" s="220" t="s">
        <v>111</v>
      </c>
      <c r="B8" s="220" t="s">
        <v>112</v>
      </c>
      <c r="C8" s="121">
        <v>13926748.32</v>
      </c>
      <c r="D8" s="121">
        <v>13926748.32</v>
      </c>
      <c r="E8" s="121">
        <v>11224448.99</v>
      </c>
      <c r="F8" s="121">
        <v>2702299.33</v>
      </c>
      <c r="G8" s="121"/>
      <c r="H8" s="121"/>
      <c r="I8" s="121"/>
      <c r="J8" s="121"/>
      <c r="K8" s="121"/>
      <c r="L8" s="121"/>
      <c r="M8" s="121"/>
      <c r="N8" s="121"/>
      <c r="O8" s="121"/>
    </row>
    <row r="9" ht="21" customHeight="1" spans="1:15">
      <c r="A9" s="221" t="s">
        <v>113</v>
      </c>
      <c r="B9" s="221" t="s">
        <v>114</v>
      </c>
      <c r="C9" s="121">
        <v>1850639.51</v>
      </c>
      <c r="D9" s="121">
        <v>1850639.51</v>
      </c>
      <c r="E9" s="121">
        <v>1850639.51</v>
      </c>
      <c r="F9" s="121"/>
      <c r="G9" s="121"/>
      <c r="H9" s="121"/>
      <c r="I9" s="121"/>
      <c r="J9" s="121"/>
      <c r="K9" s="121"/>
      <c r="L9" s="121"/>
      <c r="M9" s="121"/>
      <c r="N9" s="121"/>
      <c r="O9" s="121"/>
    </row>
    <row r="10" ht="21" customHeight="1" spans="1:15">
      <c r="A10" s="221" t="s">
        <v>115</v>
      </c>
      <c r="B10" s="221" t="s">
        <v>116</v>
      </c>
      <c r="C10" s="121">
        <v>1637196.26</v>
      </c>
      <c r="D10" s="121">
        <v>1637196.26</v>
      </c>
      <c r="E10" s="121">
        <v>1637196.26</v>
      </c>
      <c r="F10" s="121"/>
      <c r="G10" s="121"/>
      <c r="H10" s="121"/>
      <c r="I10" s="121"/>
      <c r="J10" s="121"/>
      <c r="K10" s="121"/>
      <c r="L10" s="121"/>
      <c r="M10" s="121"/>
      <c r="N10" s="121"/>
      <c r="O10" s="121"/>
    </row>
    <row r="11" ht="21" customHeight="1" spans="1:15">
      <c r="A11" s="221" t="s">
        <v>117</v>
      </c>
      <c r="B11" s="221" t="s">
        <v>118</v>
      </c>
      <c r="C11" s="121">
        <v>6834759.02</v>
      </c>
      <c r="D11" s="121">
        <v>6834759.02</v>
      </c>
      <c r="E11" s="121">
        <v>5015061.02</v>
      </c>
      <c r="F11" s="121">
        <v>1819698</v>
      </c>
      <c r="G11" s="121"/>
      <c r="H11" s="121"/>
      <c r="I11" s="121"/>
      <c r="J11" s="121"/>
      <c r="K11" s="121"/>
      <c r="L11" s="121"/>
      <c r="M11" s="121"/>
      <c r="N11" s="121"/>
      <c r="O11" s="121"/>
    </row>
    <row r="12" ht="21" customHeight="1" spans="1:15">
      <c r="A12" s="221" t="s">
        <v>119</v>
      </c>
      <c r="B12" s="221" t="s">
        <v>120</v>
      </c>
      <c r="C12" s="121">
        <v>94000</v>
      </c>
      <c r="D12" s="121">
        <v>94000</v>
      </c>
      <c r="E12" s="121"/>
      <c r="F12" s="121">
        <v>94000</v>
      </c>
      <c r="G12" s="121"/>
      <c r="H12" s="121"/>
      <c r="I12" s="121"/>
      <c r="J12" s="121"/>
      <c r="K12" s="121"/>
      <c r="L12" s="121"/>
      <c r="M12" s="121"/>
      <c r="N12" s="121"/>
      <c r="O12" s="121"/>
    </row>
    <row r="13" ht="21" customHeight="1" spans="1:15">
      <c r="A13" s="221" t="s">
        <v>121</v>
      </c>
      <c r="B13" s="221" t="s">
        <v>122</v>
      </c>
      <c r="C13" s="121">
        <v>809913</v>
      </c>
      <c r="D13" s="121">
        <v>809913</v>
      </c>
      <c r="E13" s="121">
        <v>809913</v>
      </c>
      <c r="F13" s="121"/>
      <c r="G13" s="121"/>
      <c r="H13" s="121"/>
      <c r="I13" s="121"/>
      <c r="J13" s="121"/>
      <c r="K13" s="121"/>
      <c r="L13" s="121"/>
      <c r="M13" s="121"/>
      <c r="N13" s="121"/>
      <c r="O13" s="121"/>
    </row>
    <row r="14" ht="21" customHeight="1" spans="1:15">
      <c r="A14" s="221" t="s">
        <v>123</v>
      </c>
      <c r="B14" s="221" t="s">
        <v>124</v>
      </c>
      <c r="C14" s="121">
        <v>1911639.2</v>
      </c>
      <c r="D14" s="121">
        <v>1911639.2</v>
      </c>
      <c r="E14" s="121">
        <v>1911639.2</v>
      </c>
      <c r="F14" s="121"/>
      <c r="G14" s="121"/>
      <c r="H14" s="121"/>
      <c r="I14" s="121"/>
      <c r="J14" s="121"/>
      <c r="K14" s="121"/>
      <c r="L14" s="121"/>
      <c r="M14" s="121"/>
      <c r="N14" s="121"/>
      <c r="O14" s="121"/>
    </row>
    <row r="15" ht="21" customHeight="1" spans="1:15">
      <c r="A15" s="221" t="s">
        <v>125</v>
      </c>
      <c r="B15" s="221" t="s">
        <v>126</v>
      </c>
      <c r="C15" s="121">
        <v>788601.33</v>
      </c>
      <c r="D15" s="121">
        <v>788601.33</v>
      </c>
      <c r="E15" s="121"/>
      <c r="F15" s="121">
        <v>788601.33</v>
      </c>
      <c r="G15" s="121"/>
      <c r="H15" s="121"/>
      <c r="I15" s="121"/>
      <c r="J15" s="121"/>
      <c r="K15" s="121"/>
      <c r="L15" s="121"/>
      <c r="M15" s="121"/>
      <c r="N15" s="121"/>
      <c r="O15" s="121"/>
    </row>
    <row r="16" ht="21" customHeight="1" spans="1:15">
      <c r="A16" s="220" t="s">
        <v>127</v>
      </c>
      <c r="B16" s="220" t="s">
        <v>128</v>
      </c>
      <c r="C16" s="121">
        <v>791093.38</v>
      </c>
      <c r="D16" s="121">
        <v>791093.38</v>
      </c>
      <c r="E16" s="121">
        <v>757093.38</v>
      </c>
      <c r="F16" s="121">
        <v>34000</v>
      </c>
      <c r="G16" s="121"/>
      <c r="H16" s="121"/>
      <c r="I16" s="121"/>
      <c r="J16" s="121"/>
      <c r="K16" s="121"/>
      <c r="L16" s="121"/>
      <c r="M16" s="121"/>
      <c r="N16" s="121"/>
      <c r="O16" s="121"/>
    </row>
    <row r="17" ht="21" customHeight="1" spans="1:15">
      <c r="A17" s="221" t="s">
        <v>129</v>
      </c>
      <c r="B17" s="221" t="s">
        <v>114</v>
      </c>
      <c r="C17" s="121">
        <v>791093.38</v>
      </c>
      <c r="D17" s="121">
        <v>791093.38</v>
      </c>
      <c r="E17" s="121">
        <v>757093.38</v>
      </c>
      <c r="F17" s="121">
        <v>34000</v>
      </c>
      <c r="G17" s="121"/>
      <c r="H17" s="121"/>
      <c r="I17" s="121"/>
      <c r="J17" s="121"/>
      <c r="K17" s="121"/>
      <c r="L17" s="121"/>
      <c r="M17" s="121"/>
      <c r="N17" s="121"/>
      <c r="O17" s="121"/>
    </row>
    <row r="18" ht="21" customHeight="1" spans="1:15">
      <c r="A18" s="220" t="s">
        <v>130</v>
      </c>
      <c r="B18" s="220" t="s">
        <v>131</v>
      </c>
      <c r="C18" s="121">
        <v>221329.3</v>
      </c>
      <c r="D18" s="121">
        <v>221329.3</v>
      </c>
      <c r="E18" s="121"/>
      <c r="F18" s="121">
        <v>221329.3</v>
      </c>
      <c r="G18" s="121"/>
      <c r="H18" s="121"/>
      <c r="I18" s="121"/>
      <c r="J18" s="121"/>
      <c r="K18" s="121"/>
      <c r="L18" s="121"/>
      <c r="M18" s="121"/>
      <c r="N18" s="121"/>
      <c r="O18" s="121"/>
    </row>
    <row r="19" ht="21" customHeight="1" spans="1:15">
      <c r="A19" s="221" t="s">
        <v>132</v>
      </c>
      <c r="B19" s="221" t="s">
        <v>133</v>
      </c>
      <c r="C19" s="121">
        <v>221329.3</v>
      </c>
      <c r="D19" s="121">
        <v>221329.3</v>
      </c>
      <c r="E19" s="121"/>
      <c r="F19" s="121">
        <v>221329.3</v>
      </c>
      <c r="G19" s="121"/>
      <c r="H19" s="121"/>
      <c r="I19" s="121"/>
      <c r="J19" s="121"/>
      <c r="K19" s="121"/>
      <c r="L19" s="121"/>
      <c r="M19" s="121"/>
      <c r="N19" s="121"/>
      <c r="O19" s="121"/>
    </row>
    <row r="20" ht="21" customHeight="1" spans="1:15">
      <c r="A20" s="220" t="s">
        <v>134</v>
      </c>
      <c r="B20" s="220" t="s">
        <v>135</v>
      </c>
      <c r="C20" s="121">
        <v>397324.44</v>
      </c>
      <c r="D20" s="121">
        <v>397324.44</v>
      </c>
      <c r="E20" s="121"/>
      <c r="F20" s="121">
        <v>397324.44</v>
      </c>
      <c r="G20" s="121"/>
      <c r="H20" s="121"/>
      <c r="I20" s="121"/>
      <c r="J20" s="121"/>
      <c r="K20" s="121"/>
      <c r="L20" s="121"/>
      <c r="M20" s="121"/>
      <c r="N20" s="121"/>
      <c r="O20" s="121"/>
    </row>
    <row r="21" ht="21" customHeight="1" spans="1:15">
      <c r="A21" s="221" t="s">
        <v>136</v>
      </c>
      <c r="B21" s="221" t="s">
        <v>135</v>
      </c>
      <c r="C21" s="121">
        <v>397324.44</v>
      </c>
      <c r="D21" s="121">
        <v>397324.44</v>
      </c>
      <c r="E21" s="121"/>
      <c r="F21" s="121">
        <v>397324.44</v>
      </c>
      <c r="G21" s="121"/>
      <c r="H21" s="121"/>
      <c r="I21" s="121"/>
      <c r="J21" s="121"/>
      <c r="K21" s="121"/>
      <c r="L21" s="121"/>
      <c r="M21" s="121"/>
      <c r="N21" s="121"/>
      <c r="O21" s="121"/>
    </row>
    <row r="22" ht="21" customHeight="1" spans="1:15">
      <c r="A22" s="98" t="s">
        <v>137</v>
      </c>
      <c r="B22" s="98" t="s">
        <v>138</v>
      </c>
      <c r="C22" s="121">
        <v>4513694.81</v>
      </c>
      <c r="D22" s="121">
        <v>4513694.81</v>
      </c>
      <c r="E22" s="121">
        <v>4513694.81</v>
      </c>
      <c r="F22" s="121"/>
      <c r="G22" s="121"/>
      <c r="H22" s="121"/>
      <c r="I22" s="121"/>
      <c r="J22" s="121"/>
      <c r="K22" s="121"/>
      <c r="L22" s="121"/>
      <c r="M22" s="121"/>
      <c r="N22" s="121"/>
      <c r="O22" s="121"/>
    </row>
    <row r="23" ht="21" customHeight="1" spans="1:15">
      <c r="A23" s="220" t="s">
        <v>139</v>
      </c>
      <c r="B23" s="220" t="s">
        <v>140</v>
      </c>
      <c r="C23" s="121">
        <v>4321888.81</v>
      </c>
      <c r="D23" s="121">
        <v>4321888.81</v>
      </c>
      <c r="E23" s="121">
        <v>4321888.81</v>
      </c>
      <c r="F23" s="121"/>
      <c r="G23" s="121"/>
      <c r="H23" s="121"/>
      <c r="I23" s="121"/>
      <c r="J23" s="121"/>
      <c r="K23" s="121"/>
      <c r="L23" s="121"/>
      <c r="M23" s="121"/>
      <c r="N23" s="121"/>
      <c r="O23" s="121"/>
    </row>
    <row r="24" ht="21" customHeight="1" spans="1:15">
      <c r="A24" s="221" t="s">
        <v>141</v>
      </c>
      <c r="B24" s="221" t="s">
        <v>142</v>
      </c>
      <c r="C24" s="121">
        <v>423000</v>
      </c>
      <c r="D24" s="121">
        <v>423000</v>
      </c>
      <c r="E24" s="121">
        <v>423000</v>
      </c>
      <c r="F24" s="121"/>
      <c r="G24" s="121"/>
      <c r="H24" s="121"/>
      <c r="I24" s="121"/>
      <c r="J24" s="121"/>
      <c r="K24" s="121"/>
      <c r="L24" s="121"/>
      <c r="M24" s="121"/>
      <c r="N24" s="121"/>
      <c r="O24" s="121"/>
    </row>
    <row r="25" ht="21" customHeight="1" spans="1:15">
      <c r="A25" s="221" t="s">
        <v>143</v>
      </c>
      <c r="B25" s="221" t="s">
        <v>144</v>
      </c>
      <c r="C25" s="121">
        <v>1582200</v>
      </c>
      <c r="D25" s="121">
        <v>1582200</v>
      </c>
      <c r="E25" s="121">
        <v>1582200</v>
      </c>
      <c r="F25" s="121"/>
      <c r="G25" s="121"/>
      <c r="H25" s="121"/>
      <c r="I25" s="121"/>
      <c r="J25" s="121"/>
      <c r="K25" s="121"/>
      <c r="L25" s="121"/>
      <c r="M25" s="121"/>
      <c r="N25" s="121"/>
      <c r="O25" s="121"/>
    </row>
    <row r="26" ht="21" customHeight="1" spans="1:15">
      <c r="A26" s="221" t="s">
        <v>145</v>
      </c>
      <c r="B26" s="221" t="s">
        <v>146</v>
      </c>
      <c r="C26" s="121">
        <v>1631937.36</v>
      </c>
      <c r="D26" s="121">
        <v>1631937.36</v>
      </c>
      <c r="E26" s="121">
        <v>1631937.36</v>
      </c>
      <c r="F26" s="121"/>
      <c r="G26" s="121"/>
      <c r="H26" s="121"/>
      <c r="I26" s="121"/>
      <c r="J26" s="121"/>
      <c r="K26" s="121"/>
      <c r="L26" s="121"/>
      <c r="M26" s="121"/>
      <c r="N26" s="121"/>
      <c r="O26" s="121"/>
    </row>
    <row r="27" ht="21" customHeight="1" spans="1:15">
      <c r="A27" s="221" t="s">
        <v>147</v>
      </c>
      <c r="B27" s="221" t="s">
        <v>148</v>
      </c>
      <c r="C27" s="121">
        <v>684751.45</v>
      </c>
      <c r="D27" s="121">
        <v>684751.45</v>
      </c>
      <c r="E27" s="121">
        <v>684751.45</v>
      </c>
      <c r="F27" s="121"/>
      <c r="G27" s="121"/>
      <c r="H27" s="121"/>
      <c r="I27" s="121"/>
      <c r="J27" s="121"/>
      <c r="K27" s="121"/>
      <c r="L27" s="121"/>
      <c r="M27" s="121"/>
      <c r="N27" s="121"/>
      <c r="O27" s="121"/>
    </row>
    <row r="28" ht="21" customHeight="1" spans="1:15">
      <c r="A28" s="220" t="s">
        <v>149</v>
      </c>
      <c r="B28" s="220" t="s">
        <v>150</v>
      </c>
      <c r="C28" s="121">
        <v>191806</v>
      </c>
      <c r="D28" s="121">
        <v>191806</v>
      </c>
      <c r="E28" s="121">
        <v>191806</v>
      </c>
      <c r="F28" s="121"/>
      <c r="G28" s="121"/>
      <c r="H28" s="121"/>
      <c r="I28" s="121"/>
      <c r="J28" s="121"/>
      <c r="K28" s="121"/>
      <c r="L28" s="121"/>
      <c r="M28" s="121"/>
      <c r="N28" s="121"/>
      <c r="O28" s="121"/>
    </row>
    <row r="29" ht="21" customHeight="1" spans="1:15">
      <c r="A29" s="221" t="s">
        <v>151</v>
      </c>
      <c r="B29" s="221" t="s">
        <v>152</v>
      </c>
      <c r="C29" s="121">
        <v>100026</v>
      </c>
      <c r="D29" s="121">
        <v>100026</v>
      </c>
      <c r="E29" s="121">
        <v>100026</v>
      </c>
      <c r="F29" s="121"/>
      <c r="G29" s="121"/>
      <c r="H29" s="121"/>
      <c r="I29" s="121"/>
      <c r="J29" s="121"/>
      <c r="K29" s="121"/>
      <c r="L29" s="121"/>
      <c r="M29" s="121"/>
      <c r="N29" s="121"/>
      <c r="O29" s="121"/>
    </row>
    <row r="30" ht="21" customHeight="1" spans="1:15">
      <c r="A30" s="221" t="s">
        <v>153</v>
      </c>
      <c r="B30" s="221" t="s">
        <v>154</v>
      </c>
      <c r="C30" s="121">
        <v>91780</v>
      </c>
      <c r="D30" s="121">
        <v>91780</v>
      </c>
      <c r="E30" s="121">
        <v>91780</v>
      </c>
      <c r="F30" s="121"/>
      <c r="G30" s="121"/>
      <c r="H30" s="121"/>
      <c r="I30" s="121"/>
      <c r="J30" s="121"/>
      <c r="K30" s="121"/>
      <c r="L30" s="121"/>
      <c r="M30" s="121"/>
      <c r="N30" s="121"/>
      <c r="O30" s="121"/>
    </row>
    <row r="31" ht="21" customHeight="1" spans="1:15">
      <c r="A31" s="98" t="s">
        <v>155</v>
      </c>
      <c r="B31" s="98" t="s">
        <v>156</v>
      </c>
      <c r="C31" s="121">
        <v>1886600.9</v>
      </c>
      <c r="D31" s="121">
        <v>1886600.9</v>
      </c>
      <c r="E31" s="121">
        <v>1886600.9</v>
      </c>
      <c r="F31" s="121"/>
      <c r="G31" s="121"/>
      <c r="H31" s="121"/>
      <c r="I31" s="121"/>
      <c r="J31" s="121"/>
      <c r="K31" s="121"/>
      <c r="L31" s="121"/>
      <c r="M31" s="121"/>
      <c r="N31" s="121"/>
      <c r="O31" s="121"/>
    </row>
    <row r="32" ht="21" customHeight="1" spans="1:15">
      <c r="A32" s="220" t="s">
        <v>157</v>
      </c>
      <c r="B32" s="220" t="s">
        <v>158</v>
      </c>
      <c r="C32" s="121">
        <v>1886600.9</v>
      </c>
      <c r="D32" s="121">
        <v>1886600.9</v>
      </c>
      <c r="E32" s="121">
        <v>1886600.9</v>
      </c>
      <c r="F32" s="121"/>
      <c r="G32" s="121"/>
      <c r="H32" s="121"/>
      <c r="I32" s="121"/>
      <c r="J32" s="121"/>
      <c r="K32" s="121"/>
      <c r="L32" s="121"/>
      <c r="M32" s="121"/>
      <c r="N32" s="121"/>
      <c r="O32" s="121"/>
    </row>
    <row r="33" ht="21" customHeight="1" spans="1:15">
      <c r="A33" s="221" t="s">
        <v>159</v>
      </c>
      <c r="B33" s="221" t="s">
        <v>160</v>
      </c>
      <c r="C33" s="121">
        <v>133377.48</v>
      </c>
      <c r="D33" s="121">
        <v>133377.48</v>
      </c>
      <c r="E33" s="121">
        <v>133377.48</v>
      </c>
      <c r="F33" s="121"/>
      <c r="G33" s="121"/>
      <c r="H33" s="121"/>
      <c r="I33" s="121"/>
      <c r="J33" s="121"/>
      <c r="K33" s="121"/>
      <c r="L33" s="121"/>
      <c r="M33" s="121"/>
      <c r="N33" s="121"/>
      <c r="O33" s="121"/>
    </row>
    <row r="34" ht="21" customHeight="1" spans="1:15">
      <c r="A34" s="221" t="s">
        <v>161</v>
      </c>
      <c r="B34" s="221" t="s">
        <v>162</v>
      </c>
      <c r="C34" s="121">
        <v>737935.64</v>
      </c>
      <c r="D34" s="121">
        <v>737935.64</v>
      </c>
      <c r="E34" s="121">
        <v>737935.64</v>
      </c>
      <c r="F34" s="121"/>
      <c r="G34" s="121"/>
      <c r="H34" s="121"/>
      <c r="I34" s="121"/>
      <c r="J34" s="121"/>
      <c r="K34" s="121"/>
      <c r="L34" s="121"/>
      <c r="M34" s="121"/>
      <c r="N34" s="121"/>
      <c r="O34" s="121"/>
    </row>
    <row r="35" ht="21" customHeight="1" spans="1:15">
      <c r="A35" s="221" t="s">
        <v>163</v>
      </c>
      <c r="B35" s="221" t="s">
        <v>164</v>
      </c>
      <c r="C35" s="121">
        <v>993864.5</v>
      </c>
      <c r="D35" s="121">
        <v>993864.5</v>
      </c>
      <c r="E35" s="121">
        <v>993864.5</v>
      </c>
      <c r="F35" s="121"/>
      <c r="G35" s="121"/>
      <c r="H35" s="121"/>
      <c r="I35" s="121"/>
      <c r="J35" s="121"/>
      <c r="K35" s="121"/>
      <c r="L35" s="121"/>
      <c r="M35" s="121"/>
      <c r="N35" s="121"/>
      <c r="O35" s="121"/>
    </row>
    <row r="36" ht="21" customHeight="1" spans="1:15">
      <c r="A36" s="221" t="s">
        <v>165</v>
      </c>
      <c r="B36" s="221" t="s">
        <v>166</v>
      </c>
      <c r="C36" s="121">
        <v>21423.28</v>
      </c>
      <c r="D36" s="121">
        <v>21423.28</v>
      </c>
      <c r="E36" s="121">
        <v>21423.28</v>
      </c>
      <c r="F36" s="121"/>
      <c r="G36" s="121"/>
      <c r="H36" s="121"/>
      <c r="I36" s="121"/>
      <c r="J36" s="121"/>
      <c r="K36" s="121"/>
      <c r="L36" s="121"/>
      <c r="M36" s="121"/>
      <c r="N36" s="121"/>
      <c r="O36" s="121"/>
    </row>
    <row r="37" ht="21" customHeight="1" spans="1:15">
      <c r="A37" s="98" t="s">
        <v>167</v>
      </c>
      <c r="B37" s="98" t="s">
        <v>168</v>
      </c>
      <c r="C37" s="121">
        <v>1240429</v>
      </c>
      <c r="D37" s="121">
        <v>1240429</v>
      </c>
      <c r="E37" s="121">
        <v>1240429</v>
      </c>
      <c r="F37" s="121"/>
      <c r="G37" s="121"/>
      <c r="H37" s="121"/>
      <c r="I37" s="121"/>
      <c r="J37" s="121"/>
      <c r="K37" s="121"/>
      <c r="L37" s="121"/>
      <c r="M37" s="121"/>
      <c r="N37" s="121"/>
      <c r="O37" s="121"/>
    </row>
    <row r="38" ht="21" customHeight="1" spans="1:15">
      <c r="A38" s="220" t="s">
        <v>169</v>
      </c>
      <c r="B38" s="220" t="s">
        <v>170</v>
      </c>
      <c r="C38" s="121">
        <v>1240429</v>
      </c>
      <c r="D38" s="121">
        <v>1240429</v>
      </c>
      <c r="E38" s="121">
        <v>1240429</v>
      </c>
      <c r="F38" s="121"/>
      <c r="G38" s="121"/>
      <c r="H38" s="121"/>
      <c r="I38" s="121"/>
      <c r="J38" s="121"/>
      <c r="K38" s="121"/>
      <c r="L38" s="121"/>
      <c r="M38" s="121"/>
      <c r="N38" s="121"/>
      <c r="O38" s="121"/>
    </row>
    <row r="39" ht="21" customHeight="1" spans="1:15">
      <c r="A39" s="221" t="s">
        <v>171</v>
      </c>
      <c r="B39" s="221" t="s">
        <v>172</v>
      </c>
      <c r="C39" s="121">
        <v>1240429</v>
      </c>
      <c r="D39" s="121">
        <v>1240429</v>
      </c>
      <c r="E39" s="121">
        <v>1240429</v>
      </c>
      <c r="F39" s="121"/>
      <c r="G39" s="121"/>
      <c r="H39" s="121"/>
      <c r="I39" s="121"/>
      <c r="J39" s="121"/>
      <c r="K39" s="121"/>
      <c r="L39" s="121"/>
      <c r="M39" s="121"/>
      <c r="N39" s="121"/>
      <c r="O39" s="121"/>
    </row>
    <row r="40" ht="21" customHeight="1" spans="1:15">
      <c r="A40" s="98" t="s">
        <v>173</v>
      </c>
      <c r="B40" s="98" t="s">
        <v>93</v>
      </c>
      <c r="C40" s="121">
        <v>1000000</v>
      </c>
      <c r="D40" s="121"/>
      <c r="E40" s="121"/>
      <c r="F40" s="121"/>
      <c r="G40" s="121">
        <v>1000000</v>
      </c>
      <c r="H40" s="121"/>
      <c r="I40" s="121"/>
      <c r="J40" s="121"/>
      <c r="K40" s="121"/>
      <c r="L40" s="121"/>
      <c r="M40" s="121"/>
      <c r="N40" s="121"/>
      <c r="O40" s="121"/>
    </row>
    <row r="41" ht="21" customHeight="1" spans="1:15">
      <c r="A41" s="220" t="s">
        <v>174</v>
      </c>
      <c r="B41" s="220" t="s">
        <v>175</v>
      </c>
      <c r="C41" s="121">
        <v>1000000</v>
      </c>
      <c r="D41" s="121"/>
      <c r="E41" s="121"/>
      <c r="F41" s="121"/>
      <c r="G41" s="121">
        <v>1000000</v>
      </c>
      <c r="H41" s="121"/>
      <c r="I41" s="121"/>
      <c r="J41" s="121"/>
      <c r="K41" s="121"/>
      <c r="L41" s="121"/>
      <c r="M41" s="121"/>
      <c r="N41" s="121"/>
      <c r="O41" s="121"/>
    </row>
    <row r="42" ht="21" customHeight="1" spans="1:15">
      <c r="A42" s="221" t="s">
        <v>176</v>
      </c>
      <c r="B42" s="221" t="s">
        <v>177</v>
      </c>
      <c r="C42" s="121">
        <v>1000000</v>
      </c>
      <c r="D42" s="121"/>
      <c r="E42" s="121"/>
      <c r="F42" s="121"/>
      <c r="G42" s="121">
        <v>1000000</v>
      </c>
      <c r="H42" s="121"/>
      <c r="I42" s="121"/>
      <c r="J42" s="121"/>
      <c r="K42" s="121"/>
      <c r="L42" s="121"/>
      <c r="M42" s="121"/>
      <c r="N42" s="121"/>
      <c r="O42" s="121"/>
    </row>
    <row r="43" ht="21" customHeight="1" spans="1:15">
      <c r="A43" s="222" t="s">
        <v>56</v>
      </c>
      <c r="B43" s="78"/>
      <c r="C43" s="121">
        <v>23977220.15</v>
      </c>
      <c r="D43" s="121">
        <v>22977220.15</v>
      </c>
      <c r="E43" s="121">
        <v>19622267.08</v>
      </c>
      <c r="F43" s="121">
        <v>3354953.07</v>
      </c>
      <c r="G43" s="121">
        <v>1000000</v>
      </c>
      <c r="H43" s="121"/>
      <c r="I43" s="121"/>
      <c r="J43" s="121"/>
      <c r="K43" s="121"/>
      <c r="L43" s="121"/>
      <c r="M43" s="121"/>
      <c r="N43" s="121"/>
      <c r="O43" s="121"/>
    </row>
  </sheetData>
  <mergeCells count="12">
    <mergeCell ref="A1:O1"/>
    <mergeCell ref="A2:O2"/>
    <mergeCell ref="A3:B3"/>
    <mergeCell ref="D4:F4"/>
    <mergeCell ref="J4:O4"/>
    <mergeCell ref="A43:B4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1" sqref="D1"/>
    </sheetView>
  </sheetViews>
  <sheetFormatPr defaultColWidth="8.575" defaultRowHeight="12.75" customHeight="1" outlineLevelCol="3"/>
  <cols>
    <col min="1" max="4" width="35.575" customWidth="1"/>
  </cols>
  <sheetData>
    <row r="1" ht="15" customHeight="1" spans="1:4">
      <c r="A1" s="85"/>
      <c r="B1" s="89"/>
      <c r="C1" s="89"/>
      <c r="D1" s="89" t="s">
        <v>178</v>
      </c>
    </row>
    <row r="2" ht="41.25" customHeight="1" spans="1:1">
      <c r="A2" s="84" t="str">
        <f>"2025"&amp;"年部门财政拨款收支预算总表"</f>
        <v>2025年部门财政拨款收支预算总表</v>
      </c>
    </row>
    <row r="3" ht="17.25" customHeight="1" spans="1:4">
      <c r="A3" s="87" t="str">
        <f>"单位名称："&amp;"昆明市东川区文化和旅游局"</f>
        <v>单位名称：昆明市东川区文化和旅游局</v>
      </c>
      <c r="B3" s="205"/>
      <c r="D3" s="89" t="s">
        <v>2</v>
      </c>
    </row>
    <row r="4" ht="17.25" customHeight="1" spans="1:4">
      <c r="A4" s="206" t="s">
        <v>3</v>
      </c>
      <c r="B4" s="207"/>
      <c r="C4" s="206" t="s">
        <v>4</v>
      </c>
      <c r="D4" s="207"/>
    </row>
    <row r="5" ht="18.75" customHeight="1" spans="1:4">
      <c r="A5" s="206" t="s">
        <v>5</v>
      </c>
      <c r="B5" s="206" t="s">
        <v>6</v>
      </c>
      <c r="C5" s="206" t="s">
        <v>7</v>
      </c>
      <c r="D5" s="206" t="s">
        <v>6</v>
      </c>
    </row>
    <row r="6" ht="16.5" customHeight="1" spans="1:4">
      <c r="A6" s="208" t="s">
        <v>179</v>
      </c>
      <c r="B6" s="121">
        <v>23977220.15</v>
      </c>
      <c r="C6" s="208" t="s">
        <v>180</v>
      </c>
      <c r="D6" s="121">
        <v>23977220.15</v>
      </c>
    </row>
    <row r="7" ht="16.5" customHeight="1" spans="1:4">
      <c r="A7" s="208" t="s">
        <v>181</v>
      </c>
      <c r="B7" s="121">
        <v>22977220.15</v>
      </c>
      <c r="C7" s="208" t="s">
        <v>182</v>
      </c>
      <c r="D7" s="121"/>
    </row>
    <row r="8" ht="16.5" customHeight="1" spans="1:4">
      <c r="A8" s="208" t="s">
        <v>183</v>
      </c>
      <c r="B8" s="121">
        <v>1000000</v>
      </c>
      <c r="C8" s="208" t="s">
        <v>184</v>
      </c>
      <c r="D8" s="121"/>
    </row>
    <row r="9" ht="16.5" customHeight="1" spans="1:4">
      <c r="A9" s="208" t="s">
        <v>185</v>
      </c>
      <c r="B9" s="121"/>
      <c r="C9" s="208" t="s">
        <v>186</v>
      </c>
      <c r="D9" s="121"/>
    </row>
    <row r="10" ht="16.5" customHeight="1" spans="1:4">
      <c r="A10" s="208" t="s">
        <v>187</v>
      </c>
      <c r="B10" s="121"/>
      <c r="C10" s="208" t="s">
        <v>188</v>
      </c>
      <c r="D10" s="121"/>
    </row>
    <row r="11" ht="16.5" customHeight="1" spans="1:4">
      <c r="A11" s="208" t="s">
        <v>181</v>
      </c>
      <c r="B11" s="121"/>
      <c r="C11" s="208" t="s">
        <v>189</v>
      </c>
      <c r="D11" s="121"/>
    </row>
    <row r="12" ht="16.5" customHeight="1" spans="1:4">
      <c r="A12" s="189" t="s">
        <v>183</v>
      </c>
      <c r="B12" s="121"/>
      <c r="C12" s="111" t="s">
        <v>190</v>
      </c>
      <c r="D12" s="121"/>
    </row>
    <row r="13" ht="16.5" customHeight="1" spans="1:4">
      <c r="A13" s="189" t="s">
        <v>185</v>
      </c>
      <c r="B13" s="121"/>
      <c r="C13" s="111" t="s">
        <v>191</v>
      </c>
      <c r="D13" s="121">
        <v>15336495.44</v>
      </c>
    </row>
    <row r="14" ht="16.5" customHeight="1" spans="1:4">
      <c r="A14" s="209"/>
      <c r="B14" s="121"/>
      <c r="C14" s="111" t="s">
        <v>192</v>
      </c>
      <c r="D14" s="121">
        <v>4513694.81</v>
      </c>
    </row>
    <row r="15" ht="16.5" customHeight="1" spans="1:4">
      <c r="A15" s="209"/>
      <c r="B15" s="121"/>
      <c r="C15" s="111" t="s">
        <v>193</v>
      </c>
      <c r="D15" s="121">
        <v>1886600.9</v>
      </c>
    </row>
    <row r="16" ht="16.5" customHeight="1" spans="1:4">
      <c r="A16" s="209"/>
      <c r="B16" s="121"/>
      <c r="C16" s="111" t="s">
        <v>194</v>
      </c>
      <c r="D16" s="121"/>
    </row>
    <row r="17" ht="16.5" customHeight="1" spans="1:4">
      <c r="A17" s="209"/>
      <c r="B17" s="121"/>
      <c r="C17" s="111" t="s">
        <v>195</v>
      </c>
      <c r="D17" s="121"/>
    </row>
    <row r="18" ht="16.5" customHeight="1" spans="1:4">
      <c r="A18" s="209"/>
      <c r="B18" s="121"/>
      <c r="C18" s="111" t="s">
        <v>196</v>
      </c>
      <c r="D18" s="121"/>
    </row>
    <row r="19" ht="16.5" customHeight="1" spans="1:4">
      <c r="A19" s="209"/>
      <c r="B19" s="121"/>
      <c r="C19" s="111" t="s">
        <v>197</v>
      </c>
      <c r="D19" s="121"/>
    </row>
    <row r="20" ht="16.5" customHeight="1" spans="1:4">
      <c r="A20" s="209"/>
      <c r="B20" s="121"/>
      <c r="C20" s="111" t="s">
        <v>198</v>
      </c>
      <c r="D20" s="121"/>
    </row>
    <row r="21" ht="16.5" customHeight="1" spans="1:4">
      <c r="A21" s="209"/>
      <c r="B21" s="121"/>
      <c r="C21" s="111" t="s">
        <v>199</v>
      </c>
      <c r="D21" s="121"/>
    </row>
    <row r="22" ht="16.5" customHeight="1" spans="1:4">
      <c r="A22" s="209"/>
      <c r="B22" s="121"/>
      <c r="C22" s="111" t="s">
        <v>200</v>
      </c>
      <c r="D22" s="121"/>
    </row>
    <row r="23" ht="16.5" customHeight="1" spans="1:4">
      <c r="A23" s="209"/>
      <c r="B23" s="121"/>
      <c r="C23" s="111" t="s">
        <v>201</v>
      </c>
      <c r="D23" s="121"/>
    </row>
    <row r="24" ht="16.5" customHeight="1" spans="1:4">
      <c r="A24" s="209"/>
      <c r="B24" s="121"/>
      <c r="C24" s="111" t="s">
        <v>202</v>
      </c>
      <c r="D24" s="121"/>
    </row>
    <row r="25" ht="16.5" customHeight="1" spans="1:4">
      <c r="A25" s="209"/>
      <c r="B25" s="121"/>
      <c r="C25" s="111" t="s">
        <v>203</v>
      </c>
      <c r="D25" s="121">
        <v>1240429</v>
      </c>
    </row>
    <row r="26" ht="16.5" customHeight="1" spans="1:4">
      <c r="A26" s="209"/>
      <c r="B26" s="121"/>
      <c r="C26" s="111" t="s">
        <v>204</v>
      </c>
      <c r="D26" s="121"/>
    </row>
    <row r="27" ht="16.5" customHeight="1" spans="1:4">
      <c r="A27" s="209"/>
      <c r="B27" s="121"/>
      <c r="C27" s="111" t="s">
        <v>205</v>
      </c>
      <c r="D27" s="121"/>
    </row>
    <row r="28" ht="16.5" customHeight="1" spans="1:4">
      <c r="A28" s="209"/>
      <c r="B28" s="121"/>
      <c r="C28" s="111" t="s">
        <v>206</v>
      </c>
      <c r="D28" s="121"/>
    </row>
    <row r="29" ht="16.5" customHeight="1" spans="1:4">
      <c r="A29" s="209"/>
      <c r="B29" s="121"/>
      <c r="C29" s="111" t="s">
        <v>207</v>
      </c>
      <c r="D29" s="121"/>
    </row>
    <row r="30" ht="16.5" customHeight="1" spans="1:4">
      <c r="A30" s="209"/>
      <c r="B30" s="121"/>
      <c r="C30" s="111" t="s">
        <v>208</v>
      </c>
      <c r="D30" s="121">
        <v>1000000</v>
      </c>
    </row>
    <row r="31" ht="16.5" customHeight="1" spans="1:4">
      <c r="A31" s="209"/>
      <c r="B31" s="121"/>
      <c r="C31" s="189" t="s">
        <v>209</v>
      </c>
      <c r="D31" s="121"/>
    </row>
    <row r="32" ht="16.5" customHeight="1" spans="1:4">
      <c r="A32" s="209"/>
      <c r="B32" s="121"/>
      <c r="C32" s="189" t="s">
        <v>210</v>
      </c>
      <c r="D32" s="121"/>
    </row>
    <row r="33" ht="16.5" customHeight="1" spans="1:4">
      <c r="A33" s="209"/>
      <c r="B33" s="121"/>
      <c r="C33" s="73" t="s">
        <v>211</v>
      </c>
      <c r="D33" s="121"/>
    </row>
    <row r="34" ht="15" customHeight="1" spans="1:4">
      <c r="A34" s="210" t="s">
        <v>51</v>
      </c>
      <c r="B34" s="211">
        <v>23977220.15</v>
      </c>
      <c r="C34" s="210" t="s">
        <v>52</v>
      </c>
      <c r="D34" s="211">
        <v>23977220.15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selection activeCell="C15" sqref="C15"/>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9"/>
      <c r="F1" s="113"/>
      <c r="G1" s="184" t="s">
        <v>212</v>
      </c>
    </row>
    <row r="2" ht="41.25" customHeight="1" spans="1:7">
      <c r="A2" s="165" t="str">
        <f>"2025"&amp;"年一般公共预算支出预算表（按功能科目分类）"</f>
        <v>2025年一般公共预算支出预算表（按功能科目分类）</v>
      </c>
      <c r="B2" s="165"/>
      <c r="C2" s="165"/>
      <c r="D2" s="165"/>
      <c r="E2" s="165"/>
      <c r="F2" s="165"/>
      <c r="G2" s="165"/>
    </row>
    <row r="3" ht="18" customHeight="1" spans="1:7">
      <c r="A3" s="47" t="str">
        <f>"单位名称："&amp;"昆明市东川区文化和旅游局"</f>
        <v>单位名称：昆明市东川区文化和旅游局</v>
      </c>
      <c r="F3" s="162"/>
      <c r="G3" s="184" t="s">
        <v>2</v>
      </c>
    </row>
    <row r="4" ht="20.25" customHeight="1" spans="1:7">
      <c r="A4" s="201" t="s">
        <v>213</v>
      </c>
      <c r="B4" s="202"/>
      <c r="C4" s="166" t="s">
        <v>56</v>
      </c>
      <c r="D4" s="190" t="s">
        <v>87</v>
      </c>
      <c r="E4" s="54"/>
      <c r="F4" s="55"/>
      <c r="G4" s="181" t="s">
        <v>88</v>
      </c>
    </row>
    <row r="5" ht="20.25" customHeight="1" spans="1:7">
      <c r="A5" s="203" t="s">
        <v>84</v>
      </c>
      <c r="B5" s="203" t="s">
        <v>85</v>
      </c>
      <c r="C5" s="61"/>
      <c r="D5" s="171" t="s">
        <v>58</v>
      </c>
      <c r="E5" s="171" t="s">
        <v>214</v>
      </c>
      <c r="F5" s="171" t="s">
        <v>215</v>
      </c>
      <c r="G5" s="183"/>
    </row>
    <row r="6" ht="15" customHeight="1" spans="1:7">
      <c r="A6" s="101" t="s">
        <v>94</v>
      </c>
      <c r="B6" s="101" t="s">
        <v>95</v>
      </c>
      <c r="C6" s="101" t="s">
        <v>96</v>
      </c>
      <c r="D6" s="101" t="s">
        <v>97</v>
      </c>
      <c r="E6" s="101" t="s">
        <v>98</v>
      </c>
      <c r="F6" s="101" t="s">
        <v>99</v>
      </c>
      <c r="G6" s="101" t="s">
        <v>100</v>
      </c>
    </row>
    <row r="7" ht="18" customHeight="1" spans="1:7">
      <c r="A7" s="73" t="s">
        <v>109</v>
      </c>
      <c r="B7" s="73" t="s">
        <v>110</v>
      </c>
      <c r="C7" s="121">
        <v>15336495.44</v>
      </c>
      <c r="D7" s="121">
        <v>11981542.37</v>
      </c>
      <c r="E7" s="121">
        <v>11168722.37</v>
      </c>
      <c r="F7" s="121">
        <v>812820</v>
      </c>
      <c r="G7" s="121">
        <v>3354953.07</v>
      </c>
    </row>
    <row r="8" ht="18" customHeight="1" spans="1:7">
      <c r="A8" s="177" t="s">
        <v>111</v>
      </c>
      <c r="B8" s="177" t="s">
        <v>112</v>
      </c>
      <c r="C8" s="121">
        <v>13926748.32</v>
      </c>
      <c r="D8" s="121">
        <v>11224448.99</v>
      </c>
      <c r="E8" s="121">
        <v>10450208.99</v>
      </c>
      <c r="F8" s="121">
        <v>774240</v>
      </c>
      <c r="G8" s="121">
        <v>2702299.33</v>
      </c>
    </row>
    <row r="9" ht="18" customHeight="1" spans="1:7">
      <c r="A9" s="178" t="s">
        <v>113</v>
      </c>
      <c r="B9" s="178" t="s">
        <v>114</v>
      </c>
      <c r="C9" s="121">
        <v>1850639.51</v>
      </c>
      <c r="D9" s="121">
        <v>1850639.51</v>
      </c>
      <c r="E9" s="121">
        <v>1646759.51</v>
      </c>
      <c r="F9" s="121">
        <v>203880</v>
      </c>
      <c r="G9" s="121"/>
    </row>
    <row r="10" ht="18" customHeight="1" spans="1:7">
      <c r="A10" s="178" t="s">
        <v>115</v>
      </c>
      <c r="B10" s="178" t="s">
        <v>116</v>
      </c>
      <c r="C10" s="121">
        <v>1637196.26</v>
      </c>
      <c r="D10" s="121">
        <v>1637196.26</v>
      </c>
      <c r="E10" s="121">
        <v>1548036.26</v>
      </c>
      <c r="F10" s="121">
        <v>89160</v>
      </c>
      <c r="G10" s="121"/>
    </row>
    <row r="11" ht="18" customHeight="1" spans="1:7">
      <c r="A11" s="178" t="s">
        <v>117</v>
      </c>
      <c r="B11" s="178" t="s">
        <v>118</v>
      </c>
      <c r="C11" s="121">
        <v>6834759.02</v>
      </c>
      <c r="D11" s="121">
        <v>5015061.02</v>
      </c>
      <c r="E11" s="121">
        <v>4770721.02</v>
      </c>
      <c r="F11" s="121">
        <v>244340</v>
      </c>
      <c r="G11" s="121">
        <v>1819698</v>
      </c>
    </row>
    <row r="12" ht="18" customHeight="1" spans="1:7">
      <c r="A12" s="178" t="s">
        <v>119</v>
      </c>
      <c r="B12" s="178" t="s">
        <v>120</v>
      </c>
      <c r="C12" s="121">
        <v>94000</v>
      </c>
      <c r="D12" s="121"/>
      <c r="E12" s="121"/>
      <c r="F12" s="121"/>
      <c r="G12" s="121">
        <v>94000</v>
      </c>
    </row>
    <row r="13" ht="18" customHeight="1" spans="1:7">
      <c r="A13" s="178" t="s">
        <v>121</v>
      </c>
      <c r="B13" s="178" t="s">
        <v>122</v>
      </c>
      <c r="C13" s="121">
        <v>809913</v>
      </c>
      <c r="D13" s="121">
        <v>809913</v>
      </c>
      <c r="E13" s="121">
        <v>699933</v>
      </c>
      <c r="F13" s="121">
        <v>109980</v>
      </c>
      <c r="G13" s="121"/>
    </row>
    <row r="14" ht="18" customHeight="1" spans="1:7">
      <c r="A14" s="178" t="s">
        <v>123</v>
      </c>
      <c r="B14" s="178" t="s">
        <v>124</v>
      </c>
      <c r="C14" s="121">
        <v>1911639.2</v>
      </c>
      <c r="D14" s="121">
        <v>1911639.2</v>
      </c>
      <c r="E14" s="121">
        <v>1784759.2</v>
      </c>
      <c r="F14" s="121">
        <v>126880</v>
      </c>
      <c r="G14" s="121"/>
    </row>
    <row r="15" ht="18" customHeight="1" spans="1:7">
      <c r="A15" s="178" t="s">
        <v>125</v>
      </c>
      <c r="B15" s="178" t="s">
        <v>126</v>
      </c>
      <c r="C15" s="121">
        <v>788601.33</v>
      </c>
      <c r="D15" s="121"/>
      <c r="E15" s="121"/>
      <c r="F15" s="121"/>
      <c r="G15" s="121">
        <v>788601.33</v>
      </c>
    </row>
    <row r="16" ht="18" customHeight="1" spans="1:7">
      <c r="A16" s="177" t="s">
        <v>127</v>
      </c>
      <c r="B16" s="177" t="s">
        <v>128</v>
      </c>
      <c r="C16" s="121">
        <v>791093.38</v>
      </c>
      <c r="D16" s="121">
        <v>757093.38</v>
      </c>
      <c r="E16" s="121">
        <v>718513.38</v>
      </c>
      <c r="F16" s="121">
        <v>38580</v>
      </c>
      <c r="G16" s="121">
        <v>34000</v>
      </c>
    </row>
    <row r="17" ht="18" customHeight="1" spans="1:7">
      <c r="A17" s="178" t="s">
        <v>129</v>
      </c>
      <c r="B17" s="178" t="s">
        <v>114</v>
      </c>
      <c r="C17" s="121">
        <v>791093.38</v>
      </c>
      <c r="D17" s="121">
        <v>757093.38</v>
      </c>
      <c r="E17" s="121">
        <v>718513.38</v>
      </c>
      <c r="F17" s="121">
        <v>38580</v>
      </c>
      <c r="G17" s="121">
        <v>34000</v>
      </c>
    </row>
    <row r="18" ht="18" customHeight="1" spans="1:7">
      <c r="A18" s="177" t="s">
        <v>130</v>
      </c>
      <c r="B18" s="177" t="s">
        <v>131</v>
      </c>
      <c r="C18" s="121">
        <v>221329.3</v>
      </c>
      <c r="D18" s="121"/>
      <c r="E18" s="121"/>
      <c r="F18" s="121"/>
      <c r="G18" s="121">
        <v>221329.3</v>
      </c>
    </row>
    <row r="19" ht="18" customHeight="1" spans="1:7">
      <c r="A19" s="178" t="s">
        <v>132</v>
      </c>
      <c r="B19" s="178" t="s">
        <v>133</v>
      </c>
      <c r="C19" s="121">
        <v>221329.3</v>
      </c>
      <c r="D19" s="121"/>
      <c r="E19" s="121"/>
      <c r="F19" s="121"/>
      <c r="G19" s="121">
        <v>221329.3</v>
      </c>
    </row>
    <row r="20" ht="18" customHeight="1" spans="1:7">
      <c r="A20" s="177" t="s">
        <v>134</v>
      </c>
      <c r="B20" s="177" t="s">
        <v>135</v>
      </c>
      <c r="C20" s="121">
        <v>397324.44</v>
      </c>
      <c r="D20" s="121"/>
      <c r="E20" s="121"/>
      <c r="F20" s="121"/>
      <c r="G20" s="121">
        <v>397324.44</v>
      </c>
    </row>
    <row r="21" ht="18" customHeight="1" spans="1:7">
      <c r="A21" s="178" t="s">
        <v>136</v>
      </c>
      <c r="B21" s="178" t="s">
        <v>135</v>
      </c>
      <c r="C21" s="121">
        <v>397324.44</v>
      </c>
      <c r="D21" s="121"/>
      <c r="E21" s="121"/>
      <c r="F21" s="121"/>
      <c r="G21" s="121">
        <v>397324.44</v>
      </c>
    </row>
    <row r="22" ht="18" customHeight="1" spans="1:7">
      <c r="A22" s="73" t="s">
        <v>137</v>
      </c>
      <c r="B22" s="73" t="s">
        <v>138</v>
      </c>
      <c r="C22" s="121">
        <v>4513694.81</v>
      </c>
      <c r="D22" s="121">
        <v>4513694.81</v>
      </c>
      <c r="E22" s="121">
        <v>4436894.81</v>
      </c>
      <c r="F22" s="121">
        <v>76800</v>
      </c>
      <c r="G22" s="121"/>
    </row>
    <row r="23" ht="18" customHeight="1" spans="1:7">
      <c r="A23" s="177" t="s">
        <v>139</v>
      </c>
      <c r="B23" s="177" t="s">
        <v>140</v>
      </c>
      <c r="C23" s="121">
        <v>4321888.81</v>
      </c>
      <c r="D23" s="121">
        <v>4321888.81</v>
      </c>
      <c r="E23" s="121">
        <v>4245088.81</v>
      </c>
      <c r="F23" s="121">
        <v>76800</v>
      </c>
      <c r="G23" s="121"/>
    </row>
    <row r="24" ht="18" customHeight="1" spans="1:7">
      <c r="A24" s="178" t="s">
        <v>141</v>
      </c>
      <c r="B24" s="178" t="s">
        <v>142</v>
      </c>
      <c r="C24" s="121">
        <v>423000</v>
      </c>
      <c r="D24" s="121">
        <v>423000</v>
      </c>
      <c r="E24" s="121">
        <v>403200</v>
      </c>
      <c r="F24" s="121">
        <v>19800</v>
      </c>
      <c r="G24" s="121"/>
    </row>
    <row r="25" ht="18" customHeight="1" spans="1:7">
      <c r="A25" s="178" t="s">
        <v>143</v>
      </c>
      <c r="B25" s="178" t="s">
        <v>144</v>
      </c>
      <c r="C25" s="121">
        <v>1582200</v>
      </c>
      <c r="D25" s="121">
        <v>1582200</v>
      </c>
      <c r="E25" s="121">
        <v>1525200</v>
      </c>
      <c r="F25" s="121">
        <v>57000</v>
      </c>
      <c r="G25" s="121"/>
    </row>
    <row r="26" ht="18" customHeight="1" spans="1:7">
      <c r="A26" s="178" t="s">
        <v>145</v>
      </c>
      <c r="B26" s="178" t="s">
        <v>146</v>
      </c>
      <c r="C26" s="121">
        <v>1631937.36</v>
      </c>
      <c r="D26" s="121">
        <v>1631937.36</v>
      </c>
      <c r="E26" s="121">
        <v>1631937.36</v>
      </c>
      <c r="F26" s="121"/>
      <c r="G26" s="121"/>
    </row>
    <row r="27" ht="18" customHeight="1" spans="1:7">
      <c r="A27" s="178" t="s">
        <v>147</v>
      </c>
      <c r="B27" s="178" t="s">
        <v>148</v>
      </c>
      <c r="C27" s="121">
        <v>684751.45</v>
      </c>
      <c r="D27" s="121">
        <v>684751.45</v>
      </c>
      <c r="E27" s="121">
        <v>684751.45</v>
      </c>
      <c r="F27" s="121"/>
      <c r="G27" s="121"/>
    </row>
    <row r="28" ht="18" customHeight="1" spans="1:7">
      <c r="A28" s="177" t="s">
        <v>149</v>
      </c>
      <c r="B28" s="177" t="s">
        <v>150</v>
      </c>
      <c r="C28" s="121">
        <v>191806</v>
      </c>
      <c r="D28" s="121">
        <v>191806</v>
      </c>
      <c r="E28" s="121">
        <v>191806</v>
      </c>
      <c r="F28" s="121"/>
      <c r="G28" s="121"/>
    </row>
    <row r="29" ht="18" customHeight="1" spans="1:7">
      <c r="A29" s="178" t="s">
        <v>151</v>
      </c>
      <c r="B29" s="178" t="s">
        <v>152</v>
      </c>
      <c r="C29" s="121">
        <v>100026</v>
      </c>
      <c r="D29" s="121">
        <v>100026</v>
      </c>
      <c r="E29" s="121">
        <v>100026</v>
      </c>
      <c r="F29" s="121"/>
      <c r="G29" s="121"/>
    </row>
    <row r="30" ht="18" customHeight="1" spans="1:7">
      <c r="A30" s="178" t="s">
        <v>153</v>
      </c>
      <c r="B30" s="178" t="s">
        <v>154</v>
      </c>
      <c r="C30" s="121">
        <v>91780</v>
      </c>
      <c r="D30" s="121">
        <v>91780</v>
      </c>
      <c r="E30" s="121">
        <v>91780</v>
      </c>
      <c r="F30" s="121"/>
      <c r="G30" s="121"/>
    </row>
    <row r="31" ht="18" customHeight="1" spans="1:7">
      <c r="A31" s="73" t="s">
        <v>155</v>
      </c>
      <c r="B31" s="73" t="s">
        <v>156</v>
      </c>
      <c r="C31" s="121">
        <v>1886600.9</v>
      </c>
      <c r="D31" s="121">
        <v>1886600.9</v>
      </c>
      <c r="E31" s="121">
        <v>1886600.9</v>
      </c>
      <c r="F31" s="121"/>
      <c r="G31" s="121"/>
    </row>
    <row r="32" ht="18" customHeight="1" spans="1:7">
      <c r="A32" s="177" t="s">
        <v>157</v>
      </c>
      <c r="B32" s="177" t="s">
        <v>158</v>
      </c>
      <c r="C32" s="121">
        <v>1886600.9</v>
      </c>
      <c r="D32" s="121">
        <v>1886600.9</v>
      </c>
      <c r="E32" s="121">
        <v>1886600.9</v>
      </c>
      <c r="F32" s="121"/>
      <c r="G32" s="121"/>
    </row>
    <row r="33" ht="18" customHeight="1" spans="1:7">
      <c r="A33" s="178" t="s">
        <v>159</v>
      </c>
      <c r="B33" s="178" t="s">
        <v>160</v>
      </c>
      <c r="C33" s="121">
        <v>133377.48</v>
      </c>
      <c r="D33" s="121">
        <v>133377.48</v>
      </c>
      <c r="E33" s="121">
        <v>133377.48</v>
      </c>
      <c r="F33" s="121"/>
      <c r="G33" s="121"/>
    </row>
    <row r="34" ht="18" customHeight="1" spans="1:7">
      <c r="A34" s="178" t="s">
        <v>161</v>
      </c>
      <c r="B34" s="178" t="s">
        <v>162</v>
      </c>
      <c r="C34" s="121">
        <v>737935.64</v>
      </c>
      <c r="D34" s="121">
        <v>737935.64</v>
      </c>
      <c r="E34" s="121">
        <v>737935.64</v>
      </c>
      <c r="F34" s="121"/>
      <c r="G34" s="121"/>
    </row>
    <row r="35" ht="18" customHeight="1" spans="1:7">
      <c r="A35" s="178" t="s">
        <v>163</v>
      </c>
      <c r="B35" s="178" t="s">
        <v>164</v>
      </c>
      <c r="C35" s="121">
        <v>993864.5</v>
      </c>
      <c r="D35" s="121">
        <v>993864.5</v>
      </c>
      <c r="E35" s="121">
        <v>993864.5</v>
      </c>
      <c r="F35" s="121"/>
      <c r="G35" s="121"/>
    </row>
    <row r="36" ht="18" customHeight="1" spans="1:7">
      <c r="A36" s="178" t="s">
        <v>165</v>
      </c>
      <c r="B36" s="178" t="s">
        <v>166</v>
      </c>
      <c r="C36" s="121">
        <v>21423.28</v>
      </c>
      <c r="D36" s="121">
        <v>21423.28</v>
      </c>
      <c r="E36" s="121">
        <v>21423.28</v>
      </c>
      <c r="F36" s="121"/>
      <c r="G36" s="121"/>
    </row>
    <row r="37" ht="18" customHeight="1" spans="1:7">
      <c r="A37" s="73" t="s">
        <v>167</v>
      </c>
      <c r="B37" s="73" t="s">
        <v>168</v>
      </c>
      <c r="C37" s="121">
        <v>1240429</v>
      </c>
      <c r="D37" s="121">
        <v>1240429</v>
      </c>
      <c r="E37" s="121">
        <v>1240429</v>
      </c>
      <c r="F37" s="121"/>
      <c r="G37" s="121"/>
    </row>
    <row r="38" ht="18" customHeight="1" spans="1:7">
      <c r="A38" s="177" t="s">
        <v>169</v>
      </c>
      <c r="B38" s="177" t="s">
        <v>170</v>
      </c>
      <c r="C38" s="121">
        <v>1240429</v>
      </c>
      <c r="D38" s="121">
        <v>1240429</v>
      </c>
      <c r="E38" s="121">
        <v>1240429</v>
      </c>
      <c r="F38" s="121"/>
      <c r="G38" s="121"/>
    </row>
    <row r="39" ht="18" customHeight="1" spans="1:7">
      <c r="A39" s="178" t="s">
        <v>171</v>
      </c>
      <c r="B39" s="178" t="s">
        <v>172</v>
      </c>
      <c r="C39" s="121">
        <v>1240429</v>
      </c>
      <c r="D39" s="121">
        <v>1240429</v>
      </c>
      <c r="E39" s="121">
        <v>1240429</v>
      </c>
      <c r="F39" s="121"/>
      <c r="G39" s="121"/>
    </row>
    <row r="40" ht="18" customHeight="1" spans="1:7">
      <c r="A40" s="120" t="s">
        <v>216</v>
      </c>
      <c r="B40" s="204" t="s">
        <v>216</v>
      </c>
      <c r="C40" s="121">
        <v>22977220.15</v>
      </c>
      <c r="D40" s="121">
        <v>19622267.08</v>
      </c>
      <c r="E40" s="121">
        <v>18732647.08</v>
      </c>
      <c r="F40" s="121">
        <v>889620</v>
      </c>
      <c r="G40" s="121">
        <v>3354953.07</v>
      </c>
    </row>
  </sheetData>
  <mergeCells count="6">
    <mergeCell ref="A2:G2"/>
    <mergeCell ref="A4:B4"/>
    <mergeCell ref="D4:F4"/>
    <mergeCell ref="A40:B4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1" sqref="F1"/>
    </sheetView>
  </sheetViews>
  <sheetFormatPr defaultColWidth="10.425" defaultRowHeight="14.25" customHeight="1" outlineLevelRow="6" outlineLevelCol="5"/>
  <cols>
    <col min="1" max="6" width="28.1416666666667" customWidth="1"/>
  </cols>
  <sheetData>
    <row r="1" customHeight="1" spans="1:6">
      <c r="A1" s="86"/>
      <c r="B1" s="86"/>
      <c r="C1" s="86"/>
      <c r="D1" s="86"/>
      <c r="E1" s="85"/>
      <c r="F1" s="197" t="s">
        <v>217</v>
      </c>
    </row>
    <row r="2" ht="41.25" customHeight="1" spans="1:6">
      <c r="A2" s="198" t="str">
        <f>"2025"&amp;"年一般公共预算“三公”经费支出预算表"</f>
        <v>2025年一般公共预算“三公”经费支出预算表</v>
      </c>
      <c r="B2" s="86"/>
      <c r="C2" s="86"/>
      <c r="D2" s="86"/>
      <c r="E2" s="85"/>
      <c r="F2" s="86"/>
    </row>
    <row r="3" customHeight="1" spans="1:6">
      <c r="A3" s="152" t="str">
        <f>"单位名称："&amp;"昆明市东川区文化和旅游局"</f>
        <v>单位名称：昆明市东川区文化和旅游局</v>
      </c>
      <c r="B3" s="199"/>
      <c r="D3" s="86"/>
      <c r="E3" s="85"/>
      <c r="F3" s="105" t="s">
        <v>2</v>
      </c>
    </row>
    <row r="4" ht="27" customHeight="1" spans="1:6">
      <c r="A4" s="90" t="s">
        <v>218</v>
      </c>
      <c r="B4" s="90" t="s">
        <v>219</v>
      </c>
      <c r="C4" s="92" t="s">
        <v>220</v>
      </c>
      <c r="D4" s="90"/>
      <c r="E4" s="91"/>
      <c r="F4" s="90" t="s">
        <v>221</v>
      </c>
    </row>
    <row r="5" ht="28.5" customHeight="1" spans="1:6">
      <c r="A5" s="200"/>
      <c r="B5" s="94"/>
      <c r="C5" s="91" t="s">
        <v>58</v>
      </c>
      <c r="D5" s="91" t="s">
        <v>222</v>
      </c>
      <c r="E5" s="91" t="s">
        <v>223</v>
      </c>
      <c r="F5" s="93"/>
    </row>
    <row r="6" ht="17.25" customHeight="1" spans="1:6">
      <c r="A6" s="65" t="s">
        <v>94</v>
      </c>
      <c r="B6" s="65" t="s">
        <v>95</v>
      </c>
      <c r="C6" s="65" t="s">
        <v>96</v>
      </c>
      <c r="D6" s="65" t="s">
        <v>97</v>
      </c>
      <c r="E6" s="65" t="s">
        <v>98</v>
      </c>
      <c r="F6" s="65" t="s">
        <v>99</v>
      </c>
    </row>
    <row r="7" ht="17.25" customHeight="1" spans="1:6">
      <c r="A7" s="121">
        <v>66000</v>
      </c>
      <c r="B7" s="121"/>
      <c r="C7" s="121">
        <v>48000</v>
      </c>
      <c r="D7" s="121"/>
      <c r="E7" s="121">
        <v>48000</v>
      </c>
      <c r="F7" s="121">
        <v>18000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91"/>
  <sheetViews>
    <sheetView showZeros="0" topLeftCell="A173" workbookViewId="0">
      <selection activeCell="Y1" sqref="Y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8.5" customWidth="1"/>
    <col min="7" max="7" width="10.2833333333333" customWidth="1"/>
    <col min="8" max="8" width="23" customWidth="1"/>
    <col min="9" max="25" width="18.7083333333333" customWidth="1"/>
  </cols>
  <sheetData>
    <row r="1" ht="13.5" customHeight="1" spans="2:25">
      <c r="B1" s="179"/>
      <c r="C1" s="185"/>
      <c r="E1" s="186"/>
      <c r="F1" s="186"/>
      <c r="G1" s="186"/>
      <c r="H1" s="186"/>
      <c r="I1" s="124"/>
      <c r="J1" s="124"/>
      <c r="K1" s="124"/>
      <c r="L1" s="124"/>
      <c r="M1" s="124"/>
      <c r="N1" s="124"/>
      <c r="O1" s="124"/>
      <c r="S1" s="124"/>
      <c r="W1" s="185"/>
      <c r="Y1" s="45" t="s">
        <v>224</v>
      </c>
    </row>
    <row r="2" ht="45.75" customHeight="1" spans="1:25">
      <c r="A2" s="107" t="str">
        <f>"2025"&amp;"年部门基本支出预算表"</f>
        <v>2025年部门基本支出预算表</v>
      </c>
      <c r="B2" s="46"/>
      <c r="C2" s="107"/>
      <c r="D2" s="107"/>
      <c r="E2" s="107"/>
      <c r="F2" s="107"/>
      <c r="G2" s="107"/>
      <c r="H2" s="107"/>
      <c r="I2" s="107"/>
      <c r="J2" s="107"/>
      <c r="K2" s="107"/>
      <c r="L2" s="107"/>
      <c r="M2" s="107"/>
      <c r="N2" s="107"/>
      <c r="O2" s="107"/>
      <c r="P2" s="46"/>
      <c r="Q2" s="46"/>
      <c r="R2" s="46"/>
      <c r="S2" s="107"/>
      <c r="T2" s="107"/>
      <c r="U2" s="107"/>
      <c r="V2" s="107"/>
      <c r="W2" s="107"/>
      <c r="X2" s="107"/>
      <c r="Y2" s="107"/>
    </row>
    <row r="3" ht="18.75" customHeight="1" spans="1:25">
      <c r="A3" s="47" t="str">
        <f>"单位名称："&amp;"昆明市东川区文化和旅游局"</f>
        <v>单位名称：昆明市东川区文化和旅游局</v>
      </c>
      <c r="B3" s="48"/>
      <c r="C3" s="187"/>
      <c r="D3" s="187"/>
      <c r="E3" s="187"/>
      <c r="F3" s="187"/>
      <c r="G3" s="187"/>
      <c r="H3" s="187"/>
      <c r="I3" s="126"/>
      <c r="J3" s="126"/>
      <c r="K3" s="126"/>
      <c r="L3" s="126"/>
      <c r="M3" s="126"/>
      <c r="N3" s="126"/>
      <c r="O3" s="126"/>
      <c r="P3" s="49"/>
      <c r="Q3" s="49"/>
      <c r="R3" s="49"/>
      <c r="S3" s="126"/>
      <c r="W3" s="185"/>
      <c r="Y3" s="45" t="s">
        <v>2</v>
      </c>
    </row>
    <row r="4" ht="18" customHeight="1" spans="1:25">
      <c r="A4" s="51" t="s">
        <v>225</v>
      </c>
      <c r="B4" s="51" t="s">
        <v>226</v>
      </c>
      <c r="C4" s="51" t="s">
        <v>227</v>
      </c>
      <c r="D4" s="51" t="s">
        <v>228</v>
      </c>
      <c r="E4" s="51" t="s">
        <v>229</v>
      </c>
      <c r="F4" s="51" t="s">
        <v>230</v>
      </c>
      <c r="G4" s="51" t="s">
        <v>231</v>
      </c>
      <c r="H4" s="51" t="s">
        <v>232</v>
      </c>
      <c r="I4" s="190" t="s">
        <v>233</v>
      </c>
      <c r="J4" s="149" t="s">
        <v>233</v>
      </c>
      <c r="K4" s="149"/>
      <c r="L4" s="149"/>
      <c r="M4" s="149"/>
      <c r="N4" s="149"/>
      <c r="O4" s="149"/>
      <c r="P4" s="54"/>
      <c r="Q4" s="54"/>
      <c r="R4" s="54"/>
      <c r="S4" s="142" t="s">
        <v>62</v>
      </c>
      <c r="T4" s="149" t="s">
        <v>63</v>
      </c>
      <c r="U4" s="149"/>
      <c r="V4" s="149"/>
      <c r="W4" s="149"/>
      <c r="X4" s="149"/>
      <c r="Y4" s="122"/>
    </row>
    <row r="5" ht="18" customHeight="1" spans="1:25">
      <c r="A5" s="56"/>
      <c r="B5" s="72"/>
      <c r="C5" s="168"/>
      <c r="D5" s="56"/>
      <c r="E5" s="56"/>
      <c r="F5" s="56"/>
      <c r="G5" s="56"/>
      <c r="H5" s="56"/>
      <c r="I5" s="166" t="s">
        <v>234</v>
      </c>
      <c r="J5" s="190" t="s">
        <v>59</v>
      </c>
      <c r="K5" s="149"/>
      <c r="L5" s="149"/>
      <c r="M5" s="149"/>
      <c r="N5" s="149"/>
      <c r="O5" s="122"/>
      <c r="P5" s="53" t="s">
        <v>235</v>
      </c>
      <c r="Q5" s="54"/>
      <c r="R5" s="55"/>
      <c r="S5" s="51" t="s">
        <v>62</v>
      </c>
      <c r="T5" s="190" t="s">
        <v>63</v>
      </c>
      <c r="U5" s="142" t="s">
        <v>65</v>
      </c>
      <c r="V5" s="149" t="s">
        <v>63</v>
      </c>
      <c r="W5" s="142" t="s">
        <v>67</v>
      </c>
      <c r="X5" s="142" t="s">
        <v>68</v>
      </c>
      <c r="Y5" s="194" t="s">
        <v>69</v>
      </c>
    </row>
    <row r="6" ht="19.5" customHeight="1" spans="1:25">
      <c r="A6" s="72"/>
      <c r="B6" s="72"/>
      <c r="C6" s="72"/>
      <c r="D6" s="72"/>
      <c r="E6" s="72"/>
      <c r="F6" s="72"/>
      <c r="G6" s="72"/>
      <c r="H6" s="72"/>
      <c r="I6" s="72"/>
      <c r="J6" s="191" t="s">
        <v>236</v>
      </c>
      <c r="K6" s="51"/>
      <c r="L6" s="51" t="s">
        <v>237</v>
      </c>
      <c r="M6" s="51" t="s">
        <v>238</v>
      </c>
      <c r="N6" s="51" t="s">
        <v>239</v>
      </c>
      <c r="O6" s="51" t="s">
        <v>240</v>
      </c>
      <c r="P6" s="51" t="s">
        <v>59</v>
      </c>
      <c r="Q6" s="51" t="s">
        <v>60</v>
      </c>
      <c r="R6" s="51" t="s">
        <v>61</v>
      </c>
      <c r="S6" s="72"/>
      <c r="T6" s="51" t="s">
        <v>58</v>
      </c>
      <c r="U6" s="51" t="s">
        <v>65</v>
      </c>
      <c r="V6" s="51" t="s">
        <v>241</v>
      </c>
      <c r="W6" s="51" t="s">
        <v>67</v>
      </c>
      <c r="X6" s="51" t="s">
        <v>68</v>
      </c>
      <c r="Y6" s="51" t="s">
        <v>69</v>
      </c>
    </row>
    <row r="7" ht="37.5" customHeight="1" spans="1:25">
      <c r="A7" s="188"/>
      <c r="B7" s="61"/>
      <c r="C7" s="188"/>
      <c r="D7" s="188"/>
      <c r="E7" s="188"/>
      <c r="F7" s="188"/>
      <c r="G7" s="188"/>
      <c r="H7" s="188"/>
      <c r="I7" s="188"/>
      <c r="J7" s="192" t="s">
        <v>58</v>
      </c>
      <c r="K7" s="193" t="s">
        <v>242</v>
      </c>
      <c r="L7" s="59" t="s">
        <v>243</v>
      </c>
      <c r="M7" s="59" t="s">
        <v>238</v>
      </c>
      <c r="N7" s="59" t="s">
        <v>239</v>
      </c>
      <c r="O7" s="59" t="s">
        <v>240</v>
      </c>
      <c r="P7" s="59" t="s">
        <v>238</v>
      </c>
      <c r="Q7" s="59" t="s">
        <v>239</v>
      </c>
      <c r="R7" s="59" t="s">
        <v>240</v>
      </c>
      <c r="S7" s="59" t="s">
        <v>62</v>
      </c>
      <c r="T7" s="59" t="s">
        <v>58</v>
      </c>
      <c r="U7" s="59" t="s">
        <v>65</v>
      </c>
      <c r="V7" s="59" t="s">
        <v>241</v>
      </c>
      <c r="W7" s="59" t="s">
        <v>67</v>
      </c>
      <c r="X7" s="59" t="s">
        <v>68</v>
      </c>
      <c r="Y7" s="59" t="s">
        <v>69</v>
      </c>
    </row>
    <row r="8" customHeight="1" spans="1:25">
      <c r="A8" s="79">
        <v>1</v>
      </c>
      <c r="B8" s="79">
        <v>2</v>
      </c>
      <c r="C8" s="79">
        <v>3</v>
      </c>
      <c r="D8" s="79">
        <v>4</v>
      </c>
      <c r="E8" s="79">
        <v>5</v>
      </c>
      <c r="F8" s="79">
        <v>6</v>
      </c>
      <c r="G8" s="79">
        <v>7</v>
      </c>
      <c r="H8" s="79">
        <v>8</v>
      </c>
      <c r="I8" s="79">
        <v>9</v>
      </c>
      <c r="J8" s="79">
        <v>10</v>
      </c>
      <c r="K8" s="79">
        <v>11</v>
      </c>
      <c r="L8" s="79">
        <v>12</v>
      </c>
      <c r="M8" s="79">
        <v>13</v>
      </c>
      <c r="N8" s="79">
        <v>14</v>
      </c>
      <c r="O8" s="79">
        <v>15</v>
      </c>
      <c r="P8" s="79">
        <v>16</v>
      </c>
      <c r="Q8" s="79">
        <v>17</v>
      </c>
      <c r="R8" s="79">
        <v>18</v>
      </c>
      <c r="S8" s="79">
        <v>19</v>
      </c>
      <c r="T8" s="79">
        <v>20</v>
      </c>
      <c r="U8" s="79">
        <v>21</v>
      </c>
      <c r="V8" s="79">
        <v>22</v>
      </c>
      <c r="W8" s="79">
        <v>23</v>
      </c>
      <c r="X8" s="79">
        <v>24</v>
      </c>
      <c r="Y8" s="79">
        <v>25</v>
      </c>
    </row>
    <row r="9" ht="20.25" customHeight="1" spans="1:25">
      <c r="A9" s="189" t="s">
        <v>71</v>
      </c>
      <c r="B9" s="189" t="s">
        <v>71</v>
      </c>
      <c r="C9" s="189" t="s">
        <v>244</v>
      </c>
      <c r="D9" s="189" t="s">
        <v>245</v>
      </c>
      <c r="E9" s="189" t="s">
        <v>113</v>
      </c>
      <c r="F9" s="189" t="s">
        <v>114</v>
      </c>
      <c r="G9" s="189" t="s">
        <v>246</v>
      </c>
      <c r="H9" s="189" t="s">
        <v>247</v>
      </c>
      <c r="I9" s="121">
        <v>525444</v>
      </c>
      <c r="J9" s="121">
        <v>525444</v>
      </c>
      <c r="K9" s="121"/>
      <c r="L9" s="121"/>
      <c r="M9" s="121"/>
      <c r="N9" s="121">
        <v>525444</v>
      </c>
      <c r="O9" s="121"/>
      <c r="P9" s="121"/>
      <c r="Q9" s="121"/>
      <c r="R9" s="121"/>
      <c r="S9" s="121"/>
      <c r="T9" s="121"/>
      <c r="U9" s="121"/>
      <c r="V9" s="121"/>
      <c r="W9" s="121"/>
      <c r="X9" s="121"/>
      <c r="Y9" s="121"/>
    </row>
    <row r="10" ht="20.25" customHeight="1" spans="1:25">
      <c r="A10" s="189" t="s">
        <v>71</v>
      </c>
      <c r="B10" s="189" t="s">
        <v>71</v>
      </c>
      <c r="C10" s="189" t="s">
        <v>244</v>
      </c>
      <c r="D10" s="189" t="s">
        <v>245</v>
      </c>
      <c r="E10" s="189" t="s">
        <v>113</v>
      </c>
      <c r="F10" s="189" t="s">
        <v>114</v>
      </c>
      <c r="G10" s="189" t="s">
        <v>248</v>
      </c>
      <c r="H10" s="189" t="s">
        <v>249</v>
      </c>
      <c r="I10" s="121">
        <v>775884</v>
      </c>
      <c r="J10" s="121">
        <v>775884</v>
      </c>
      <c r="K10" s="66"/>
      <c r="L10" s="66"/>
      <c r="M10" s="66"/>
      <c r="N10" s="121">
        <v>775884</v>
      </c>
      <c r="O10" s="66"/>
      <c r="P10" s="121"/>
      <c r="Q10" s="121"/>
      <c r="R10" s="121"/>
      <c r="S10" s="121"/>
      <c r="T10" s="121"/>
      <c r="U10" s="121"/>
      <c r="V10" s="121"/>
      <c r="W10" s="121"/>
      <c r="X10" s="121"/>
      <c r="Y10" s="121"/>
    </row>
    <row r="11" ht="20.25" customHeight="1" spans="1:25">
      <c r="A11" s="189" t="s">
        <v>71</v>
      </c>
      <c r="B11" s="189" t="s">
        <v>71</v>
      </c>
      <c r="C11" s="189" t="s">
        <v>244</v>
      </c>
      <c r="D11" s="189" t="s">
        <v>245</v>
      </c>
      <c r="E11" s="189" t="s">
        <v>113</v>
      </c>
      <c r="F11" s="189" t="s">
        <v>114</v>
      </c>
      <c r="G11" s="189" t="s">
        <v>250</v>
      </c>
      <c r="H11" s="189" t="s">
        <v>251</v>
      </c>
      <c r="I11" s="121">
        <v>5859</v>
      </c>
      <c r="J11" s="121">
        <v>5859</v>
      </c>
      <c r="K11" s="66"/>
      <c r="L11" s="66"/>
      <c r="M11" s="66"/>
      <c r="N11" s="121">
        <v>5859</v>
      </c>
      <c r="O11" s="66"/>
      <c r="P11" s="121"/>
      <c r="Q11" s="121"/>
      <c r="R11" s="121"/>
      <c r="S11" s="121"/>
      <c r="T11" s="121"/>
      <c r="U11" s="121"/>
      <c r="V11" s="121"/>
      <c r="W11" s="121"/>
      <c r="X11" s="121"/>
      <c r="Y11" s="121"/>
    </row>
    <row r="12" ht="20.25" customHeight="1" spans="1:25">
      <c r="A12" s="189" t="s">
        <v>71</v>
      </c>
      <c r="B12" s="189" t="s">
        <v>71</v>
      </c>
      <c r="C12" s="189" t="s">
        <v>244</v>
      </c>
      <c r="D12" s="189" t="s">
        <v>245</v>
      </c>
      <c r="E12" s="189" t="s">
        <v>113</v>
      </c>
      <c r="F12" s="189" t="s">
        <v>114</v>
      </c>
      <c r="G12" s="189" t="s">
        <v>250</v>
      </c>
      <c r="H12" s="189" t="s">
        <v>251</v>
      </c>
      <c r="I12" s="121">
        <v>43787</v>
      </c>
      <c r="J12" s="121">
        <v>43787</v>
      </c>
      <c r="K12" s="66"/>
      <c r="L12" s="66"/>
      <c r="M12" s="66"/>
      <c r="N12" s="121">
        <v>43787</v>
      </c>
      <c r="O12" s="66"/>
      <c r="P12" s="121"/>
      <c r="Q12" s="121"/>
      <c r="R12" s="121"/>
      <c r="S12" s="121"/>
      <c r="T12" s="121"/>
      <c r="U12" s="121"/>
      <c r="V12" s="121"/>
      <c r="W12" s="121"/>
      <c r="X12" s="121"/>
      <c r="Y12" s="121"/>
    </row>
    <row r="13" ht="20.25" customHeight="1" spans="1:25">
      <c r="A13" s="189" t="s">
        <v>71</v>
      </c>
      <c r="B13" s="189" t="s">
        <v>71</v>
      </c>
      <c r="C13" s="189" t="s">
        <v>252</v>
      </c>
      <c r="D13" s="189" t="s">
        <v>253</v>
      </c>
      <c r="E13" s="189" t="s">
        <v>145</v>
      </c>
      <c r="F13" s="189" t="s">
        <v>146</v>
      </c>
      <c r="G13" s="189" t="s">
        <v>254</v>
      </c>
      <c r="H13" s="189" t="s">
        <v>255</v>
      </c>
      <c r="I13" s="121">
        <v>223033.68</v>
      </c>
      <c r="J13" s="121">
        <v>223033.68</v>
      </c>
      <c r="K13" s="66"/>
      <c r="L13" s="66"/>
      <c r="M13" s="66"/>
      <c r="N13" s="121">
        <v>223033.68</v>
      </c>
      <c r="O13" s="66"/>
      <c r="P13" s="121"/>
      <c r="Q13" s="121"/>
      <c r="R13" s="121"/>
      <c r="S13" s="121"/>
      <c r="T13" s="121"/>
      <c r="U13" s="121"/>
      <c r="V13" s="121"/>
      <c r="W13" s="121"/>
      <c r="X13" s="121"/>
      <c r="Y13" s="121"/>
    </row>
    <row r="14" ht="20.25" customHeight="1" spans="1:25">
      <c r="A14" s="189" t="s">
        <v>71</v>
      </c>
      <c r="B14" s="189" t="s">
        <v>71</v>
      </c>
      <c r="C14" s="189" t="s">
        <v>252</v>
      </c>
      <c r="D14" s="189" t="s">
        <v>253</v>
      </c>
      <c r="E14" s="189" t="s">
        <v>159</v>
      </c>
      <c r="F14" s="189" t="s">
        <v>160</v>
      </c>
      <c r="G14" s="189" t="s">
        <v>256</v>
      </c>
      <c r="H14" s="189" t="s">
        <v>257</v>
      </c>
      <c r="I14" s="121">
        <v>116324.4</v>
      </c>
      <c r="J14" s="121">
        <v>116324.4</v>
      </c>
      <c r="K14" s="66"/>
      <c r="L14" s="66"/>
      <c r="M14" s="66"/>
      <c r="N14" s="121">
        <v>116324.4</v>
      </c>
      <c r="O14" s="66"/>
      <c r="P14" s="121"/>
      <c r="Q14" s="121"/>
      <c r="R14" s="121"/>
      <c r="S14" s="121"/>
      <c r="T14" s="121"/>
      <c r="U14" s="121"/>
      <c r="V14" s="121"/>
      <c r="W14" s="121"/>
      <c r="X14" s="121"/>
      <c r="Y14" s="121"/>
    </row>
    <row r="15" ht="20.25" customHeight="1" spans="1:25">
      <c r="A15" s="189" t="s">
        <v>71</v>
      </c>
      <c r="B15" s="189" t="s">
        <v>71</v>
      </c>
      <c r="C15" s="189" t="s">
        <v>252</v>
      </c>
      <c r="D15" s="189" t="s">
        <v>253</v>
      </c>
      <c r="E15" s="189" t="s">
        <v>159</v>
      </c>
      <c r="F15" s="189" t="s">
        <v>160</v>
      </c>
      <c r="G15" s="189" t="s">
        <v>256</v>
      </c>
      <c r="H15" s="189" t="s">
        <v>257</v>
      </c>
      <c r="I15" s="121">
        <v>17053.08</v>
      </c>
      <c r="J15" s="121">
        <v>17053.08</v>
      </c>
      <c r="K15" s="66"/>
      <c r="L15" s="66"/>
      <c r="M15" s="66"/>
      <c r="N15" s="121">
        <v>17053.08</v>
      </c>
      <c r="O15" s="66"/>
      <c r="P15" s="121"/>
      <c r="Q15" s="121"/>
      <c r="R15" s="121"/>
      <c r="S15" s="121"/>
      <c r="T15" s="121"/>
      <c r="U15" s="121"/>
      <c r="V15" s="121"/>
      <c r="W15" s="121"/>
      <c r="X15" s="121"/>
      <c r="Y15" s="121"/>
    </row>
    <row r="16" ht="20.25" customHeight="1" spans="1:25">
      <c r="A16" s="189" t="s">
        <v>71</v>
      </c>
      <c r="B16" s="189" t="s">
        <v>71</v>
      </c>
      <c r="C16" s="189" t="s">
        <v>252</v>
      </c>
      <c r="D16" s="189" t="s">
        <v>253</v>
      </c>
      <c r="E16" s="189" t="s">
        <v>163</v>
      </c>
      <c r="F16" s="189" t="s">
        <v>164</v>
      </c>
      <c r="G16" s="189" t="s">
        <v>258</v>
      </c>
      <c r="H16" s="189" t="s">
        <v>259</v>
      </c>
      <c r="I16" s="121">
        <v>69698.52</v>
      </c>
      <c r="J16" s="121">
        <v>69698.52</v>
      </c>
      <c r="K16" s="66"/>
      <c r="L16" s="66"/>
      <c r="M16" s="66"/>
      <c r="N16" s="121">
        <v>69698.52</v>
      </c>
      <c r="O16" s="66"/>
      <c r="P16" s="121"/>
      <c r="Q16" s="121"/>
      <c r="R16" s="121"/>
      <c r="S16" s="121"/>
      <c r="T16" s="121"/>
      <c r="U16" s="121"/>
      <c r="V16" s="121"/>
      <c r="W16" s="121"/>
      <c r="X16" s="121"/>
      <c r="Y16" s="121"/>
    </row>
    <row r="17" ht="20.25" customHeight="1" spans="1:25">
      <c r="A17" s="189" t="s">
        <v>71</v>
      </c>
      <c r="B17" s="189" t="s">
        <v>71</v>
      </c>
      <c r="C17" s="189" t="s">
        <v>252</v>
      </c>
      <c r="D17" s="189" t="s">
        <v>253</v>
      </c>
      <c r="E17" s="189" t="s">
        <v>163</v>
      </c>
      <c r="F17" s="189" t="s">
        <v>164</v>
      </c>
      <c r="G17" s="189" t="s">
        <v>258</v>
      </c>
      <c r="H17" s="189" t="s">
        <v>259</v>
      </c>
      <c r="I17" s="121">
        <v>141203.04</v>
      </c>
      <c r="J17" s="121">
        <v>141203.04</v>
      </c>
      <c r="K17" s="66"/>
      <c r="L17" s="66"/>
      <c r="M17" s="66"/>
      <c r="N17" s="121">
        <v>141203.04</v>
      </c>
      <c r="O17" s="66"/>
      <c r="P17" s="121"/>
      <c r="Q17" s="121"/>
      <c r="R17" s="121"/>
      <c r="S17" s="121"/>
      <c r="T17" s="121"/>
      <c r="U17" s="121"/>
      <c r="V17" s="121"/>
      <c r="W17" s="121"/>
      <c r="X17" s="121"/>
      <c r="Y17" s="121"/>
    </row>
    <row r="18" ht="20.25" customHeight="1" spans="1:25">
      <c r="A18" s="189" t="s">
        <v>71</v>
      </c>
      <c r="B18" s="189" t="s">
        <v>71</v>
      </c>
      <c r="C18" s="189" t="s">
        <v>252</v>
      </c>
      <c r="D18" s="189" t="s">
        <v>253</v>
      </c>
      <c r="E18" s="189" t="s">
        <v>113</v>
      </c>
      <c r="F18" s="189" t="s">
        <v>114</v>
      </c>
      <c r="G18" s="189" t="s">
        <v>260</v>
      </c>
      <c r="H18" s="189" t="s">
        <v>261</v>
      </c>
      <c r="I18" s="121">
        <v>1857.51</v>
      </c>
      <c r="J18" s="121">
        <v>1857.51</v>
      </c>
      <c r="K18" s="66"/>
      <c r="L18" s="66"/>
      <c r="M18" s="66"/>
      <c r="N18" s="121">
        <v>1857.51</v>
      </c>
      <c r="O18" s="66"/>
      <c r="P18" s="121"/>
      <c r="Q18" s="121"/>
      <c r="R18" s="121"/>
      <c r="S18" s="121"/>
      <c r="T18" s="121"/>
      <c r="U18" s="121"/>
      <c r="V18" s="121"/>
      <c r="W18" s="121"/>
      <c r="X18" s="121"/>
      <c r="Y18" s="121"/>
    </row>
    <row r="19" ht="20.25" customHeight="1" spans="1:25">
      <c r="A19" s="189" t="s">
        <v>71</v>
      </c>
      <c r="B19" s="189" t="s">
        <v>71</v>
      </c>
      <c r="C19" s="189" t="s">
        <v>252</v>
      </c>
      <c r="D19" s="189" t="s">
        <v>253</v>
      </c>
      <c r="E19" s="189" t="s">
        <v>165</v>
      </c>
      <c r="F19" s="189" t="s">
        <v>166</v>
      </c>
      <c r="G19" s="189" t="s">
        <v>260</v>
      </c>
      <c r="H19" s="189" t="s">
        <v>261</v>
      </c>
      <c r="I19" s="121">
        <v>2395.8</v>
      </c>
      <c r="J19" s="121">
        <v>2395.8</v>
      </c>
      <c r="K19" s="66"/>
      <c r="L19" s="66"/>
      <c r="M19" s="66"/>
      <c r="N19" s="121">
        <v>2395.8</v>
      </c>
      <c r="O19" s="66"/>
      <c r="P19" s="121"/>
      <c r="Q19" s="121"/>
      <c r="R19" s="121"/>
      <c r="S19" s="121"/>
      <c r="T19" s="121"/>
      <c r="U19" s="121"/>
      <c r="V19" s="121"/>
      <c r="W19" s="121"/>
      <c r="X19" s="121"/>
      <c r="Y19" s="121"/>
    </row>
    <row r="20" ht="20.25" customHeight="1" spans="1:25">
      <c r="A20" s="189" t="s">
        <v>71</v>
      </c>
      <c r="B20" s="189" t="s">
        <v>71</v>
      </c>
      <c r="C20" s="189" t="s">
        <v>262</v>
      </c>
      <c r="D20" s="189" t="s">
        <v>172</v>
      </c>
      <c r="E20" s="189" t="s">
        <v>171</v>
      </c>
      <c r="F20" s="189" t="s">
        <v>172</v>
      </c>
      <c r="G20" s="189" t="s">
        <v>263</v>
      </c>
      <c r="H20" s="189" t="s">
        <v>172</v>
      </c>
      <c r="I20" s="121">
        <v>184989</v>
      </c>
      <c r="J20" s="121">
        <v>184989</v>
      </c>
      <c r="K20" s="66"/>
      <c r="L20" s="66"/>
      <c r="M20" s="66"/>
      <c r="N20" s="121">
        <v>184989</v>
      </c>
      <c r="O20" s="66"/>
      <c r="P20" s="121"/>
      <c r="Q20" s="121"/>
      <c r="R20" s="121"/>
      <c r="S20" s="121"/>
      <c r="T20" s="121"/>
      <c r="U20" s="121"/>
      <c r="V20" s="121"/>
      <c r="W20" s="121"/>
      <c r="X20" s="121"/>
      <c r="Y20" s="121"/>
    </row>
    <row r="21" ht="20.25" customHeight="1" spans="1:25">
      <c r="A21" s="189" t="s">
        <v>71</v>
      </c>
      <c r="B21" s="189" t="s">
        <v>71</v>
      </c>
      <c r="C21" s="189" t="s">
        <v>264</v>
      </c>
      <c r="D21" s="189" t="s">
        <v>265</v>
      </c>
      <c r="E21" s="189" t="s">
        <v>113</v>
      </c>
      <c r="F21" s="189" t="s">
        <v>114</v>
      </c>
      <c r="G21" s="189" t="s">
        <v>266</v>
      </c>
      <c r="H21" s="189" t="s">
        <v>267</v>
      </c>
      <c r="I21" s="121">
        <v>97728</v>
      </c>
      <c r="J21" s="121">
        <v>97728</v>
      </c>
      <c r="K21" s="66"/>
      <c r="L21" s="66"/>
      <c r="M21" s="66"/>
      <c r="N21" s="121">
        <v>97728</v>
      </c>
      <c r="O21" s="66"/>
      <c r="P21" s="121"/>
      <c r="Q21" s="121"/>
      <c r="R21" s="121"/>
      <c r="S21" s="121"/>
      <c r="T21" s="121"/>
      <c r="U21" s="121"/>
      <c r="V21" s="121"/>
      <c r="W21" s="121"/>
      <c r="X21" s="121"/>
      <c r="Y21" s="121"/>
    </row>
    <row r="22" ht="20.25" customHeight="1" spans="1:25">
      <c r="A22" s="189" t="s">
        <v>71</v>
      </c>
      <c r="B22" s="189" t="s">
        <v>71</v>
      </c>
      <c r="C22" s="189" t="s">
        <v>268</v>
      </c>
      <c r="D22" s="189" t="s">
        <v>269</v>
      </c>
      <c r="E22" s="189" t="s">
        <v>153</v>
      </c>
      <c r="F22" s="189" t="s">
        <v>154</v>
      </c>
      <c r="G22" s="189" t="s">
        <v>270</v>
      </c>
      <c r="H22" s="189" t="s">
        <v>269</v>
      </c>
      <c r="I22" s="121">
        <v>91780</v>
      </c>
      <c r="J22" s="121">
        <v>91780</v>
      </c>
      <c r="K22" s="66"/>
      <c r="L22" s="66"/>
      <c r="M22" s="66"/>
      <c r="N22" s="121">
        <v>91780</v>
      </c>
      <c r="O22" s="66"/>
      <c r="P22" s="121"/>
      <c r="Q22" s="121"/>
      <c r="R22" s="121"/>
      <c r="S22" s="121"/>
      <c r="T22" s="121"/>
      <c r="U22" s="121"/>
      <c r="V22" s="121"/>
      <c r="W22" s="121"/>
      <c r="X22" s="121"/>
      <c r="Y22" s="121"/>
    </row>
    <row r="23" ht="20.25" customHeight="1" spans="1:25">
      <c r="A23" s="189" t="s">
        <v>71</v>
      </c>
      <c r="B23" s="189" t="s">
        <v>71</v>
      </c>
      <c r="C23" s="189" t="s">
        <v>271</v>
      </c>
      <c r="D23" s="189" t="s">
        <v>272</v>
      </c>
      <c r="E23" s="189" t="s">
        <v>151</v>
      </c>
      <c r="F23" s="189" t="s">
        <v>152</v>
      </c>
      <c r="G23" s="189" t="s">
        <v>266</v>
      </c>
      <c r="H23" s="189" t="s">
        <v>267</v>
      </c>
      <c r="I23" s="121">
        <v>13230</v>
      </c>
      <c r="J23" s="121">
        <v>13230</v>
      </c>
      <c r="K23" s="66"/>
      <c r="L23" s="66"/>
      <c r="M23" s="66"/>
      <c r="N23" s="121">
        <v>13230</v>
      </c>
      <c r="O23" s="66"/>
      <c r="P23" s="121"/>
      <c r="Q23" s="121"/>
      <c r="R23" s="121"/>
      <c r="S23" s="121"/>
      <c r="T23" s="121"/>
      <c r="U23" s="121"/>
      <c r="V23" s="121"/>
      <c r="W23" s="121"/>
      <c r="X23" s="121"/>
      <c r="Y23" s="121"/>
    </row>
    <row r="24" ht="20.25" customHeight="1" spans="1:25">
      <c r="A24" s="189" t="s">
        <v>71</v>
      </c>
      <c r="B24" s="189" t="s">
        <v>71</v>
      </c>
      <c r="C24" s="189" t="s">
        <v>271</v>
      </c>
      <c r="D24" s="189" t="s">
        <v>272</v>
      </c>
      <c r="E24" s="189" t="s">
        <v>151</v>
      </c>
      <c r="F24" s="189" t="s">
        <v>152</v>
      </c>
      <c r="G24" s="189" t="s">
        <v>266</v>
      </c>
      <c r="H24" s="189" t="s">
        <v>267</v>
      </c>
      <c r="I24" s="121">
        <v>34398</v>
      </c>
      <c r="J24" s="121">
        <v>34398</v>
      </c>
      <c r="K24" s="66"/>
      <c r="L24" s="66"/>
      <c r="M24" s="66"/>
      <c r="N24" s="121">
        <v>34398</v>
      </c>
      <c r="O24" s="66"/>
      <c r="P24" s="121"/>
      <c r="Q24" s="121"/>
      <c r="R24" s="121"/>
      <c r="S24" s="121"/>
      <c r="T24" s="121"/>
      <c r="U24" s="121"/>
      <c r="V24" s="121"/>
      <c r="W24" s="121"/>
      <c r="X24" s="121"/>
      <c r="Y24" s="121"/>
    </row>
    <row r="25" ht="20.25" customHeight="1" spans="1:25">
      <c r="A25" s="189" t="s">
        <v>71</v>
      </c>
      <c r="B25" s="189" t="s">
        <v>71</v>
      </c>
      <c r="C25" s="189" t="s">
        <v>273</v>
      </c>
      <c r="D25" s="189" t="s">
        <v>221</v>
      </c>
      <c r="E25" s="189" t="s">
        <v>113</v>
      </c>
      <c r="F25" s="189" t="s">
        <v>114</v>
      </c>
      <c r="G25" s="189" t="s">
        <v>274</v>
      </c>
      <c r="H25" s="189" t="s">
        <v>221</v>
      </c>
      <c r="I25" s="121">
        <v>2400</v>
      </c>
      <c r="J25" s="121">
        <v>2400</v>
      </c>
      <c r="K25" s="66"/>
      <c r="L25" s="66"/>
      <c r="M25" s="66"/>
      <c r="N25" s="121">
        <v>2400</v>
      </c>
      <c r="O25" s="66"/>
      <c r="P25" s="121"/>
      <c r="Q25" s="121"/>
      <c r="R25" s="121"/>
      <c r="S25" s="121"/>
      <c r="T25" s="121"/>
      <c r="U25" s="121"/>
      <c r="V25" s="121"/>
      <c r="W25" s="121"/>
      <c r="X25" s="121"/>
      <c r="Y25" s="121"/>
    </row>
    <row r="26" ht="20.25" customHeight="1" spans="1:25">
      <c r="A26" s="189" t="s">
        <v>71</v>
      </c>
      <c r="B26" s="189" t="s">
        <v>71</v>
      </c>
      <c r="C26" s="189" t="s">
        <v>275</v>
      </c>
      <c r="D26" s="189" t="s">
        <v>276</v>
      </c>
      <c r="E26" s="189" t="s">
        <v>113</v>
      </c>
      <c r="F26" s="189" t="s">
        <v>114</v>
      </c>
      <c r="G26" s="189" t="s">
        <v>277</v>
      </c>
      <c r="H26" s="189" t="s">
        <v>278</v>
      </c>
      <c r="I26" s="121">
        <v>115200</v>
      </c>
      <c r="J26" s="121">
        <v>115200</v>
      </c>
      <c r="K26" s="66"/>
      <c r="L26" s="66"/>
      <c r="M26" s="66"/>
      <c r="N26" s="121">
        <v>115200</v>
      </c>
      <c r="O26" s="66"/>
      <c r="P26" s="121"/>
      <c r="Q26" s="121"/>
      <c r="R26" s="121"/>
      <c r="S26" s="121"/>
      <c r="T26" s="121"/>
      <c r="U26" s="121"/>
      <c r="V26" s="121"/>
      <c r="W26" s="121"/>
      <c r="X26" s="121"/>
      <c r="Y26" s="121"/>
    </row>
    <row r="27" ht="20.25" customHeight="1" spans="1:25">
      <c r="A27" s="189" t="s">
        <v>71</v>
      </c>
      <c r="B27" s="189" t="s">
        <v>71</v>
      </c>
      <c r="C27" s="189" t="s">
        <v>279</v>
      </c>
      <c r="D27" s="189" t="s">
        <v>280</v>
      </c>
      <c r="E27" s="189" t="s">
        <v>113</v>
      </c>
      <c r="F27" s="189" t="s">
        <v>114</v>
      </c>
      <c r="G27" s="189" t="s">
        <v>281</v>
      </c>
      <c r="H27" s="189" t="s">
        <v>280</v>
      </c>
      <c r="I27" s="121">
        <v>3600</v>
      </c>
      <c r="J27" s="121">
        <v>3600</v>
      </c>
      <c r="K27" s="66"/>
      <c r="L27" s="66"/>
      <c r="M27" s="66"/>
      <c r="N27" s="121">
        <v>3600</v>
      </c>
      <c r="O27" s="66"/>
      <c r="P27" s="121"/>
      <c r="Q27" s="121"/>
      <c r="R27" s="121"/>
      <c r="S27" s="121"/>
      <c r="T27" s="121"/>
      <c r="U27" s="121"/>
      <c r="V27" s="121"/>
      <c r="W27" s="121"/>
      <c r="X27" s="121"/>
      <c r="Y27" s="121"/>
    </row>
    <row r="28" ht="20.25" customHeight="1" spans="1:25">
      <c r="A28" s="189" t="s">
        <v>71</v>
      </c>
      <c r="B28" s="189" t="s">
        <v>71</v>
      </c>
      <c r="C28" s="189" t="s">
        <v>282</v>
      </c>
      <c r="D28" s="189" t="s">
        <v>283</v>
      </c>
      <c r="E28" s="189" t="s">
        <v>141</v>
      </c>
      <c r="F28" s="189" t="s">
        <v>142</v>
      </c>
      <c r="G28" s="189" t="s">
        <v>284</v>
      </c>
      <c r="H28" s="189" t="s">
        <v>285</v>
      </c>
      <c r="I28" s="121">
        <v>19800</v>
      </c>
      <c r="J28" s="121">
        <v>19800</v>
      </c>
      <c r="K28" s="66"/>
      <c r="L28" s="66"/>
      <c r="M28" s="66"/>
      <c r="N28" s="121">
        <v>19800</v>
      </c>
      <c r="O28" s="66"/>
      <c r="P28" s="121"/>
      <c r="Q28" s="121"/>
      <c r="R28" s="121"/>
      <c r="S28" s="121"/>
      <c r="T28" s="121"/>
      <c r="U28" s="121"/>
      <c r="V28" s="121"/>
      <c r="W28" s="121"/>
      <c r="X28" s="121"/>
      <c r="Y28" s="121"/>
    </row>
    <row r="29" ht="20.25" customHeight="1" spans="1:25">
      <c r="A29" s="189" t="s">
        <v>71</v>
      </c>
      <c r="B29" s="189" t="s">
        <v>71</v>
      </c>
      <c r="C29" s="189" t="s">
        <v>286</v>
      </c>
      <c r="D29" s="189" t="s">
        <v>287</v>
      </c>
      <c r="E29" s="189" t="s">
        <v>113</v>
      </c>
      <c r="F29" s="189" t="s">
        <v>114</v>
      </c>
      <c r="G29" s="189" t="s">
        <v>288</v>
      </c>
      <c r="H29" s="189" t="s">
        <v>289</v>
      </c>
      <c r="I29" s="121">
        <v>10800</v>
      </c>
      <c r="J29" s="121">
        <v>10800</v>
      </c>
      <c r="K29" s="66"/>
      <c r="L29" s="66"/>
      <c r="M29" s="66"/>
      <c r="N29" s="121">
        <v>10800</v>
      </c>
      <c r="O29" s="66"/>
      <c r="P29" s="121"/>
      <c r="Q29" s="121"/>
      <c r="R29" s="121"/>
      <c r="S29" s="121"/>
      <c r="T29" s="121"/>
      <c r="U29" s="121"/>
      <c r="V29" s="121"/>
      <c r="W29" s="121"/>
      <c r="X29" s="121"/>
      <c r="Y29" s="121"/>
    </row>
    <row r="30" ht="20.25" customHeight="1" spans="1:25">
      <c r="A30" s="189" t="s">
        <v>71</v>
      </c>
      <c r="B30" s="189" t="s">
        <v>71</v>
      </c>
      <c r="C30" s="189" t="s">
        <v>286</v>
      </c>
      <c r="D30" s="189" t="s">
        <v>287</v>
      </c>
      <c r="E30" s="189" t="s">
        <v>113</v>
      </c>
      <c r="F30" s="189" t="s">
        <v>114</v>
      </c>
      <c r="G30" s="189" t="s">
        <v>290</v>
      </c>
      <c r="H30" s="189" t="s">
        <v>291</v>
      </c>
      <c r="I30" s="121">
        <v>2400</v>
      </c>
      <c r="J30" s="121">
        <v>2400</v>
      </c>
      <c r="K30" s="66"/>
      <c r="L30" s="66"/>
      <c r="M30" s="66"/>
      <c r="N30" s="121">
        <v>2400</v>
      </c>
      <c r="O30" s="66"/>
      <c r="P30" s="121"/>
      <c r="Q30" s="121"/>
      <c r="R30" s="121"/>
      <c r="S30" s="121"/>
      <c r="T30" s="121"/>
      <c r="U30" s="121"/>
      <c r="V30" s="121"/>
      <c r="W30" s="121"/>
      <c r="X30" s="121"/>
      <c r="Y30" s="121"/>
    </row>
    <row r="31" ht="20.25" customHeight="1" spans="1:25">
      <c r="A31" s="189" t="s">
        <v>71</v>
      </c>
      <c r="B31" s="189" t="s">
        <v>71</v>
      </c>
      <c r="C31" s="189" t="s">
        <v>286</v>
      </c>
      <c r="D31" s="189" t="s">
        <v>287</v>
      </c>
      <c r="E31" s="189" t="s">
        <v>113</v>
      </c>
      <c r="F31" s="189" t="s">
        <v>114</v>
      </c>
      <c r="G31" s="189" t="s">
        <v>292</v>
      </c>
      <c r="H31" s="189" t="s">
        <v>293</v>
      </c>
      <c r="I31" s="121">
        <v>2400</v>
      </c>
      <c r="J31" s="121">
        <v>2400</v>
      </c>
      <c r="K31" s="66"/>
      <c r="L31" s="66"/>
      <c r="M31" s="66"/>
      <c r="N31" s="121">
        <v>2400</v>
      </c>
      <c r="O31" s="66"/>
      <c r="P31" s="121"/>
      <c r="Q31" s="121"/>
      <c r="R31" s="121"/>
      <c r="S31" s="121"/>
      <c r="T31" s="121"/>
      <c r="U31" s="121"/>
      <c r="V31" s="121"/>
      <c r="W31" s="121"/>
      <c r="X31" s="121"/>
      <c r="Y31" s="121"/>
    </row>
    <row r="32" ht="20.25" customHeight="1" spans="1:25">
      <c r="A32" s="189" t="s">
        <v>71</v>
      </c>
      <c r="B32" s="189" t="s">
        <v>71</v>
      </c>
      <c r="C32" s="189" t="s">
        <v>286</v>
      </c>
      <c r="D32" s="189" t="s">
        <v>287</v>
      </c>
      <c r="E32" s="189" t="s">
        <v>113</v>
      </c>
      <c r="F32" s="189" t="s">
        <v>114</v>
      </c>
      <c r="G32" s="189" t="s">
        <v>294</v>
      </c>
      <c r="H32" s="189" t="s">
        <v>295</v>
      </c>
      <c r="I32" s="121">
        <v>8400</v>
      </c>
      <c r="J32" s="121">
        <v>8400</v>
      </c>
      <c r="K32" s="66"/>
      <c r="L32" s="66"/>
      <c r="M32" s="66"/>
      <c r="N32" s="121">
        <v>8400</v>
      </c>
      <c r="O32" s="66"/>
      <c r="P32" s="121"/>
      <c r="Q32" s="121"/>
      <c r="R32" s="121"/>
      <c r="S32" s="121"/>
      <c r="T32" s="121"/>
      <c r="U32" s="121"/>
      <c r="V32" s="121"/>
      <c r="W32" s="121"/>
      <c r="X32" s="121"/>
      <c r="Y32" s="121"/>
    </row>
    <row r="33" ht="20.25" customHeight="1" spans="1:25">
      <c r="A33" s="189" t="s">
        <v>71</v>
      </c>
      <c r="B33" s="189" t="s">
        <v>71</v>
      </c>
      <c r="C33" s="189" t="s">
        <v>286</v>
      </c>
      <c r="D33" s="189" t="s">
        <v>287</v>
      </c>
      <c r="E33" s="189" t="s">
        <v>113</v>
      </c>
      <c r="F33" s="189" t="s">
        <v>114</v>
      </c>
      <c r="G33" s="189" t="s">
        <v>296</v>
      </c>
      <c r="H33" s="189" t="s">
        <v>297</v>
      </c>
      <c r="I33" s="121">
        <v>15360</v>
      </c>
      <c r="J33" s="121">
        <v>15360</v>
      </c>
      <c r="K33" s="66"/>
      <c r="L33" s="66"/>
      <c r="M33" s="66"/>
      <c r="N33" s="121">
        <v>15360</v>
      </c>
      <c r="O33" s="66"/>
      <c r="P33" s="121"/>
      <c r="Q33" s="121"/>
      <c r="R33" s="121"/>
      <c r="S33" s="121"/>
      <c r="T33" s="121"/>
      <c r="U33" s="121"/>
      <c r="V33" s="121"/>
      <c r="W33" s="121"/>
      <c r="X33" s="121"/>
      <c r="Y33" s="121"/>
    </row>
    <row r="34" ht="20.25" customHeight="1" spans="1:25">
      <c r="A34" s="189" t="s">
        <v>71</v>
      </c>
      <c r="B34" s="189" t="s">
        <v>71</v>
      </c>
      <c r="C34" s="189" t="s">
        <v>286</v>
      </c>
      <c r="D34" s="189" t="s">
        <v>287</v>
      </c>
      <c r="E34" s="189" t="s">
        <v>113</v>
      </c>
      <c r="F34" s="189" t="s">
        <v>114</v>
      </c>
      <c r="G34" s="189" t="s">
        <v>298</v>
      </c>
      <c r="H34" s="189" t="s">
        <v>299</v>
      </c>
      <c r="I34" s="121">
        <v>1800</v>
      </c>
      <c r="J34" s="121">
        <v>1800</v>
      </c>
      <c r="K34" s="66"/>
      <c r="L34" s="66"/>
      <c r="M34" s="66"/>
      <c r="N34" s="121">
        <v>1800</v>
      </c>
      <c r="O34" s="66"/>
      <c r="P34" s="121"/>
      <c r="Q34" s="121"/>
      <c r="R34" s="121"/>
      <c r="S34" s="121"/>
      <c r="T34" s="121"/>
      <c r="U34" s="121"/>
      <c r="V34" s="121"/>
      <c r="W34" s="121"/>
      <c r="X34" s="121"/>
      <c r="Y34" s="121"/>
    </row>
    <row r="35" ht="20.25" customHeight="1" spans="1:25">
      <c r="A35" s="189" t="s">
        <v>71</v>
      </c>
      <c r="B35" s="189" t="s">
        <v>71</v>
      </c>
      <c r="C35" s="189" t="s">
        <v>286</v>
      </c>
      <c r="D35" s="189" t="s">
        <v>287</v>
      </c>
      <c r="E35" s="189" t="s">
        <v>113</v>
      </c>
      <c r="F35" s="189" t="s">
        <v>114</v>
      </c>
      <c r="G35" s="189" t="s">
        <v>300</v>
      </c>
      <c r="H35" s="189" t="s">
        <v>301</v>
      </c>
      <c r="I35" s="121">
        <v>600</v>
      </c>
      <c r="J35" s="121">
        <v>600</v>
      </c>
      <c r="K35" s="66"/>
      <c r="L35" s="66"/>
      <c r="M35" s="66"/>
      <c r="N35" s="121">
        <v>600</v>
      </c>
      <c r="O35" s="66"/>
      <c r="P35" s="121"/>
      <c r="Q35" s="121"/>
      <c r="R35" s="121"/>
      <c r="S35" s="121"/>
      <c r="T35" s="121"/>
      <c r="U35" s="121"/>
      <c r="V35" s="121"/>
      <c r="W35" s="121"/>
      <c r="X35" s="121"/>
      <c r="Y35" s="121"/>
    </row>
    <row r="36" ht="20.25" customHeight="1" spans="1:25">
      <c r="A36" s="189" t="s">
        <v>71</v>
      </c>
      <c r="B36" s="189" t="s">
        <v>71</v>
      </c>
      <c r="C36" s="189" t="s">
        <v>286</v>
      </c>
      <c r="D36" s="189" t="s">
        <v>287</v>
      </c>
      <c r="E36" s="189" t="s">
        <v>113</v>
      </c>
      <c r="F36" s="189" t="s">
        <v>114</v>
      </c>
      <c r="G36" s="189" t="s">
        <v>302</v>
      </c>
      <c r="H36" s="189" t="s">
        <v>303</v>
      </c>
      <c r="I36" s="121">
        <v>600</v>
      </c>
      <c r="J36" s="121">
        <v>600</v>
      </c>
      <c r="K36" s="66"/>
      <c r="L36" s="66"/>
      <c r="M36" s="66"/>
      <c r="N36" s="121">
        <v>600</v>
      </c>
      <c r="O36" s="66"/>
      <c r="P36" s="121"/>
      <c r="Q36" s="121"/>
      <c r="R36" s="121"/>
      <c r="S36" s="121"/>
      <c r="T36" s="121"/>
      <c r="U36" s="121"/>
      <c r="V36" s="121"/>
      <c r="W36" s="121"/>
      <c r="X36" s="121"/>
      <c r="Y36" s="121"/>
    </row>
    <row r="37" ht="20.25" customHeight="1" spans="1:25">
      <c r="A37" s="189" t="s">
        <v>71</v>
      </c>
      <c r="B37" s="189" t="s">
        <v>71</v>
      </c>
      <c r="C37" s="189" t="s">
        <v>286</v>
      </c>
      <c r="D37" s="189" t="s">
        <v>287</v>
      </c>
      <c r="E37" s="189" t="s">
        <v>113</v>
      </c>
      <c r="F37" s="189" t="s">
        <v>114</v>
      </c>
      <c r="G37" s="189" t="s">
        <v>304</v>
      </c>
      <c r="H37" s="189" t="s">
        <v>305</v>
      </c>
      <c r="I37" s="121">
        <v>28800</v>
      </c>
      <c r="J37" s="121">
        <v>28800</v>
      </c>
      <c r="K37" s="66"/>
      <c r="L37" s="66"/>
      <c r="M37" s="66"/>
      <c r="N37" s="121">
        <v>28800</v>
      </c>
      <c r="O37" s="66"/>
      <c r="P37" s="121"/>
      <c r="Q37" s="121"/>
      <c r="R37" s="121"/>
      <c r="S37" s="121"/>
      <c r="T37" s="121"/>
      <c r="U37" s="121"/>
      <c r="V37" s="121"/>
      <c r="W37" s="121"/>
      <c r="X37" s="121"/>
      <c r="Y37" s="121"/>
    </row>
    <row r="38" ht="20.25" customHeight="1" spans="1:25">
      <c r="A38" s="189" t="s">
        <v>71</v>
      </c>
      <c r="B38" s="189" t="s">
        <v>71</v>
      </c>
      <c r="C38" s="189" t="s">
        <v>306</v>
      </c>
      <c r="D38" s="189" t="s">
        <v>307</v>
      </c>
      <c r="E38" s="189" t="s">
        <v>113</v>
      </c>
      <c r="F38" s="189" t="s">
        <v>114</v>
      </c>
      <c r="G38" s="189" t="s">
        <v>277</v>
      </c>
      <c r="H38" s="189" t="s">
        <v>278</v>
      </c>
      <c r="I38" s="121">
        <v>11520</v>
      </c>
      <c r="J38" s="121">
        <v>11520</v>
      </c>
      <c r="K38" s="66"/>
      <c r="L38" s="66"/>
      <c r="M38" s="66"/>
      <c r="N38" s="121">
        <v>11520</v>
      </c>
      <c r="O38" s="66"/>
      <c r="P38" s="121"/>
      <c r="Q38" s="121"/>
      <c r="R38" s="121"/>
      <c r="S38" s="121"/>
      <c r="T38" s="121"/>
      <c r="U38" s="121"/>
      <c r="V38" s="121"/>
      <c r="W38" s="121"/>
      <c r="X38" s="121"/>
      <c r="Y38" s="121"/>
    </row>
    <row r="39" ht="20.25" customHeight="1" spans="1:25">
      <c r="A39" s="189" t="s">
        <v>71</v>
      </c>
      <c r="B39" s="189" t="s">
        <v>71</v>
      </c>
      <c r="C39" s="189" t="s">
        <v>308</v>
      </c>
      <c r="D39" s="189" t="s">
        <v>309</v>
      </c>
      <c r="E39" s="189" t="s">
        <v>141</v>
      </c>
      <c r="F39" s="189" t="s">
        <v>142</v>
      </c>
      <c r="G39" s="189" t="s">
        <v>266</v>
      </c>
      <c r="H39" s="189" t="s">
        <v>267</v>
      </c>
      <c r="I39" s="121">
        <v>388800</v>
      </c>
      <c r="J39" s="121">
        <v>388800</v>
      </c>
      <c r="K39" s="66"/>
      <c r="L39" s="66"/>
      <c r="M39" s="66"/>
      <c r="N39" s="121">
        <v>388800</v>
      </c>
      <c r="O39" s="66"/>
      <c r="P39" s="121"/>
      <c r="Q39" s="121"/>
      <c r="R39" s="121"/>
      <c r="S39" s="121"/>
      <c r="T39" s="121"/>
      <c r="U39" s="121"/>
      <c r="V39" s="121"/>
      <c r="W39" s="121"/>
      <c r="X39" s="121"/>
      <c r="Y39" s="121"/>
    </row>
    <row r="40" ht="20.25" customHeight="1" spans="1:25">
      <c r="A40" s="189" t="s">
        <v>71</v>
      </c>
      <c r="B40" s="189" t="s">
        <v>71</v>
      </c>
      <c r="C40" s="189" t="s">
        <v>308</v>
      </c>
      <c r="D40" s="189" t="s">
        <v>309</v>
      </c>
      <c r="E40" s="189" t="s">
        <v>143</v>
      </c>
      <c r="F40" s="189" t="s">
        <v>144</v>
      </c>
      <c r="G40" s="189" t="s">
        <v>266</v>
      </c>
      <c r="H40" s="189" t="s">
        <v>267</v>
      </c>
      <c r="I40" s="121">
        <v>86400</v>
      </c>
      <c r="J40" s="121">
        <v>86400</v>
      </c>
      <c r="K40" s="66"/>
      <c r="L40" s="66"/>
      <c r="M40" s="66"/>
      <c r="N40" s="121">
        <v>86400</v>
      </c>
      <c r="O40" s="66"/>
      <c r="P40" s="121"/>
      <c r="Q40" s="121"/>
      <c r="R40" s="121"/>
      <c r="S40" s="121"/>
      <c r="T40" s="121"/>
      <c r="U40" s="121"/>
      <c r="V40" s="121"/>
      <c r="W40" s="121"/>
      <c r="X40" s="121"/>
      <c r="Y40" s="121"/>
    </row>
    <row r="41" ht="20.25" customHeight="1" spans="1:25">
      <c r="A41" s="189" t="s">
        <v>71</v>
      </c>
      <c r="B41" s="189" t="s">
        <v>71</v>
      </c>
      <c r="C41" s="189" t="s">
        <v>310</v>
      </c>
      <c r="D41" s="189" t="s">
        <v>311</v>
      </c>
      <c r="E41" s="189" t="s">
        <v>113</v>
      </c>
      <c r="F41" s="189" t="s">
        <v>114</v>
      </c>
      <c r="G41" s="189" t="s">
        <v>250</v>
      </c>
      <c r="H41" s="189" t="s">
        <v>251</v>
      </c>
      <c r="I41" s="121">
        <v>196200</v>
      </c>
      <c r="J41" s="121">
        <v>196200</v>
      </c>
      <c r="K41" s="66"/>
      <c r="L41" s="66"/>
      <c r="M41" s="66"/>
      <c r="N41" s="121">
        <v>196200</v>
      </c>
      <c r="O41" s="66"/>
      <c r="P41" s="121"/>
      <c r="Q41" s="121"/>
      <c r="R41" s="121"/>
      <c r="S41" s="121"/>
      <c r="T41" s="121"/>
      <c r="U41" s="121"/>
      <c r="V41" s="121"/>
      <c r="W41" s="121"/>
      <c r="X41" s="121"/>
      <c r="Y41" s="121"/>
    </row>
    <row r="42" ht="20.25" customHeight="1" spans="1:25">
      <c r="A42" s="189" t="s">
        <v>71</v>
      </c>
      <c r="B42" s="189" t="s">
        <v>74</v>
      </c>
      <c r="C42" s="189" t="s">
        <v>312</v>
      </c>
      <c r="D42" s="189" t="s">
        <v>313</v>
      </c>
      <c r="E42" s="189" t="s">
        <v>123</v>
      </c>
      <c r="F42" s="189" t="s">
        <v>124</v>
      </c>
      <c r="G42" s="189" t="s">
        <v>246</v>
      </c>
      <c r="H42" s="189" t="s">
        <v>247</v>
      </c>
      <c r="I42" s="121">
        <v>751536</v>
      </c>
      <c r="J42" s="121">
        <v>751536</v>
      </c>
      <c r="K42" s="66"/>
      <c r="L42" s="66"/>
      <c r="M42" s="66"/>
      <c r="N42" s="121">
        <v>751536</v>
      </c>
      <c r="O42" s="66"/>
      <c r="P42" s="121"/>
      <c r="Q42" s="121"/>
      <c r="R42" s="121"/>
      <c r="S42" s="121"/>
      <c r="T42" s="121"/>
      <c r="U42" s="121"/>
      <c r="V42" s="121"/>
      <c r="W42" s="121"/>
      <c r="X42" s="121"/>
      <c r="Y42" s="121"/>
    </row>
    <row r="43" ht="20.25" customHeight="1" spans="1:25">
      <c r="A43" s="189" t="s">
        <v>71</v>
      </c>
      <c r="B43" s="189" t="s">
        <v>74</v>
      </c>
      <c r="C43" s="189" t="s">
        <v>312</v>
      </c>
      <c r="D43" s="189" t="s">
        <v>313</v>
      </c>
      <c r="E43" s="189" t="s">
        <v>123</v>
      </c>
      <c r="F43" s="189" t="s">
        <v>124</v>
      </c>
      <c r="G43" s="189" t="s">
        <v>248</v>
      </c>
      <c r="H43" s="189" t="s">
        <v>249</v>
      </c>
      <c r="I43" s="121">
        <v>49476</v>
      </c>
      <c r="J43" s="121">
        <v>49476</v>
      </c>
      <c r="K43" s="66"/>
      <c r="L43" s="66"/>
      <c r="M43" s="66"/>
      <c r="N43" s="121">
        <v>49476</v>
      </c>
      <c r="O43" s="66"/>
      <c r="P43" s="121"/>
      <c r="Q43" s="121"/>
      <c r="R43" s="121"/>
      <c r="S43" s="121"/>
      <c r="T43" s="121"/>
      <c r="U43" s="121"/>
      <c r="V43" s="121"/>
      <c r="W43" s="121"/>
      <c r="X43" s="121"/>
      <c r="Y43" s="121"/>
    </row>
    <row r="44" ht="20.25" customHeight="1" spans="1:25">
      <c r="A44" s="189" t="s">
        <v>71</v>
      </c>
      <c r="B44" s="189" t="s">
        <v>74</v>
      </c>
      <c r="C44" s="189" t="s">
        <v>312</v>
      </c>
      <c r="D44" s="189" t="s">
        <v>313</v>
      </c>
      <c r="E44" s="189" t="s">
        <v>123</v>
      </c>
      <c r="F44" s="189" t="s">
        <v>124</v>
      </c>
      <c r="G44" s="189" t="s">
        <v>250</v>
      </c>
      <c r="H44" s="189" t="s">
        <v>251</v>
      </c>
      <c r="I44" s="121">
        <v>62628</v>
      </c>
      <c r="J44" s="121">
        <v>62628</v>
      </c>
      <c r="K44" s="66"/>
      <c r="L44" s="66"/>
      <c r="M44" s="66"/>
      <c r="N44" s="121">
        <v>62628</v>
      </c>
      <c r="O44" s="66"/>
      <c r="P44" s="121"/>
      <c r="Q44" s="121"/>
      <c r="R44" s="121"/>
      <c r="S44" s="121"/>
      <c r="T44" s="121"/>
      <c r="U44" s="121"/>
      <c r="V44" s="121"/>
      <c r="W44" s="121"/>
      <c r="X44" s="121"/>
      <c r="Y44" s="121"/>
    </row>
    <row r="45" ht="20.25" customHeight="1" spans="1:25">
      <c r="A45" s="189" t="s">
        <v>71</v>
      </c>
      <c r="B45" s="189" t="s">
        <v>74</v>
      </c>
      <c r="C45" s="189" t="s">
        <v>312</v>
      </c>
      <c r="D45" s="189" t="s">
        <v>313</v>
      </c>
      <c r="E45" s="189" t="s">
        <v>123</v>
      </c>
      <c r="F45" s="189" t="s">
        <v>124</v>
      </c>
      <c r="G45" s="189" t="s">
        <v>314</v>
      </c>
      <c r="H45" s="189" t="s">
        <v>315</v>
      </c>
      <c r="I45" s="121">
        <v>156780</v>
      </c>
      <c r="J45" s="121">
        <v>156780</v>
      </c>
      <c r="K45" s="66"/>
      <c r="L45" s="66"/>
      <c r="M45" s="66"/>
      <c r="N45" s="121">
        <v>156780</v>
      </c>
      <c r="O45" s="66"/>
      <c r="P45" s="121"/>
      <c r="Q45" s="121"/>
      <c r="R45" s="121"/>
      <c r="S45" s="121"/>
      <c r="T45" s="121"/>
      <c r="U45" s="121"/>
      <c r="V45" s="121"/>
      <c r="W45" s="121"/>
      <c r="X45" s="121"/>
      <c r="Y45" s="121"/>
    </row>
    <row r="46" ht="20.25" customHeight="1" spans="1:25">
      <c r="A46" s="189" t="s">
        <v>71</v>
      </c>
      <c r="B46" s="189" t="s">
        <v>74</v>
      </c>
      <c r="C46" s="189" t="s">
        <v>312</v>
      </c>
      <c r="D46" s="189" t="s">
        <v>313</v>
      </c>
      <c r="E46" s="189" t="s">
        <v>123</v>
      </c>
      <c r="F46" s="189" t="s">
        <v>124</v>
      </c>
      <c r="G46" s="189" t="s">
        <v>314</v>
      </c>
      <c r="H46" s="189" t="s">
        <v>315</v>
      </c>
      <c r="I46" s="121">
        <v>618588</v>
      </c>
      <c r="J46" s="121">
        <v>618588</v>
      </c>
      <c r="K46" s="66"/>
      <c r="L46" s="66"/>
      <c r="M46" s="66"/>
      <c r="N46" s="121">
        <v>618588</v>
      </c>
      <c r="O46" s="66"/>
      <c r="P46" s="121"/>
      <c r="Q46" s="121"/>
      <c r="R46" s="121"/>
      <c r="S46" s="121"/>
      <c r="T46" s="121"/>
      <c r="U46" s="121"/>
      <c r="V46" s="121"/>
      <c r="W46" s="121"/>
      <c r="X46" s="121"/>
      <c r="Y46" s="121"/>
    </row>
    <row r="47" ht="20.25" customHeight="1" spans="1:25">
      <c r="A47" s="189" t="s">
        <v>71</v>
      </c>
      <c r="B47" s="189" t="s">
        <v>74</v>
      </c>
      <c r="C47" s="189" t="s">
        <v>316</v>
      </c>
      <c r="D47" s="189" t="s">
        <v>253</v>
      </c>
      <c r="E47" s="189" t="s">
        <v>145</v>
      </c>
      <c r="F47" s="189" t="s">
        <v>146</v>
      </c>
      <c r="G47" s="189" t="s">
        <v>254</v>
      </c>
      <c r="H47" s="189" t="s">
        <v>255</v>
      </c>
      <c r="I47" s="121">
        <v>280959.36</v>
      </c>
      <c r="J47" s="121">
        <v>280959.36</v>
      </c>
      <c r="K47" s="66"/>
      <c r="L47" s="66"/>
      <c r="M47" s="66"/>
      <c r="N47" s="121">
        <v>280959.36</v>
      </c>
      <c r="O47" s="66"/>
      <c r="P47" s="121"/>
      <c r="Q47" s="121"/>
      <c r="R47" s="121"/>
      <c r="S47" s="121"/>
      <c r="T47" s="121"/>
      <c r="U47" s="121"/>
      <c r="V47" s="121"/>
      <c r="W47" s="121"/>
      <c r="X47" s="121"/>
      <c r="Y47" s="121"/>
    </row>
    <row r="48" ht="20.25" customHeight="1" spans="1:25">
      <c r="A48" s="189" t="s">
        <v>71</v>
      </c>
      <c r="B48" s="189" t="s">
        <v>74</v>
      </c>
      <c r="C48" s="189" t="s">
        <v>316</v>
      </c>
      <c r="D48" s="189" t="s">
        <v>253</v>
      </c>
      <c r="E48" s="189" t="s">
        <v>147</v>
      </c>
      <c r="F48" s="189" t="s">
        <v>148</v>
      </c>
      <c r="G48" s="189" t="s">
        <v>317</v>
      </c>
      <c r="H48" s="189" t="s">
        <v>318</v>
      </c>
      <c r="I48" s="121">
        <v>290158.95</v>
      </c>
      <c r="J48" s="121">
        <v>290158.95</v>
      </c>
      <c r="K48" s="66"/>
      <c r="L48" s="66"/>
      <c r="M48" s="66"/>
      <c r="N48" s="121">
        <v>290158.95</v>
      </c>
      <c r="O48" s="66"/>
      <c r="P48" s="121"/>
      <c r="Q48" s="121"/>
      <c r="R48" s="121"/>
      <c r="S48" s="121"/>
      <c r="T48" s="121"/>
      <c r="U48" s="121"/>
      <c r="V48" s="121"/>
      <c r="W48" s="121"/>
      <c r="X48" s="121"/>
      <c r="Y48" s="121"/>
    </row>
    <row r="49" ht="20.25" customHeight="1" spans="1:25">
      <c r="A49" s="189" t="s">
        <v>71</v>
      </c>
      <c r="B49" s="189" t="s">
        <v>74</v>
      </c>
      <c r="C49" s="189" t="s">
        <v>316</v>
      </c>
      <c r="D49" s="189" t="s">
        <v>253</v>
      </c>
      <c r="E49" s="189" t="s">
        <v>161</v>
      </c>
      <c r="F49" s="189" t="s">
        <v>162</v>
      </c>
      <c r="G49" s="189" t="s">
        <v>256</v>
      </c>
      <c r="H49" s="189" t="s">
        <v>257</v>
      </c>
      <c r="I49" s="121">
        <v>19120.12</v>
      </c>
      <c r="J49" s="121">
        <v>19120.12</v>
      </c>
      <c r="K49" s="66"/>
      <c r="L49" s="66"/>
      <c r="M49" s="66"/>
      <c r="N49" s="121">
        <v>19120.12</v>
      </c>
      <c r="O49" s="66"/>
      <c r="P49" s="121"/>
      <c r="Q49" s="121"/>
      <c r="R49" s="121"/>
      <c r="S49" s="121"/>
      <c r="T49" s="121"/>
      <c r="U49" s="121"/>
      <c r="V49" s="121"/>
      <c r="W49" s="121"/>
      <c r="X49" s="121"/>
      <c r="Y49" s="121"/>
    </row>
    <row r="50" ht="20.25" customHeight="1" spans="1:25">
      <c r="A50" s="189" t="s">
        <v>71</v>
      </c>
      <c r="B50" s="189" t="s">
        <v>74</v>
      </c>
      <c r="C50" s="189" t="s">
        <v>316</v>
      </c>
      <c r="D50" s="189" t="s">
        <v>253</v>
      </c>
      <c r="E50" s="189" t="s">
        <v>161</v>
      </c>
      <c r="F50" s="189" t="s">
        <v>162</v>
      </c>
      <c r="G50" s="189" t="s">
        <v>256</v>
      </c>
      <c r="H50" s="189" t="s">
        <v>257</v>
      </c>
      <c r="I50" s="121">
        <v>136375.04</v>
      </c>
      <c r="J50" s="121">
        <v>136375.04</v>
      </c>
      <c r="K50" s="66"/>
      <c r="L50" s="66"/>
      <c r="M50" s="66"/>
      <c r="N50" s="121">
        <v>136375.04</v>
      </c>
      <c r="O50" s="66"/>
      <c r="P50" s="121"/>
      <c r="Q50" s="121"/>
      <c r="R50" s="121"/>
      <c r="S50" s="121"/>
      <c r="T50" s="121"/>
      <c r="U50" s="121"/>
      <c r="V50" s="121"/>
      <c r="W50" s="121"/>
      <c r="X50" s="121"/>
      <c r="Y50" s="121"/>
    </row>
    <row r="51" ht="20.25" customHeight="1" spans="1:25">
      <c r="A51" s="189" t="s">
        <v>71</v>
      </c>
      <c r="B51" s="189" t="s">
        <v>74</v>
      </c>
      <c r="C51" s="189" t="s">
        <v>316</v>
      </c>
      <c r="D51" s="189" t="s">
        <v>253</v>
      </c>
      <c r="E51" s="189" t="s">
        <v>163</v>
      </c>
      <c r="F51" s="189" t="s">
        <v>164</v>
      </c>
      <c r="G51" s="189" t="s">
        <v>258</v>
      </c>
      <c r="H51" s="189" t="s">
        <v>259</v>
      </c>
      <c r="I51" s="121">
        <v>81108</v>
      </c>
      <c r="J51" s="121">
        <v>81108</v>
      </c>
      <c r="K51" s="66"/>
      <c r="L51" s="66"/>
      <c r="M51" s="66"/>
      <c r="N51" s="121">
        <v>81108</v>
      </c>
      <c r="O51" s="66"/>
      <c r="P51" s="121"/>
      <c r="Q51" s="121"/>
      <c r="R51" s="121"/>
      <c r="S51" s="121"/>
      <c r="T51" s="121"/>
      <c r="U51" s="121"/>
      <c r="V51" s="121"/>
      <c r="W51" s="121"/>
      <c r="X51" s="121"/>
      <c r="Y51" s="121"/>
    </row>
    <row r="52" ht="20.25" customHeight="1" spans="1:25">
      <c r="A52" s="189" t="s">
        <v>71</v>
      </c>
      <c r="B52" s="189" t="s">
        <v>74</v>
      </c>
      <c r="C52" s="189" t="s">
        <v>316</v>
      </c>
      <c r="D52" s="189" t="s">
        <v>253</v>
      </c>
      <c r="E52" s="189" t="s">
        <v>163</v>
      </c>
      <c r="F52" s="189" t="s">
        <v>164</v>
      </c>
      <c r="G52" s="189" t="s">
        <v>258</v>
      </c>
      <c r="H52" s="189" t="s">
        <v>259</v>
      </c>
      <c r="I52" s="121">
        <v>134175.32</v>
      </c>
      <c r="J52" s="121">
        <v>134175.32</v>
      </c>
      <c r="K52" s="66"/>
      <c r="L52" s="66"/>
      <c r="M52" s="66"/>
      <c r="N52" s="121">
        <v>134175.32</v>
      </c>
      <c r="O52" s="66"/>
      <c r="P52" s="121"/>
      <c r="Q52" s="121"/>
      <c r="R52" s="121"/>
      <c r="S52" s="121"/>
      <c r="T52" s="121"/>
      <c r="U52" s="121"/>
      <c r="V52" s="121"/>
      <c r="W52" s="121"/>
      <c r="X52" s="121"/>
      <c r="Y52" s="121"/>
    </row>
    <row r="53" ht="20.25" customHeight="1" spans="1:25">
      <c r="A53" s="189" t="s">
        <v>71</v>
      </c>
      <c r="B53" s="189" t="s">
        <v>74</v>
      </c>
      <c r="C53" s="189" t="s">
        <v>316</v>
      </c>
      <c r="D53" s="189" t="s">
        <v>253</v>
      </c>
      <c r="E53" s="189" t="s">
        <v>123</v>
      </c>
      <c r="F53" s="189" t="s">
        <v>124</v>
      </c>
      <c r="G53" s="189" t="s">
        <v>260</v>
      </c>
      <c r="H53" s="189" t="s">
        <v>261</v>
      </c>
      <c r="I53" s="121">
        <v>11351.2</v>
      </c>
      <c r="J53" s="121">
        <v>11351.2</v>
      </c>
      <c r="K53" s="66"/>
      <c r="L53" s="66"/>
      <c r="M53" s="66"/>
      <c r="N53" s="121">
        <v>11351.2</v>
      </c>
      <c r="O53" s="66"/>
      <c r="P53" s="121"/>
      <c r="Q53" s="121"/>
      <c r="R53" s="121"/>
      <c r="S53" s="121"/>
      <c r="T53" s="121"/>
      <c r="U53" s="121"/>
      <c r="V53" s="121"/>
      <c r="W53" s="121"/>
      <c r="X53" s="121"/>
      <c r="Y53" s="121"/>
    </row>
    <row r="54" ht="20.25" customHeight="1" spans="1:25">
      <c r="A54" s="189" t="s">
        <v>71</v>
      </c>
      <c r="B54" s="189" t="s">
        <v>74</v>
      </c>
      <c r="C54" s="189" t="s">
        <v>316</v>
      </c>
      <c r="D54" s="189" t="s">
        <v>253</v>
      </c>
      <c r="E54" s="189" t="s">
        <v>165</v>
      </c>
      <c r="F54" s="189" t="s">
        <v>166</v>
      </c>
      <c r="G54" s="189" t="s">
        <v>260</v>
      </c>
      <c r="H54" s="189" t="s">
        <v>261</v>
      </c>
      <c r="I54" s="121">
        <v>3243.2</v>
      </c>
      <c r="J54" s="121">
        <v>3243.2</v>
      </c>
      <c r="K54" s="66"/>
      <c r="L54" s="66"/>
      <c r="M54" s="66"/>
      <c r="N54" s="121">
        <v>3243.2</v>
      </c>
      <c r="O54" s="66"/>
      <c r="P54" s="121"/>
      <c r="Q54" s="121"/>
      <c r="R54" s="121"/>
      <c r="S54" s="121"/>
      <c r="T54" s="121"/>
      <c r="U54" s="121"/>
      <c r="V54" s="121"/>
      <c r="W54" s="121"/>
      <c r="X54" s="121"/>
      <c r="Y54" s="121"/>
    </row>
    <row r="55" ht="20.25" customHeight="1" spans="1:25">
      <c r="A55" s="189" t="s">
        <v>71</v>
      </c>
      <c r="B55" s="189" t="s">
        <v>74</v>
      </c>
      <c r="C55" s="189" t="s">
        <v>319</v>
      </c>
      <c r="D55" s="189" t="s">
        <v>172</v>
      </c>
      <c r="E55" s="189" t="s">
        <v>171</v>
      </c>
      <c r="F55" s="189" t="s">
        <v>172</v>
      </c>
      <c r="G55" s="189" t="s">
        <v>263</v>
      </c>
      <c r="H55" s="189" t="s">
        <v>172</v>
      </c>
      <c r="I55" s="121">
        <v>211152</v>
      </c>
      <c r="J55" s="121">
        <v>211152</v>
      </c>
      <c r="K55" s="66"/>
      <c r="L55" s="66"/>
      <c r="M55" s="66"/>
      <c r="N55" s="121">
        <v>211152</v>
      </c>
      <c r="O55" s="66"/>
      <c r="P55" s="121"/>
      <c r="Q55" s="121"/>
      <c r="R55" s="121"/>
      <c r="S55" s="121"/>
      <c r="T55" s="121"/>
      <c r="U55" s="121"/>
      <c r="V55" s="121"/>
      <c r="W55" s="121"/>
      <c r="X55" s="121"/>
      <c r="Y55" s="121"/>
    </row>
    <row r="56" ht="20.25" customHeight="1" spans="1:25">
      <c r="A56" s="189" t="s">
        <v>71</v>
      </c>
      <c r="B56" s="189" t="s">
        <v>74</v>
      </c>
      <c r="C56" s="189" t="s">
        <v>320</v>
      </c>
      <c r="D56" s="189" t="s">
        <v>221</v>
      </c>
      <c r="E56" s="189" t="s">
        <v>123</v>
      </c>
      <c r="F56" s="189" t="s">
        <v>124</v>
      </c>
      <c r="G56" s="189" t="s">
        <v>274</v>
      </c>
      <c r="H56" s="189" t="s">
        <v>221</v>
      </c>
      <c r="I56" s="121">
        <v>3200</v>
      </c>
      <c r="J56" s="121">
        <v>3200</v>
      </c>
      <c r="K56" s="66"/>
      <c r="L56" s="66"/>
      <c r="M56" s="66"/>
      <c r="N56" s="121">
        <v>3200</v>
      </c>
      <c r="O56" s="66"/>
      <c r="P56" s="121"/>
      <c r="Q56" s="121"/>
      <c r="R56" s="121"/>
      <c r="S56" s="121"/>
      <c r="T56" s="121"/>
      <c r="U56" s="121"/>
      <c r="V56" s="121"/>
      <c r="W56" s="121"/>
      <c r="X56" s="121"/>
      <c r="Y56" s="121"/>
    </row>
    <row r="57" ht="20.25" customHeight="1" spans="1:25">
      <c r="A57" s="189" t="s">
        <v>71</v>
      </c>
      <c r="B57" s="189" t="s">
        <v>74</v>
      </c>
      <c r="C57" s="189" t="s">
        <v>321</v>
      </c>
      <c r="D57" s="189" t="s">
        <v>280</v>
      </c>
      <c r="E57" s="189" t="s">
        <v>123</v>
      </c>
      <c r="F57" s="189" t="s">
        <v>124</v>
      </c>
      <c r="G57" s="189" t="s">
        <v>281</v>
      </c>
      <c r="H57" s="189" t="s">
        <v>280</v>
      </c>
      <c r="I57" s="121">
        <v>4800</v>
      </c>
      <c r="J57" s="121">
        <v>4800</v>
      </c>
      <c r="K57" s="66"/>
      <c r="L57" s="66"/>
      <c r="M57" s="66"/>
      <c r="N57" s="121">
        <v>4800</v>
      </c>
      <c r="O57" s="66"/>
      <c r="P57" s="121"/>
      <c r="Q57" s="121"/>
      <c r="R57" s="121"/>
      <c r="S57" s="121"/>
      <c r="T57" s="121"/>
      <c r="U57" s="121"/>
      <c r="V57" s="121"/>
      <c r="W57" s="121"/>
      <c r="X57" s="121"/>
      <c r="Y57" s="121"/>
    </row>
    <row r="58" ht="20.25" customHeight="1" spans="1:25">
      <c r="A58" s="189" t="s">
        <v>71</v>
      </c>
      <c r="B58" s="189" t="s">
        <v>74</v>
      </c>
      <c r="C58" s="189" t="s">
        <v>322</v>
      </c>
      <c r="D58" s="189" t="s">
        <v>283</v>
      </c>
      <c r="E58" s="189" t="s">
        <v>143</v>
      </c>
      <c r="F58" s="189" t="s">
        <v>144</v>
      </c>
      <c r="G58" s="189" t="s">
        <v>284</v>
      </c>
      <c r="H58" s="189" t="s">
        <v>285</v>
      </c>
      <c r="I58" s="121">
        <v>22200</v>
      </c>
      <c r="J58" s="121">
        <v>22200</v>
      </c>
      <c r="K58" s="66"/>
      <c r="L58" s="66"/>
      <c r="M58" s="66"/>
      <c r="N58" s="121">
        <v>22200</v>
      </c>
      <c r="O58" s="66"/>
      <c r="P58" s="121"/>
      <c r="Q58" s="121"/>
      <c r="R58" s="121"/>
      <c r="S58" s="121"/>
      <c r="T58" s="121"/>
      <c r="U58" s="121"/>
      <c r="V58" s="121"/>
      <c r="W58" s="121"/>
      <c r="X58" s="121"/>
      <c r="Y58" s="121"/>
    </row>
    <row r="59" ht="20.25" customHeight="1" spans="1:25">
      <c r="A59" s="189" t="s">
        <v>71</v>
      </c>
      <c r="B59" s="189" t="s">
        <v>74</v>
      </c>
      <c r="C59" s="189" t="s">
        <v>323</v>
      </c>
      <c r="D59" s="189" t="s">
        <v>287</v>
      </c>
      <c r="E59" s="189" t="s">
        <v>123</v>
      </c>
      <c r="F59" s="189" t="s">
        <v>124</v>
      </c>
      <c r="G59" s="189" t="s">
        <v>288</v>
      </c>
      <c r="H59" s="189" t="s">
        <v>289</v>
      </c>
      <c r="I59" s="121">
        <v>14400</v>
      </c>
      <c r="J59" s="121">
        <v>14400</v>
      </c>
      <c r="K59" s="66"/>
      <c r="L59" s="66"/>
      <c r="M59" s="66"/>
      <c r="N59" s="121">
        <v>14400</v>
      </c>
      <c r="O59" s="66"/>
      <c r="P59" s="121"/>
      <c r="Q59" s="121"/>
      <c r="R59" s="121"/>
      <c r="S59" s="121"/>
      <c r="T59" s="121"/>
      <c r="U59" s="121"/>
      <c r="V59" s="121"/>
      <c r="W59" s="121"/>
      <c r="X59" s="121"/>
      <c r="Y59" s="121"/>
    </row>
    <row r="60" ht="20.25" customHeight="1" spans="1:25">
      <c r="A60" s="189" t="s">
        <v>71</v>
      </c>
      <c r="B60" s="189" t="s">
        <v>74</v>
      </c>
      <c r="C60" s="189" t="s">
        <v>323</v>
      </c>
      <c r="D60" s="189" t="s">
        <v>287</v>
      </c>
      <c r="E60" s="189" t="s">
        <v>123</v>
      </c>
      <c r="F60" s="189" t="s">
        <v>124</v>
      </c>
      <c r="G60" s="189" t="s">
        <v>290</v>
      </c>
      <c r="H60" s="189" t="s">
        <v>291</v>
      </c>
      <c r="I60" s="121">
        <v>3200</v>
      </c>
      <c r="J60" s="121">
        <v>3200</v>
      </c>
      <c r="K60" s="66"/>
      <c r="L60" s="66"/>
      <c r="M60" s="66"/>
      <c r="N60" s="121">
        <v>3200</v>
      </c>
      <c r="O60" s="66"/>
      <c r="P60" s="121"/>
      <c r="Q60" s="121"/>
      <c r="R60" s="121"/>
      <c r="S60" s="121"/>
      <c r="T60" s="121"/>
      <c r="U60" s="121"/>
      <c r="V60" s="121"/>
      <c r="W60" s="121"/>
      <c r="X60" s="121"/>
      <c r="Y60" s="121"/>
    </row>
    <row r="61" ht="20.25" customHeight="1" spans="1:25">
      <c r="A61" s="189" t="s">
        <v>71</v>
      </c>
      <c r="B61" s="189" t="s">
        <v>74</v>
      </c>
      <c r="C61" s="189" t="s">
        <v>323</v>
      </c>
      <c r="D61" s="189" t="s">
        <v>287</v>
      </c>
      <c r="E61" s="189" t="s">
        <v>123</v>
      </c>
      <c r="F61" s="189" t="s">
        <v>124</v>
      </c>
      <c r="G61" s="189" t="s">
        <v>292</v>
      </c>
      <c r="H61" s="189" t="s">
        <v>293</v>
      </c>
      <c r="I61" s="121">
        <v>3200</v>
      </c>
      <c r="J61" s="121">
        <v>3200</v>
      </c>
      <c r="K61" s="66"/>
      <c r="L61" s="66"/>
      <c r="M61" s="66"/>
      <c r="N61" s="121">
        <v>3200</v>
      </c>
      <c r="O61" s="66"/>
      <c r="P61" s="121"/>
      <c r="Q61" s="121"/>
      <c r="R61" s="121"/>
      <c r="S61" s="121"/>
      <c r="T61" s="121"/>
      <c r="U61" s="121"/>
      <c r="V61" s="121"/>
      <c r="W61" s="121"/>
      <c r="X61" s="121"/>
      <c r="Y61" s="121"/>
    </row>
    <row r="62" ht="20.25" customHeight="1" spans="1:25">
      <c r="A62" s="189" t="s">
        <v>71</v>
      </c>
      <c r="B62" s="189" t="s">
        <v>74</v>
      </c>
      <c r="C62" s="189" t="s">
        <v>323</v>
      </c>
      <c r="D62" s="189" t="s">
        <v>287</v>
      </c>
      <c r="E62" s="189" t="s">
        <v>123</v>
      </c>
      <c r="F62" s="189" t="s">
        <v>124</v>
      </c>
      <c r="G62" s="189" t="s">
        <v>294</v>
      </c>
      <c r="H62" s="189" t="s">
        <v>295</v>
      </c>
      <c r="I62" s="121">
        <v>11200</v>
      </c>
      <c r="J62" s="121">
        <v>11200</v>
      </c>
      <c r="K62" s="66"/>
      <c r="L62" s="66"/>
      <c r="M62" s="66"/>
      <c r="N62" s="121">
        <v>11200</v>
      </c>
      <c r="O62" s="66"/>
      <c r="P62" s="121"/>
      <c r="Q62" s="121"/>
      <c r="R62" s="121"/>
      <c r="S62" s="121"/>
      <c r="T62" s="121"/>
      <c r="U62" s="121"/>
      <c r="V62" s="121"/>
      <c r="W62" s="121"/>
      <c r="X62" s="121"/>
      <c r="Y62" s="121"/>
    </row>
    <row r="63" ht="20.25" customHeight="1" spans="1:25">
      <c r="A63" s="189" t="s">
        <v>71</v>
      </c>
      <c r="B63" s="189" t="s">
        <v>74</v>
      </c>
      <c r="C63" s="189" t="s">
        <v>323</v>
      </c>
      <c r="D63" s="189" t="s">
        <v>287</v>
      </c>
      <c r="E63" s="189" t="s">
        <v>123</v>
      </c>
      <c r="F63" s="189" t="s">
        <v>124</v>
      </c>
      <c r="G63" s="189" t="s">
        <v>296</v>
      </c>
      <c r="H63" s="189" t="s">
        <v>297</v>
      </c>
      <c r="I63" s="121">
        <v>20480</v>
      </c>
      <c r="J63" s="121">
        <v>20480</v>
      </c>
      <c r="K63" s="66"/>
      <c r="L63" s="66"/>
      <c r="M63" s="66"/>
      <c r="N63" s="121">
        <v>20480</v>
      </c>
      <c r="O63" s="66"/>
      <c r="P63" s="121"/>
      <c r="Q63" s="121"/>
      <c r="R63" s="121"/>
      <c r="S63" s="121"/>
      <c r="T63" s="121"/>
      <c r="U63" s="121"/>
      <c r="V63" s="121"/>
      <c r="W63" s="121"/>
      <c r="X63" s="121"/>
      <c r="Y63" s="121"/>
    </row>
    <row r="64" ht="20.25" customHeight="1" spans="1:25">
      <c r="A64" s="189" t="s">
        <v>71</v>
      </c>
      <c r="B64" s="189" t="s">
        <v>74</v>
      </c>
      <c r="C64" s="189" t="s">
        <v>323</v>
      </c>
      <c r="D64" s="189" t="s">
        <v>287</v>
      </c>
      <c r="E64" s="189" t="s">
        <v>123</v>
      </c>
      <c r="F64" s="189" t="s">
        <v>124</v>
      </c>
      <c r="G64" s="189" t="s">
        <v>298</v>
      </c>
      <c r="H64" s="189" t="s">
        <v>299</v>
      </c>
      <c r="I64" s="121">
        <v>2400</v>
      </c>
      <c r="J64" s="121">
        <v>2400</v>
      </c>
      <c r="K64" s="66"/>
      <c r="L64" s="66"/>
      <c r="M64" s="66"/>
      <c r="N64" s="121">
        <v>2400</v>
      </c>
      <c r="O64" s="66"/>
      <c r="P64" s="121"/>
      <c r="Q64" s="121"/>
      <c r="R64" s="121"/>
      <c r="S64" s="121"/>
      <c r="T64" s="121"/>
      <c r="U64" s="121"/>
      <c r="V64" s="121"/>
      <c r="W64" s="121"/>
      <c r="X64" s="121"/>
      <c r="Y64" s="121"/>
    </row>
    <row r="65" ht="20.25" customHeight="1" spans="1:25">
      <c r="A65" s="189" t="s">
        <v>71</v>
      </c>
      <c r="B65" s="189" t="s">
        <v>74</v>
      </c>
      <c r="C65" s="189" t="s">
        <v>323</v>
      </c>
      <c r="D65" s="189" t="s">
        <v>287</v>
      </c>
      <c r="E65" s="189" t="s">
        <v>123</v>
      </c>
      <c r="F65" s="189" t="s">
        <v>124</v>
      </c>
      <c r="G65" s="189" t="s">
        <v>300</v>
      </c>
      <c r="H65" s="189" t="s">
        <v>301</v>
      </c>
      <c r="I65" s="121">
        <v>800</v>
      </c>
      <c r="J65" s="121">
        <v>800</v>
      </c>
      <c r="K65" s="66"/>
      <c r="L65" s="66"/>
      <c r="M65" s="66"/>
      <c r="N65" s="121">
        <v>800</v>
      </c>
      <c r="O65" s="66"/>
      <c r="P65" s="121"/>
      <c r="Q65" s="121"/>
      <c r="R65" s="121"/>
      <c r="S65" s="121"/>
      <c r="T65" s="121"/>
      <c r="U65" s="121"/>
      <c r="V65" s="121"/>
      <c r="W65" s="121"/>
      <c r="X65" s="121"/>
      <c r="Y65" s="121"/>
    </row>
    <row r="66" ht="20.25" customHeight="1" spans="1:25">
      <c r="A66" s="189" t="s">
        <v>71</v>
      </c>
      <c r="B66" s="189" t="s">
        <v>74</v>
      </c>
      <c r="C66" s="189" t="s">
        <v>323</v>
      </c>
      <c r="D66" s="189" t="s">
        <v>287</v>
      </c>
      <c r="E66" s="189" t="s">
        <v>123</v>
      </c>
      <c r="F66" s="189" t="s">
        <v>124</v>
      </c>
      <c r="G66" s="189" t="s">
        <v>302</v>
      </c>
      <c r="H66" s="189" t="s">
        <v>303</v>
      </c>
      <c r="I66" s="121">
        <v>800</v>
      </c>
      <c r="J66" s="121">
        <v>800</v>
      </c>
      <c r="K66" s="66"/>
      <c r="L66" s="66"/>
      <c r="M66" s="66"/>
      <c r="N66" s="121">
        <v>800</v>
      </c>
      <c r="O66" s="66"/>
      <c r="P66" s="121"/>
      <c r="Q66" s="121"/>
      <c r="R66" s="121"/>
      <c r="S66" s="121"/>
      <c r="T66" s="121"/>
      <c r="U66" s="121"/>
      <c r="V66" s="121"/>
      <c r="W66" s="121"/>
      <c r="X66" s="121"/>
      <c r="Y66" s="121"/>
    </row>
    <row r="67" ht="20.25" customHeight="1" spans="1:25">
      <c r="A67" s="189" t="s">
        <v>71</v>
      </c>
      <c r="B67" s="189" t="s">
        <v>74</v>
      </c>
      <c r="C67" s="189" t="s">
        <v>323</v>
      </c>
      <c r="D67" s="189" t="s">
        <v>287</v>
      </c>
      <c r="E67" s="189" t="s">
        <v>123</v>
      </c>
      <c r="F67" s="189" t="s">
        <v>124</v>
      </c>
      <c r="G67" s="189" t="s">
        <v>304</v>
      </c>
      <c r="H67" s="189" t="s">
        <v>305</v>
      </c>
      <c r="I67" s="121">
        <v>38400</v>
      </c>
      <c r="J67" s="121">
        <v>38400</v>
      </c>
      <c r="K67" s="66"/>
      <c r="L67" s="66"/>
      <c r="M67" s="66"/>
      <c r="N67" s="121">
        <v>38400</v>
      </c>
      <c r="O67" s="66"/>
      <c r="P67" s="121"/>
      <c r="Q67" s="121"/>
      <c r="R67" s="121"/>
      <c r="S67" s="121"/>
      <c r="T67" s="121"/>
      <c r="U67" s="121"/>
      <c r="V67" s="121"/>
      <c r="W67" s="121"/>
      <c r="X67" s="121"/>
      <c r="Y67" s="121"/>
    </row>
    <row r="68" ht="20.25" customHeight="1" spans="1:25">
      <c r="A68" s="189" t="s">
        <v>71</v>
      </c>
      <c r="B68" s="189" t="s">
        <v>74</v>
      </c>
      <c r="C68" s="189" t="s">
        <v>324</v>
      </c>
      <c r="D68" s="189" t="s">
        <v>325</v>
      </c>
      <c r="E68" s="189" t="s">
        <v>123</v>
      </c>
      <c r="F68" s="189" t="s">
        <v>124</v>
      </c>
      <c r="G68" s="189" t="s">
        <v>326</v>
      </c>
      <c r="H68" s="189" t="s">
        <v>327</v>
      </c>
      <c r="I68" s="121">
        <v>24000</v>
      </c>
      <c r="J68" s="121">
        <v>24000</v>
      </c>
      <c r="K68" s="66"/>
      <c r="L68" s="66"/>
      <c r="M68" s="66"/>
      <c r="N68" s="121">
        <v>24000</v>
      </c>
      <c r="O68" s="66"/>
      <c r="P68" s="121"/>
      <c r="Q68" s="121"/>
      <c r="R68" s="121"/>
      <c r="S68" s="121"/>
      <c r="T68" s="121"/>
      <c r="U68" s="121"/>
      <c r="V68" s="121"/>
      <c r="W68" s="121"/>
      <c r="X68" s="121"/>
      <c r="Y68" s="121"/>
    </row>
    <row r="69" ht="20.25" customHeight="1" spans="1:25">
      <c r="A69" s="189" t="s">
        <v>71</v>
      </c>
      <c r="B69" s="189" t="s">
        <v>74</v>
      </c>
      <c r="C69" s="189" t="s">
        <v>328</v>
      </c>
      <c r="D69" s="189" t="s">
        <v>309</v>
      </c>
      <c r="E69" s="189" t="s">
        <v>143</v>
      </c>
      <c r="F69" s="189" t="s">
        <v>144</v>
      </c>
      <c r="G69" s="189" t="s">
        <v>266</v>
      </c>
      <c r="H69" s="189" t="s">
        <v>267</v>
      </c>
      <c r="I69" s="121">
        <v>570000</v>
      </c>
      <c r="J69" s="121">
        <v>570000</v>
      </c>
      <c r="K69" s="66"/>
      <c r="L69" s="66"/>
      <c r="M69" s="66"/>
      <c r="N69" s="121">
        <v>570000</v>
      </c>
      <c r="O69" s="66"/>
      <c r="P69" s="121"/>
      <c r="Q69" s="121"/>
      <c r="R69" s="121"/>
      <c r="S69" s="121"/>
      <c r="T69" s="121"/>
      <c r="U69" s="121"/>
      <c r="V69" s="121"/>
      <c r="W69" s="121"/>
      <c r="X69" s="121"/>
      <c r="Y69" s="121"/>
    </row>
    <row r="70" ht="20.25" customHeight="1" spans="1:25">
      <c r="A70" s="189" t="s">
        <v>71</v>
      </c>
      <c r="B70" s="189" t="s">
        <v>74</v>
      </c>
      <c r="C70" s="189" t="s">
        <v>329</v>
      </c>
      <c r="D70" s="189" t="s">
        <v>272</v>
      </c>
      <c r="E70" s="189" t="s">
        <v>151</v>
      </c>
      <c r="F70" s="189" t="s">
        <v>152</v>
      </c>
      <c r="G70" s="189" t="s">
        <v>266</v>
      </c>
      <c r="H70" s="189" t="s">
        <v>267</v>
      </c>
      <c r="I70" s="121">
        <v>22932</v>
      </c>
      <c r="J70" s="121">
        <v>22932</v>
      </c>
      <c r="K70" s="66"/>
      <c r="L70" s="66"/>
      <c r="M70" s="66"/>
      <c r="N70" s="121">
        <v>22932</v>
      </c>
      <c r="O70" s="66"/>
      <c r="P70" s="121"/>
      <c r="Q70" s="121"/>
      <c r="R70" s="121"/>
      <c r="S70" s="121"/>
      <c r="T70" s="121"/>
      <c r="U70" s="121"/>
      <c r="V70" s="121"/>
      <c r="W70" s="121"/>
      <c r="X70" s="121"/>
      <c r="Y70" s="121"/>
    </row>
    <row r="71" ht="20.25" customHeight="1" spans="1:25">
      <c r="A71" s="189" t="s">
        <v>71</v>
      </c>
      <c r="B71" s="189" t="s">
        <v>74</v>
      </c>
      <c r="C71" s="189" t="s">
        <v>330</v>
      </c>
      <c r="D71" s="189" t="s">
        <v>331</v>
      </c>
      <c r="E71" s="189" t="s">
        <v>123</v>
      </c>
      <c r="F71" s="189" t="s">
        <v>124</v>
      </c>
      <c r="G71" s="189" t="s">
        <v>314</v>
      </c>
      <c r="H71" s="189" t="s">
        <v>315</v>
      </c>
      <c r="I71" s="121">
        <v>134400</v>
      </c>
      <c r="J71" s="121">
        <v>134400</v>
      </c>
      <c r="K71" s="66"/>
      <c r="L71" s="66"/>
      <c r="M71" s="66"/>
      <c r="N71" s="121">
        <v>134400</v>
      </c>
      <c r="O71" s="66"/>
      <c r="P71" s="121"/>
      <c r="Q71" s="121"/>
      <c r="R71" s="121"/>
      <c r="S71" s="121"/>
      <c r="T71" s="121"/>
      <c r="U71" s="121"/>
      <c r="V71" s="121"/>
      <c r="W71" s="121"/>
      <c r="X71" s="121"/>
      <c r="Y71" s="121"/>
    </row>
    <row r="72" ht="20.25" customHeight="1" spans="1:25">
      <c r="A72" s="189" t="s">
        <v>71</v>
      </c>
      <c r="B72" s="189" t="s">
        <v>76</v>
      </c>
      <c r="C72" s="189" t="s">
        <v>332</v>
      </c>
      <c r="D72" s="189" t="s">
        <v>313</v>
      </c>
      <c r="E72" s="189" t="s">
        <v>115</v>
      </c>
      <c r="F72" s="189" t="s">
        <v>116</v>
      </c>
      <c r="G72" s="189" t="s">
        <v>246</v>
      </c>
      <c r="H72" s="189" t="s">
        <v>247</v>
      </c>
      <c r="I72" s="121">
        <v>663012</v>
      </c>
      <c r="J72" s="121">
        <v>663012</v>
      </c>
      <c r="K72" s="66"/>
      <c r="L72" s="66"/>
      <c r="M72" s="66"/>
      <c r="N72" s="121">
        <v>663012</v>
      </c>
      <c r="O72" s="66"/>
      <c r="P72" s="121"/>
      <c r="Q72" s="121"/>
      <c r="R72" s="121"/>
      <c r="S72" s="121"/>
      <c r="T72" s="121"/>
      <c r="U72" s="121"/>
      <c r="V72" s="121"/>
      <c r="W72" s="121"/>
      <c r="X72" s="121"/>
      <c r="Y72" s="121"/>
    </row>
    <row r="73" ht="20.25" customHeight="1" spans="1:25">
      <c r="A73" s="189" t="s">
        <v>71</v>
      </c>
      <c r="B73" s="189" t="s">
        <v>76</v>
      </c>
      <c r="C73" s="189" t="s">
        <v>332</v>
      </c>
      <c r="D73" s="189" t="s">
        <v>313</v>
      </c>
      <c r="E73" s="189" t="s">
        <v>115</v>
      </c>
      <c r="F73" s="189" t="s">
        <v>116</v>
      </c>
      <c r="G73" s="189" t="s">
        <v>248</v>
      </c>
      <c r="H73" s="189" t="s">
        <v>249</v>
      </c>
      <c r="I73" s="121">
        <v>41688</v>
      </c>
      <c r="J73" s="121">
        <v>41688</v>
      </c>
      <c r="K73" s="66"/>
      <c r="L73" s="66"/>
      <c r="M73" s="66"/>
      <c r="N73" s="121">
        <v>41688</v>
      </c>
      <c r="O73" s="66"/>
      <c r="P73" s="121"/>
      <c r="Q73" s="121"/>
      <c r="R73" s="121"/>
      <c r="S73" s="121"/>
      <c r="T73" s="121"/>
      <c r="U73" s="121"/>
      <c r="V73" s="121"/>
      <c r="W73" s="121"/>
      <c r="X73" s="121"/>
      <c r="Y73" s="121"/>
    </row>
    <row r="74" ht="20.25" customHeight="1" spans="1:25">
      <c r="A74" s="189" t="s">
        <v>71</v>
      </c>
      <c r="B74" s="189" t="s">
        <v>76</v>
      </c>
      <c r="C74" s="189" t="s">
        <v>332</v>
      </c>
      <c r="D74" s="189" t="s">
        <v>313</v>
      </c>
      <c r="E74" s="189" t="s">
        <v>115</v>
      </c>
      <c r="F74" s="189" t="s">
        <v>116</v>
      </c>
      <c r="G74" s="189" t="s">
        <v>248</v>
      </c>
      <c r="H74" s="189" t="s">
        <v>249</v>
      </c>
      <c r="I74" s="121">
        <v>66324</v>
      </c>
      <c r="J74" s="121">
        <v>66324</v>
      </c>
      <c r="K74" s="66"/>
      <c r="L74" s="66"/>
      <c r="M74" s="66"/>
      <c r="N74" s="121">
        <v>66324</v>
      </c>
      <c r="O74" s="66"/>
      <c r="P74" s="121"/>
      <c r="Q74" s="121"/>
      <c r="R74" s="121"/>
      <c r="S74" s="121"/>
      <c r="T74" s="121"/>
      <c r="U74" s="121"/>
      <c r="V74" s="121"/>
      <c r="W74" s="121"/>
      <c r="X74" s="121"/>
      <c r="Y74" s="121"/>
    </row>
    <row r="75" ht="20.25" customHeight="1" spans="1:25">
      <c r="A75" s="189" t="s">
        <v>71</v>
      </c>
      <c r="B75" s="189" t="s">
        <v>76</v>
      </c>
      <c r="C75" s="189" t="s">
        <v>332</v>
      </c>
      <c r="D75" s="189" t="s">
        <v>313</v>
      </c>
      <c r="E75" s="189" t="s">
        <v>115</v>
      </c>
      <c r="F75" s="189" t="s">
        <v>116</v>
      </c>
      <c r="G75" s="189" t="s">
        <v>250</v>
      </c>
      <c r="H75" s="189" t="s">
        <v>251</v>
      </c>
      <c r="I75" s="121">
        <v>55251</v>
      </c>
      <c r="J75" s="121">
        <v>55251</v>
      </c>
      <c r="K75" s="66"/>
      <c r="L75" s="66"/>
      <c r="M75" s="66"/>
      <c r="N75" s="121">
        <v>55251</v>
      </c>
      <c r="O75" s="66"/>
      <c r="P75" s="121"/>
      <c r="Q75" s="121"/>
      <c r="R75" s="121"/>
      <c r="S75" s="121"/>
      <c r="T75" s="121"/>
      <c r="U75" s="121"/>
      <c r="V75" s="121"/>
      <c r="W75" s="121"/>
      <c r="X75" s="121"/>
      <c r="Y75" s="121"/>
    </row>
    <row r="76" ht="20.25" customHeight="1" spans="1:25">
      <c r="A76" s="189" t="s">
        <v>71</v>
      </c>
      <c r="B76" s="189" t="s">
        <v>76</v>
      </c>
      <c r="C76" s="189" t="s">
        <v>332</v>
      </c>
      <c r="D76" s="189" t="s">
        <v>313</v>
      </c>
      <c r="E76" s="189" t="s">
        <v>115</v>
      </c>
      <c r="F76" s="189" t="s">
        <v>116</v>
      </c>
      <c r="G76" s="189" t="s">
        <v>314</v>
      </c>
      <c r="H76" s="189" t="s">
        <v>315</v>
      </c>
      <c r="I76" s="121">
        <v>483792</v>
      </c>
      <c r="J76" s="121">
        <v>483792</v>
      </c>
      <c r="K76" s="66"/>
      <c r="L76" s="66"/>
      <c r="M76" s="66"/>
      <c r="N76" s="121">
        <v>483792</v>
      </c>
      <c r="O76" s="66"/>
      <c r="P76" s="121"/>
      <c r="Q76" s="121"/>
      <c r="R76" s="121"/>
      <c r="S76" s="121"/>
      <c r="T76" s="121"/>
      <c r="U76" s="121"/>
      <c r="V76" s="121"/>
      <c r="W76" s="121"/>
      <c r="X76" s="121"/>
      <c r="Y76" s="121"/>
    </row>
    <row r="77" ht="20.25" customHeight="1" spans="1:25">
      <c r="A77" s="189" t="s">
        <v>71</v>
      </c>
      <c r="B77" s="189" t="s">
        <v>76</v>
      </c>
      <c r="C77" s="189" t="s">
        <v>332</v>
      </c>
      <c r="D77" s="189" t="s">
        <v>313</v>
      </c>
      <c r="E77" s="189" t="s">
        <v>115</v>
      </c>
      <c r="F77" s="189" t="s">
        <v>116</v>
      </c>
      <c r="G77" s="189" t="s">
        <v>314</v>
      </c>
      <c r="H77" s="189" t="s">
        <v>315</v>
      </c>
      <c r="I77" s="121">
        <v>128604</v>
      </c>
      <c r="J77" s="121">
        <v>128604</v>
      </c>
      <c r="K77" s="66"/>
      <c r="L77" s="66"/>
      <c r="M77" s="66"/>
      <c r="N77" s="121">
        <v>128604</v>
      </c>
      <c r="O77" s="66"/>
      <c r="P77" s="121"/>
      <c r="Q77" s="121"/>
      <c r="R77" s="121"/>
      <c r="S77" s="121"/>
      <c r="T77" s="121"/>
      <c r="U77" s="121"/>
      <c r="V77" s="121"/>
      <c r="W77" s="121"/>
      <c r="X77" s="121"/>
      <c r="Y77" s="121"/>
    </row>
    <row r="78" ht="20.25" customHeight="1" spans="1:25">
      <c r="A78" s="189" t="s">
        <v>71</v>
      </c>
      <c r="B78" s="189" t="s">
        <v>76</v>
      </c>
      <c r="C78" s="189" t="s">
        <v>333</v>
      </c>
      <c r="D78" s="189" t="s">
        <v>253</v>
      </c>
      <c r="E78" s="189" t="s">
        <v>145</v>
      </c>
      <c r="F78" s="189" t="s">
        <v>146</v>
      </c>
      <c r="G78" s="189" t="s">
        <v>254</v>
      </c>
      <c r="H78" s="189" t="s">
        <v>255</v>
      </c>
      <c r="I78" s="121">
        <v>235355.52</v>
      </c>
      <c r="J78" s="121">
        <v>235355.52</v>
      </c>
      <c r="K78" s="66"/>
      <c r="L78" s="66"/>
      <c r="M78" s="66"/>
      <c r="N78" s="121">
        <v>235355.52</v>
      </c>
      <c r="O78" s="66"/>
      <c r="P78" s="121"/>
      <c r="Q78" s="121"/>
      <c r="R78" s="121"/>
      <c r="S78" s="121"/>
      <c r="T78" s="121"/>
      <c r="U78" s="121"/>
      <c r="V78" s="121"/>
      <c r="W78" s="121"/>
      <c r="X78" s="121"/>
      <c r="Y78" s="121"/>
    </row>
    <row r="79" ht="20.25" customHeight="1" spans="1:25">
      <c r="A79" s="189" t="s">
        <v>71</v>
      </c>
      <c r="B79" s="189" t="s">
        <v>76</v>
      </c>
      <c r="C79" s="189" t="s">
        <v>333</v>
      </c>
      <c r="D79" s="189" t="s">
        <v>253</v>
      </c>
      <c r="E79" s="189" t="s">
        <v>147</v>
      </c>
      <c r="F79" s="189" t="s">
        <v>148</v>
      </c>
      <c r="G79" s="189" t="s">
        <v>317</v>
      </c>
      <c r="H79" s="189" t="s">
        <v>318</v>
      </c>
      <c r="I79" s="121">
        <v>222832.88</v>
      </c>
      <c r="J79" s="121">
        <v>222832.88</v>
      </c>
      <c r="K79" s="66"/>
      <c r="L79" s="66"/>
      <c r="M79" s="66"/>
      <c r="N79" s="121">
        <v>222832.88</v>
      </c>
      <c r="O79" s="66"/>
      <c r="P79" s="121"/>
      <c r="Q79" s="121"/>
      <c r="R79" s="121"/>
      <c r="S79" s="121"/>
      <c r="T79" s="121"/>
      <c r="U79" s="121"/>
      <c r="V79" s="121"/>
      <c r="W79" s="121"/>
      <c r="X79" s="121"/>
      <c r="Y79" s="121"/>
    </row>
    <row r="80" ht="20.25" customHeight="1" spans="1:25">
      <c r="A80" s="189" t="s">
        <v>71</v>
      </c>
      <c r="B80" s="189" t="s">
        <v>76</v>
      </c>
      <c r="C80" s="189" t="s">
        <v>333</v>
      </c>
      <c r="D80" s="189" t="s">
        <v>253</v>
      </c>
      <c r="E80" s="189" t="s">
        <v>161</v>
      </c>
      <c r="F80" s="189" t="s">
        <v>162</v>
      </c>
      <c r="G80" s="189" t="s">
        <v>256</v>
      </c>
      <c r="H80" s="189" t="s">
        <v>257</v>
      </c>
      <c r="I80" s="121">
        <v>3101.04</v>
      </c>
      <c r="J80" s="121">
        <v>3101.04</v>
      </c>
      <c r="K80" s="66"/>
      <c r="L80" s="66"/>
      <c r="M80" s="66"/>
      <c r="N80" s="121">
        <v>3101.04</v>
      </c>
      <c r="O80" s="66"/>
      <c r="P80" s="121"/>
      <c r="Q80" s="121"/>
      <c r="R80" s="121"/>
      <c r="S80" s="121"/>
      <c r="T80" s="121"/>
      <c r="U80" s="121"/>
      <c r="V80" s="121"/>
      <c r="W80" s="121"/>
      <c r="X80" s="121"/>
      <c r="Y80" s="121"/>
    </row>
    <row r="81" ht="20.25" customHeight="1" spans="1:25">
      <c r="A81" s="189" t="s">
        <v>71</v>
      </c>
      <c r="B81" s="189" t="s">
        <v>76</v>
      </c>
      <c r="C81" s="189" t="s">
        <v>333</v>
      </c>
      <c r="D81" s="189" t="s">
        <v>253</v>
      </c>
      <c r="E81" s="189" t="s">
        <v>161</v>
      </c>
      <c r="F81" s="189" t="s">
        <v>162</v>
      </c>
      <c r="G81" s="189" t="s">
        <v>256</v>
      </c>
      <c r="H81" s="189" t="s">
        <v>257</v>
      </c>
      <c r="I81" s="121">
        <v>114445.08</v>
      </c>
      <c r="J81" s="121">
        <v>114445.08</v>
      </c>
      <c r="K81" s="66"/>
      <c r="L81" s="66"/>
      <c r="M81" s="66"/>
      <c r="N81" s="121">
        <v>114445.08</v>
      </c>
      <c r="O81" s="66"/>
      <c r="P81" s="121"/>
      <c r="Q81" s="121"/>
      <c r="R81" s="121"/>
      <c r="S81" s="121"/>
      <c r="T81" s="121"/>
      <c r="U81" s="121"/>
      <c r="V81" s="121"/>
      <c r="W81" s="121"/>
      <c r="X81" s="121"/>
      <c r="Y81" s="121"/>
    </row>
    <row r="82" ht="20.25" customHeight="1" spans="1:25">
      <c r="A82" s="189" t="s">
        <v>71</v>
      </c>
      <c r="B82" s="189" t="s">
        <v>76</v>
      </c>
      <c r="C82" s="189" t="s">
        <v>333</v>
      </c>
      <c r="D82" s="189" t="s">
        <v>253</v>
      </c>
      <c r="E82" s="189" t="s">
        <v>163</v>
      </c>
      <c r="F82" s="189" t="s">
        <v>164</v>
      </c>
      <c r="G82" s="189" t="s">
        <v>258</v>
      </c>
      <c r="H82" s="189" t="s">
        <v>259</v>
      </c>
      <c r="I82" s="121">
        <v>25909.2</v>
      </c>
      <c r="J82" s="121">
        <v>25909.2</v>
      </c>
      <c r="K82" s="66"/>
      <c r="L82" s="66"/>
      <c r="M82" s="66"/>
      <c r="N82" s="121">
        <v>25909.2</v>
      </c>
      <c r="O82" s="66"/>
      <c r="P82" s="121"/>
      <c r="Q82" s="121"/>
      <c r="R82" s="121"/>
      <c r="S82" s="121"/>
      <c r="T82" s="121"/>
      <c r="U82" s="121"/>
      <c r="V82" s="121"/>
      <c r="W82" s="121"/>
      <c r="X82" s="121"/>
      <c r="Y82" s="121"/>
    </row>
    <row r="83" ht="20.25" customHeight="1" spans="1:25">
      <c r="A83" s="189" t="s">
        <v>71</v>
      </c>
      <c r="B83" s="189" t="s">
        <v>76</v>
      </c>
      <c r="C83" s="189" t="s">
        <v>333</v>
      </c>
      <c r="D83" s="189" t="s">
        <v>253</v>
      </c>
      <c r="E83" s="189" t="s">
        <v>163</v>
      </c>
      <c r="F83" s="189" t="s">
        <v>164</v>
      </c>
      <c r="G83" s="189" t="s">
        <v>258</v>
      </c>
      <c r="H83" s="189" t="s">
        <v>259</v>
      </c>
      <c r="I83" s="121">
        <v>68509.08</v>
      </c>
      <c r="J83" s="121">
        <v>68509.08</v>
      </c>
      <c r="K83" s="66"/>
      <c r="L83" s="66"/>
      <c r="M83" s="66"/>
      <c r="N83" s="121">
        <v>68509.08</v>
      </c>
      <c r="O83" s="66"/>
      <c r="P83" s="121"/>
      <c r="Q83" s="121"/>
      <c r="R83" s="121"/>
      <c r="S83" s="121"/>
      <c r="T83" s="121"/>
      <c r="U83" s="121"/>
      <c r="V83" s="121"/>
      <c r="W83" s="121"/>
      <c r="X83" s="121"/>
      <c r="Y83" s="121"/>
    </row>
    <row r="84" ht="20.25" customHeight="1" spans="1:25">
      <c r="A84" s="189" t="s">
        <v>71</v>
      </c>
      <c r="B84" s="189" t="s">
        <v>76</v>
      </c>
      <c r="C84" s="189" t="s">
        <v>333</v>
      </c>
      <c r="D84" s="189" t="s">
        <v>253</v>
      </c>
      <c r="E84" s="189" t="s">
        <v>115</v>
      </c>
      <c r="F84" s="189" t="s">
        <v>116</v>
      </c>
      <c r="G84" s="189" t="s">
        <v>260</v>
      </c>
      <c r="H84" s="189" t="s">
        <v>261</v>
      </c>
      <c r="I84" s="121">
        <v>8565.26</v>
      </c>
      <c r="J84" s="121">
        <v>8565.26</v>
      </c>
      <c r="K84" s="66"/>
      <c r="L84" s="66"/>
      <c r="M84" s="66"/>
      <c r="N84" s="121">
        <v>8565.26</v>
      </c>
      <c r="O84" s="66"/>
      <c r="P84" s="121"/>
      <c r="Q84" s="121"/>
      <c r="R84" s="121"/>
      <c r="S84" s="121"/>
      <c r="T84" s="121"/>
      <c r="U84" s="121"/>
      <c r="V84" s="121"/>
      <c r="W84" s="121"/>
      <c r="X84" s="121"/>
      <c r="Y84" s="121"/>
    </row>
    <row r="85" ht="20.25" customHeight="1" spans="1:25">
      <c r="A85" s="189" t="s">
        <v>71</v>
      </c>
      <c r="B85" s="189" t="s">
        <v>76</v>
      </c>
      <c r="C85" s="189" t="s">
        <v>333</v>
      </c>
      <c r="D85" s="189" t="s">
        <v>253</v>
      </c>
      <c r="E85" s="189" t="s">
        <v>165</v>
      </c>
      <c r="F85" s="189" t="s">
        <v>166</v>
      </c>
      <c r="G85" s="189" t="s">
        <v>260</v>
      </c>
      <c r="H85" s="189" t="s">
        <v>261</v>
      </c>
      <c r="I85" s="121">
        <v>5480.76</v>
      </c>
      <c r="J85" s="121">
        <v>5480.76</v>
      </c>
      <c r="K85" s="66"/>
      <c r="L85" s="66"/>
      <c r="M85" s="66"/>
      <c r="N85" s="121">
        <v>5480.76</v>
      </c>
      <c r="O85" s="66"/>
      <c r="P85" s="121"/>
      <c r="Q85" s="121"/>
      <c r="R85" s="121"/>
      <c r="S85" s="121"/>
      <c r="T85" s="121"/>
      <c r="U85" s="121"/>
      <c r="V85" s="121"/>
      <c r="W85" s="121"/>
      <c r="X85" s="121"/>
      <c r="Y85" s="121"/>
    </row>
    <row r="86" ht="20.25" customHeight="1" spans="1:25">
      <c r="A86" s="189" t="s">
        <v>71</v>
      </c>
      <c r="B86" s="189" t="s">
        <v>76</v>
      </c>
      <c r="C86" s="189" t="s">
        <v>334</v>
      </c>
      <c r="D86" s="189" t="s">
        <v>172</v>
      </c>
      <c r="E86" s="189" t="s">
        <v>171</v>
      </c>
      <c r="F86" s="189" t="s">
        <v>172</v>
      </c>
      <c r="G86" s="189" t="s">
        <v>263</v>
      </c>
      <c r="H86" s="189" t="s">
        <v>172</v>
      </c>
      <c r="I86" s="121">
        <v>178368</v>
      </c>
      <c r="J86" s="121">
        <v>178368</v>
      </c>
      <c r="K86" s="66"/>
      <c r="L86" s="66"/>
      <c r="M86" s="66"/>
      <c r="N86" s="121">
        <v>178368</v>
      </c>
      <c r="O86" s="66"/>
      <c r="P86" s="121"/>
      <c r="Q86" s="121"/>
      <c r="R86" s="121"/>
      <c r="S86" s="121"/>
      <c r="T86" s="121"/>
      <c r="U86" s="121"/>
      <c r="V86" s="121"/>
      <c r="W86" s="121"/>
      <c r="X86" s="121"/>
      <c r="Y86" s="121"/>
    </row>
    <row r="87" ht="20.25" customHeight="1" spans="1:25">
      <c r="A87" s="189" t="s">
        <v>71</v>
      </c>
      <c r="B87" s="189" t="s">
        <v>76</v>
      </c>
      <c r="C87" s="189" t="s">
        <v>335</v>
      </c>
      <c r="D87" s="189" t="s">
        <v>336</v>
      </c>
      <c r="E87" s="189" t="s">
        <v>151</v>
      </c>
      <c r="F87" s="189" t="s">
        <v>152</v>
      </c>
      <c r="G87" s="189" t="s">
        <v>266</v>
      </c>
      <c r="H87" s="189" t="s">
        <v>267</v>
      </c>
      <c r="I87" s="121">
        <v>18000</v>
      </c>
      <c r="J87" s="121">
        <v>18000</v>
      </c>
      <c r="K87" s="66"/>
      <c r="L87" s="66"/>
      <c r="M87" s="66"/>
      <c r="N87" s="121">
        <v>18000</v>
      </c>
      <c r="O87" s="66"/>
      <c r="P87" s="121"/>
      <c r="Q87" s="121"/>
      <c r="R87" s="121"/>
      <c r="S87" s="121"/>
      <c r="T87" s="121"/>
      <c r="U87" s="121"/>
      <c r="V87" s="121"/>
      <c r="W87" s="121"/>
      <c r="X87" s="121"/>
      <c r="Y87" s="121"/>
    </row>
    <row r="88" ht="20.25" customHeight="1" spans="1:25">
      <c r="A88" s="189" t="s">
        <v>71</v>
      </c>
      <c r="B88" s="189" t="s">
        <v>76</v>
      </c>
      <c r="C88" s="189" t="s">
        <v>337</v>
      </c>
      <c r="D88" s="189" t="s">
        <v>325</v>
      </c>
      <c r="E88" s="189" t="s">
        <v>115</v>
      </c>
      <c r="F88" s="189" t="s">
        <v>116</v>
      </c>
      <c r="G88" s="189" t="s">
        <v>326</v>
      </c>
      <c r="H88" s="189" t="s">
        <v>327</v>
      </c>
      <c r="I88" s="121">
        <v>12000</v>
      </c>
      <c r="J88" s="121">
        <v>12000</v>
      </c>
      <c r="K88" s="66"/>
      <c r="L88" s="66"/>
      <c r="M88" s="66"/>
      <c r="N88" s="121">
        <v>12000</v>
      </c>
      <c r="O88" s="66"/>
      <c r="P88" s="121"/>
      <c r="Q88" s="121"/>
      <c r="R88" s="121"/>
      <c r="S88" s="121"/>
      <c r="T88" s="121"/>
      <c r="U88" s="121"/>
      <c r="V88" s="121"/>
      <c r="W88" s="121"/>
      <c r="X88" s="121"/>
      <c r="Y88" s="121"/>
    </row>
    <row r="89" ht="20.25" customHeight="1" spans="1:25">
      <c r="A89" s="189" t="s">
        <v>71</v>
      </c>
      <c r="B89" s="189" t="s">
        <v>76</v>
      </c>
      <c r="C89" s="189" t="s">
        <v>338</v>
      </c>
      <c r="D89" s="189" t="s">
        <v>221</v>
      </c>
      <c r="E89" s="189" t="s">
        <v>115</v>
      </c>
      <c r="F89" s="189" t="s">
        <v>116</v>
      </c>
      <c r="G89" s="189" t="s">
        <v>274</v>
      </c>
      <c r="H89" s="189" t="s">
        <v>221</v>
      </c>
      <c r="I89" s="121">
        <v>2400</v>
      </c>
      <c r="J89" s="121">
        <v>2400</v>
      </c>
      <c r="K89" s="66"/>
      <c r="L89" s="66"/>
      <c r="M89" s="66"/>
      <c r="N89" s="121">
        <v>2400</v>
      </c>
      <c r="O89" s="66"/>
      <c r="P89" s="121"/>
      <c r="Q89" s="121"/>
      <c r="R89" s="121"/>
      <c r="S89" s="121"/>
      <c r="T89" s="121"/>
      <c r="U89" s="121"/>
      <c r="V89" s="121"/>
      <c r="W89" s="121"/>
      <c r="X89" s="121"/>
      <c r="Y89" s="121"/>
    </row>
    <row r="90" ht="20.25" customHeight="1" spans="1:25">
      <c r="A90" s="189" t="s">
        <v>71</v>
      </c>
      <c r="B90" s="189" t="s">
        <v>76</v>
      </c>
      <c r="C90" s="189" t="s">
        <v>339</v>
      </c>
      <c r="D90" s="189" t="s">
        <v>280</v>
      </c>
      <c r="E90" s="189" t="s">
        <v>115</v>
      </c>
      <c r="F90" s="189" t="s">
        <v>116</v>
      </c>
      <c r="G90" s="189" t="s">
        <v>281</v>
      </c>
      <c r="H90" s="189" t="s">
        <v>280</v>
      </c>
      <c r="I90" s="121">
        <v>3600</v>
      </c>
      <c r="J90" s="121">
        <v>3600</v>
      </c>
      <c r="K90" s="66"/>
      <c r="L90" s="66"/>
      <c r="M90" s="66"/>
      <c r="N90" s="121">
        <v>3600</v>
      </c>
      <c r="O90" s="66"/>
      <c r="P90" s="121"/>
      <c r="Q90" s="121"/>
      <c r="R90" s="121"/>
      <c r="S90" s="121"/>
      <c r="T90" s="121"/>
      <c r="U90" s="121"/>
      <c r="V90" s="121"/>
      <c r="W90" s="121"/>
      <c r="X90" s="121"/>
      <c r="Y90" s="121"/>
    </row>
    <row r="91" ht="20.25" customHeight="1" spans="1:25">
      <c r="A91" s="189" t="s">
        <v>71</v>
      </c>
      <c r="B91" s="189" t="s">
        <v>76</v>
      </c>
      <c r="C91" s="189" t="s">
        <v>340</v>
      </c>
      <c r="D91" s="189" t="s">
        <v>283</v>
      </c>
      <c r="E91" s="189" t="s">
        <v>143</v>
      </c>
      <c r="F91" s="189" t="s">
        <v>144</v>
      </c>
      <c r="G91" s="189" t="s">
        <v>284</v>
      </c>
      <c r="H91" s="189" t="s">
        <v>285</v>
      </c>
      <c r="I91" s="121">
        <v>3600</v>
      </c>
      <c r="J91" s="121">
        <v>3600</v>
      </c>
      <c r="K91" s="66"/>
      <c r="L91" s="66"/>
      <c r="M91" s="66"/>
      <c r="N91" s="121">
        <v>3600</v>
      </c>
      <c r="O91" s="66"/>
      <c r="P91" s="121"/>
      <c r="Q91" s="121"/>
      <c r="R91" s="121"/>
      <c r="S91" s="121"/>
      <c r="T91" s="121"/>
      <c r="U91" s="121"/>
      <c r="V91" s="121"/>
      <c r="W91" s="121"/>
      <c r="X91" s="121"/>
      <c r="Y91" s="121"/>
    </row>
    <row r="92" ht="20.25" customHeight="1" spans="1:25">
      <c r="A92" s="189" t="s">
        <v>71</v>
      </c>
      <c r="B92" s="189" t="s">
        <v>76</v>
      </c>
      <c r="C92" s="189" t="s">
        <v>341</v>
      </c>
      <c r="D92" s="189" t="s">
        <v>287</v>
      </c>
      <c r="E92" s="189" t="s">
        <v>115</v>
      </c>
      <c r="F92" s="189" t="s">
        <v>116</v>
      </c>
      <c r="G92" s="189" t="s">
        <v>288</v>
      </c>
      <c r="H92" s="189" t="s">
        <v>289</v>
      </c>
      <c r="I92" s="121">
        <v>10800</v>
      </c>
      <c r="J92" s="121">
        <v>10800</v>
      </c>
      <c r="K92" s="66"/>
      <c r="L92" s="66"/>
      <c r="M92" s="66"/>
      <c r="N92" s="121">
        <v>10800</v>
      </c>
      <c r="O92" s="66"/>
      <c r="P92" s="121"/>
      <c r="Q92" s="121"/>
      <c r="R92" s="121"/>
      <c r="S92" s="121"/>
      <c r="T92" s="121"/>
      <c r="U92" s="121"/>
      <c r="V92" s="121"/>
      <c r="W92" s="121"/>
      <c r="X92" s="121"/>
      <c r="Y92" s="121"/>
    </row>
    <row r="93" ht="20.25" customHeight="1" spans="1:25">
      <c r="A93" s="189" t="s">
        <v>71</v>
      </c>
      <c r="B93" s="189" t="s">
        <v>76</v>
      </c>
      <c r="C93" s="189" t="s">
        <v>341</v>
      </c>
      <c r="D93" s="189" t="s">
        <v>287</v>
      </c>
      <c r="E93" s="189" t="s">
        <v>115</v>
      </c>
      <c r="F93" s="189" t="s">
        <v>116</v>
      </c>
      <c r="G93" s="189" t="s">
        <v>290</v>
      </c>
      <c r="H93" s="189" t="s">
        <v>291</v>
      </c>
      <c r="I93" s="121">
        <v>2400</v>
      </c>
      <c r="J93" s="121">
        <v>2400</v>
      </c>
      <c r="K93" s="66"/>
      <c r="L93" s="66"/>
      <c r="M93" s="66"/>
      <c r="N93" s="121">
        <v>2400</v>
      </c>
      <c r="O93" s="66"/>
      <c r="P93" s="121"/>
      <c r="Q93" s="121"/>
      <c r="R93" s="121"/>
      <c r="S93" s="121"/>
      <c r="T93" s="121"/>
      <c r="U93" s="121"/>
      <c r="V93" s="121"/>
      <c r="W93" s="121"/>
      <c r="X93" s="121"/>
      <c r="Y93" s="121"/>
    </row>
    <row r="94" ht="20.25" customHeight="1" spans="1:25">
      <c r="A94" s="189" t="s">
        <v>71</v>
      </c>
      <c r="B94" s="189" t="s">
        <v>76</v>
      </c>
      <c r="C94" s="189" t="s">
        <v>341</v>
      </c>
      <c r="D94" s="189" t="s">
        <v>287</v>
      </c>
      <c r="E94" s="189" t="s">
        <v>115</v>
      </c>
      <c r="F94" s="189" t="s">
        <v>116</v>
      </c>
      <c r="G94" s="189" t="s">
        <v>292</v>
      </c>
      <c r="H94" s="189" t="s">
        <v>293</v>
      </c>
      <c r="I94" s="121">
        <v>2400</v>
      </c>
      <c r="J94" s="121">
        <v>2400</v>
      </c>
      <c r="K94" s="66"/>
      <c r="L94" s="66"/>
      <c r="M94" s="66"/>
      <c r="N94" s="121">
        <v>2400</v>
      </c>
      <c r="O94" s="66"/>
      <c r="P94" s="121"/>
      <c r="Q94" s="121"/>
      <c r="R94" s="121"/>
      <c r="S94" s="121"/>
      <c r="T94" s="121"/>
      <c r="U94" s="121"/>
      <c r="V94" s="121"/>
      <c r="W94" s="121"/>
      <c r="X94" s="121"/>
      <c r="Y94" s="121"/>
    </row>
    <row r="95" ht="20.25" customHeight="1" spans="1:25">
      <c r="A95" s="189" t="s">
        <v>71</v>
      </c>
      <c r="B95" s="189" t="s">
        <v>76</v>
      </c>
      <c r="C95" s="189" t="s">
        <v>341</v>
      </c>
      <c r="D95" s="189" t="s">
        <v>287</v>
      </c>
      <c r="E95" s="189" t="s">
        <v>115</v>
      </c>
      <c r="F95" s="189" t="s">
        <v>116</v>
      </c>
      <c r="G95" s="189" t="s">
        <v>294</v>
      </c>
      <c r="H95" s="189" t="s">
        <v>295</v>
      </c>
      <c r="I95" s="121">
        <v>8400</v>
      </c>
      <c r="J95" s="121">
        <v>8400</v>
      </c>
      <c r="K95" s="66"/>
      <c r="L95" s="66"/>
      <c r="M95" s="66"/>
      <c r="N95" s="121">
        <v>8400</v>
      </c>
      <c r="O95" s="66"/>
      <c r="P95" s="121"/>
      <c r="Q95" s="121"/>
      <c r="R95" s="121"/>
      <c r="S95" s="121"/>
      <c r="T95" s="121"/>
      <c r="U95" s="121"/>
      <c r="V95" s="121"/>
      <c r="W95" s="121"/>
      <c r="X95" s="121"/>
      <c r="Y95" s="121"/>
    </row>
    <row r="96" ht="20.25" customHeight="1" spans="1:25">
      <c r="A96" s="189" t="s">
        <v>71</v>
      </c>
      <c r="B96" s="189" t="s">
        <v>76</v>
      </c>
      <c r="C96" s="189" t="s">
        <v>341</v>
      </c>
      <c r="D96" s="189" t="s">
        <v>287</v>
      </c>
      <c r="E96" s="189" t="s">
        <v>115</v>
      </c>
      <c r="F96" s="189" t="s">
        <v>116</v>
      </c>
      <c r="G96" s="189" t="s">
        <v>296</v>
      </c>
      <c r="H96" s="189" t="s">
        <v>297</v>
      </c>
      <c r="I96" s="121">
        <v>15360</v>
      </c>
      <c r="J96" s="121">
        <v>15360</v>
      </c>
      <c r="K96" s="66"/>
      <c r="L96" s="66"/>
      <c r="M96" s="66"/>
      <c r="N96" s="121">
        <v>15360</v>
      </c>
      <c r="O96" s="66"/>
      <c r="P96" s="121"/>
      <c r="Q96" s="121"/>
      <c r="R96" s="121"/>
      <c r="S96" s="121"/>
      <c r="T96" s="121"/>
      <c r="U96" s="121"/>
      <c r="V96" s="121"/>
      <c r="W96" s="121"/>
      <c r="X96" s="121"/>
      <c r="Y96" s="121"/>
    </row>
    <row r="97" ht="20.25" customHeight="1" spans="1:25">
      <c r="A97" s="189" t="s">
        <v>71</v>
      </c>
      <c r="B97" s="189" t="s">
        <v>76</v>
      </c>
      <c r="C97" s="189" t="s">
        <v>341</v>
      </c>
      <c r="D97" s="189" t="s">
        <v>287</v>
      </c>
      <c r="E97" s="189" t="s">
        <v>115</v>
      </c>
      <c r="F97" s="189" t="s">
        <v>116</v>
      </c>
      <c r="G97" s="189" t="s">
        <v>298</v>
      </c>
      <c r="H97" s="189" t="s">
        <v>299</v>
      </c>
      <c r="I97" s="121">
        <v>1800</v>
      </c>
      <c r="J97" s="121">
        <v>1800</v>
      </c>
      <c r="K97" s="66"/>
      <c r="L97" s="66"/>
      <c r="M97" s="66"/>
      <c r="N97" s="121">
        <v>1800</v>
      </c>
      <c r="O97" s="66"/>
      <c r="P97" s="121"/>
      <c r="Q97" s="121"/>
      <c r="R97" s="121"/>
      <c r="S97" s="121"/>
      <c r="T97" s="121"/>
      <c r="U97" s="121"/>
      <c r="V97" s="121"/>
      <c r="W97" s="121"/>
      <c r="X97" s="121"/>
      <c r="Y97" s="121"/>
    </row>
    <row r="98" ht="20.25" customHeight="1" spans="1:25">
      <c r="A98" s="189" t="s">
        <v>71</v>
      </c>
      <c r="B98" s="189" t="s">
        <v>76</v>
      </c>
      <c r="C98" s="189" t="s">
        <v>341</v>
      </c>
      <c r="D98" s="189" t="s">
        <v>287</v>
      </c>
      <c r="E98" s="189" t="s">
        <v>115</v>
      </c>
      <c r="F98" s="189" t="s">
        <v>116</v>
      </c>
      <c r="G98" s="189" t="s">
        <v>300</v>
      </c>
      <c r="H98" s="189" t="s">
        <v>301</v>
      </c>
      <c r="I98" s="121">
        <v>600</v>
      </c>
      <c r="J98" s="121">
        <v>600</v>
      </c>
      <c r="K98" s="66"/>
      <c r="L98" s="66"/>
      <c r="M98" s="66"/>
      <c r="N98" s="121">
        <v>600</v>
      </c>
      <c r="O98" s="66"/>
      <c r="P98" s="121"/>
      <c r="Q98" s="121"/>
      <c r="R98" s="121"/>
      <c r="S98" s="121"/>
      <c r="T98" s="121"/>
      <c r="U98" s="121"/>
      <c r="V98" s="121"/>
      <c r="W98" s="121"/>
      <c r="X98" s="121"/>
      <c r="Y98" s="121"/>
    </row>
    <row r="99" ht="20.25" customHeight="1" spans="1:25">
      <c r="A99" s="189" t="s">
        <v>71</v>
      </c>
      <c r="B99" s="189" t="s">
        <v>76</v>
      </c>
      <c r="C99" s="189" t="s">
        <v>341</v>
      </c>
      <c r="D99" s="189" t="s">
        <v>287</v>
      </c>
      <c r="E99" s="189" t="s">
        <v>115</v>
      </c>
      <c r="F99" s="189" t="s">
        <v>116</v>
      </c>
      <c r="G99" s="189" t="s">
        <v>302</v>
      </c>
      <c r="H99" s="189" t="s">
        <v>303</v>
      </c>
      <c r="I99" s="121">
        <v>600</v>
      </c>
      <c r="J99" s="121">
        <v>600</v>
      </c>
      <c r="K99" s="66"/>
      <c r="L99" s="66"/>
      <c r="M99" s="66"/>
      <c r="N99" s="121">
        <v>600</v>
      </c>
      <c r="O99" s="66"/>
      <c r="P99" s="121"/>
      <c r="Q99" s="121"/>
      <c r="R99" s="121"/>
      <c r="S99" s="121"/>
      <c r="T99" s="121"/>
      <c r="U99" s="121"/>
      <c r="V99" s="121"/>
      <c r="W99" s="121"/>
      <c r="X99" s="121"/>
      <c r="Y99" s="121"/>
    </row>
    <row r="100" ht="20.25" customHeight="1" spans="1:25">
      <c r="A100" s="189" t="s">
        <v>71</v>
      </c>
      <c r="B100" s="189" t="s">
        <v>76</v>
      </c>
      <c r="C100" s="189" t="s">
        <v>341</v>
      </c>
      <c r="D100" s="189" t="s">
        <v>287</v>
      </c>
      <c r="E100" s="189" t="s">
        <v>115</v>
      </c>
      <c r="F100" s="189" t="s">
        <v>116</v>
      </c>
      <c r="G100" s="189" t="s">
        <v>304</v>
      </c>
      <c r="H100" s="189" t="s">
        <v>305</v>
      </c>
      <c r="I100" s="121">
        <v>28800</v>
      </c>
      <c r="J100" s="121">
        <v>28800</v>
      </c>
      <c r="K100" s="66"/>
      <c r="L100" s="66"/>
      <c r="M100" s="66"/>
      <c r="N100" s="121">
        <v>28800</v>
      </c>
      <c r="O100" s="66"/>
      <c r="P100" s="121"/>
      <c r="Q100" s="121"/>
      <c r="R100" s="121"/>
      <c r="S100" s="121"/>
      <c r="T100" s="121"/>
      <c r="U100" s="121"/>
      <c r="V100" s="121"/>
      <c r="W100" s="121"/>
      <c r="X100" s="121"/>
      <c r="Y100" s="121"/>
    </row>
    <row r="101" ht="20.25" customHeight="1" spans="1:25">
      <c r="A101" s="189" t="s">
        <v>71</v>
      </c>
      <c r="B101" s="189" t="s">
        <v>76</v>
      </c>
      <c r="C101" s="189" t="s">
        <v>342</v>
      </c>
      <c r="D101" s="189" t="s">
        <v>309</v>
      </c>
      <c r="E101" s="189" t="s">
        <v>143</v>
      </c>
      <c r="F101" s="189" t="s">
        <v>144</v>
      </c>
      <c r="G101" s="189" t="s">
        <v>266</v>
      </c>
      <c r="H101" s="189" t="s">
        <v>267</v>
      </c>
      <c r="I101" s="121">
        <v>102000</v>
      </c>
      <c r="J101" s="121">
        <v>102000</v>
      </c>
      <c r="K101" s="66"/>
      <c r="L101" s="66"/>
      <c r="M101" s="66"/>
      <c r="N101" s="121">
        <v>102000</v>
      </c>
      <c r="O101" s="66"/>
      <c r="P101" s="121"/>
      <c r="Q101" s="121"/>
      <c r="R101" s="121"/>
      <c r="S101" s="121"/>
      <c r="T101" s="121"/>
      <c r="U101" s="121"/>
      <c r="V101" s="121"/>
      <c r="W101" s="121"/>
      <c r="X101" s="121"/>
      <c r="Y101" s="121"/>
    </row>
    <row r="102" ht="20.25" customHeight="1" spans="1:25">
      <c r="A102" s="189" t="s">
        <v>71</v>
      </c>
      <c r="B102" s="189" t="s">
        <v>76</v>
      </c>
      <c r="C102" s="189" t="s">
        <v>343</v>
      </c>
      <c r="D102" s="189" t="s">
        <v>331</v>
      </c>
      <c r="E102" s="189" t="s">
        <v>115</v>
      </c>
      <c r="F102" s="189" t="s">
        <v>116</v>
      </c>
      <c r="G102" s="189" t="s">
        <v>314</v>
      </c>
      <c r="H102" s="189" t="s">
        <v>315</v>
      </c>
      <c r="I102" s="121">
        <v>100800</v>
      </c>
      <c r="J102" s="121">
        <v>100800</v>
      </c>
      <c r="K102" s="66"/>
      <c r="L102" s="66"/>
      <c r="M102" s="66"/>
      <c r="N102" s="121">
        <v>100800</v>
      </c>
      <c r="O102" s="66"/>
      <c r="P102" s="121"/>
      <c r="Q102" s="121"/>
      <c r="R102" s="121"/>
      <c r="S102" s="121"/>
      <c r="T102" s="121"/>
      <c r="U102" s="121"/>
      <c r="V102" s="121"/>
      <c r="W102" s="121"/>
      <c r="X102" s="121"/>
      <c r="Y102" s="121"/>
    </row>
    <row r="103" ht="20.25" customHeight="1" spans="1:25">
      <c r="A103" s="189" t="s">
        <v>71</v>
      </c>
      <c r="B103" s="189" t="s">
        <v>78</v>
      </c>
      <c r="C103" s="189" t="s">
        <v>344</v>
      </c>
      <c r="D103" s="189" t="s">
        <v>313</v>
      </c>
      <c r="E103" s="189" t="s">
        <v>129</v>
      </c>
      <c r="F103" s="189" t="s">
        <v>114</v>
      </c>
      <c r="G103" s="189" t="s">
        <v>246</v>
      </c>
      <c r="H103" s="189" t="s">
        <v>247</v>
      </c>
      <c r="I103" s="121">
        <v>295560</v>
      </c>
      <c r="J103" s="121">
        <v>295560</v>
      </c>
      <c r="K103" s="66"/>
      <c r="L103" s="66"/>
      <c r="M103" s="66"/>
      <c r="N103" s="121">
        <v>295560</v>
      </c>
      <c r="O103" s="66"/>
      <c r="P103" s="121"/>
      <c r="Q103" s="121"/>
      <c r="R103" s="121"/>
      <c r="S103" s="121"/>
      <c r="T103" s="121"/>
      <c r="U103" s="121"/>
      <c r="V103" s="121"/>
      <c r="W103" s="121"/>
      <c r="X103" s="121"/>
      <c r="Y103" s="121"/>
    </row>
    <row r="104" ht="20.25" customHeight="1" spans="1:25">
      <c r="A104" s="189" t="s">
        <v>71</v>
      </c>
      <c r="B104" s="189" t="s">
        <v>78</v>
      </c>
      <c r="C104" s="189" t="s">
        <v>344</v>
      </c>
      <c r="D104" s="189" t="s">
        <v>313</v>
      </c>
      <c r="E104" s="189" t="s">
        <v>129</v>
      </c>
      <c r="F104" s="189" t="s">
        <v>114</v>
      </c>
      <c r="G104" s="189" t="s">
        <v>248</v>
      </c>
      <c r="H104" s="189" t="s">
        <v>249</v>
      </c>
      <c r="I104" s="121">
        <v>28824</v>
      </c>
      <c r="J104" s="121">
        <v>28824</v>
      </c>
      <c r="K104" s="66"/>
      <c r="L104" s="66"/>
      <c r="M104" s="66"/>
      <c r="N104" s="121">
        <v>28824</v>
      </c>
      <c r="O104" s="66"/>
      <c r="P104" s="121"/>
      <c r="Q104" s="121"/>
      <c r="R104" s="121"/>
      <c r="S104" s="121"/>
      <c r="T104" s="121"/>
      <c r="U104" s="121"/>
      <c r="V104" s="121"/>
      <c r="W104" s="121"/>
      <c r="X104" s="121"/>
      <c r="Y104" s="121"/>
    </row>
    <row r="105" ht="20.25" customHeight="1" spans="1:25">
      <c r="A105" s="189" t="s">
        <v>71</v>
      </c>
      <c r="B105" s="189" t="s">
        <v>78</v>
      </c>
      <c r="C105" s="189" t="s">
        <v>344</v>
      </c>
      <c r="D105" s="189" t="s">
        <v>313</v>
      </c>
      <c r="E105" s="189" t="s">
        <v>129</v>
      </c>
      <c r="F105" s="189" t="s">
        <v>114</v>
      </c>
      <c r="G105" s="189" t="s">
        <v>248</v>
      </c>
      <c r="H105" s="189" t="s">
        <v>249</v>
      </c>
      <c r="I105" s="121">
        <v>19836</v>
      </c>
      <c r="J105" s="121">
        <v>19836</v>
      </c>
      <c r="K105" s="66"/>
      <c r="L105" s="66"/>
      <c r="M105" s="66"/>
      <c r="N105" s="121">
        <v>19836</v>
      </c>
      <c r="O105" s="66"/>
      <c r="P105" s="121"/>
      <c r="Q105" s="121"/>
      <c r="R105" s="121"/>
      <c r="S105" s="121"/>
      <c r="T105" s="121"/>
      <c r="U105" s="121"/>
      <c r="V105" s="121"/>
      <c r="W105" s="121"/>
      <c r="X105" s="121"/>
      <c r="Y105" s="121"/>
    </row>
    <row r="106" ht="20.25" customHeight="1" spans="1:25">
      <c r="A106" s="189" t="s">
        <v>71</v>
      </c>
      <c r="B106" s="189" t="s">
        <v>78</v>
      </c>
      <c r="C106" s="189" t="s">
        <v>344</v>
      </c>
      <c r="D106" s="189" t="s">
        <v>313</v>
      </c>
      <c r="E106" s="189" t="s">
        <v>129</v>
      </c>
      <c r="F106" s="189" t="s">
        <v>114</v>
      </c>
      <c r="G106" s="189" t="s">
        <v>250</v>
      </c>
      <c r="H106" s="189" t="s">
        <v>251</v>
      </c>
      <c r="I106" s="121">
        <v>24630</v>
      </c>
      <c r="J106" s="121">
        <v>24630</v>
      </c>
      <c r="K106" s="66"/>
      <c r="L106" s="66"/>
      <c r="M106" s="66"/>
      <c r="N106" s="121">
        <v>24630</v>
      </c>
      <c r="O106" s="66"/>
      <c r="P106" s="121"/>
      <c r="Q106" s="121"/>
      <c r="R106" s="121"/>
      <c r="S106" s="121"/>
      <c r="T106" s="121"/>
      <c r="U106" s="121"/>
      <c r="V106" s="121"/>
      <c r="W106" s="121"/>
      <c r="X106" s="121"/>
      <c r="Y106" s="121"/>
    </row>
    <row r="107" ht="20.25" customHeight="1" spans="1:25">
      <c r="A107" s="189" t="s">
        <v>71</v>
      </c>
      <c r="B107" s="189" t="s">
        <v>78</v>
      </c>
      <c r="C107" s="189" t="s">
        <v>344</v>
      </c>
      <c r="D107" s="189" t="s">
        <v>313</v>
      </c>
      <c r="E107" s="189" t="s">
        <v>129</v>
      </c>
      <c r="F107" s="189" t="s">
        <v>114</v>
      </c>
      <c r="G107" s="189" t="s">
        <v>314</v>
      </c>
      <c r="H107" s="189" t="s">
        <v>315</v>
      </c>
      <c r="I107" s="121">
        <v>60504</v>
      </c>
      <c r="J107" s="121">
        <v>60504</v>
      </c>
      <c r="K107" s="66"/>
      <c r="L107" s="66"/>
      <c r="M107" s="66"/>
      <c r="N107" s="121">
        <v>60504</v>
      </c>
      <c r="O107" s="66"/>
      <c r="P107" s="121"/>
      <c r="Q107" s="121"/>
      <c r="R107" s="121"/>
      <c r="S107" s="121"/>
      <c r="T107" s="121"/>
      <c r="U107" s="121"/>
      <c r="V107" s="121"/>
      <c r="W107" s="121"/>
      <c r="X107" s="121"/>
      <c r="Y107" s="121"/>
    </row>
    <row r="108" ht="20.25" customHeight="1" spans="1:25">
      <c r="A108" s="189" t="s">
        <v>71</v>
      </c>
      <c r="B108" s="189" t="s">
        <v>78</v>
      </c>
      <c r="C108" s="189" t="s">
        <v>344</v>
      </c>
      <c r="D108" s="189" t="s">
        <v>313</v>
      </c>
      <c r="E108" s="189" t="s">
        <v>129</v>
      </c>
      <c r="F108" s="189" t="s">
        <v>114</v>
      </c>
      <c r="G108" s="189" t="s">
        <v>314</v>
      </c>
      <c r="H108" s="189" t="s">
        <v>315</v>
      </c>
      <c r="I108" s="121">
        <v>234432</v>
      </c>
      <c r="J108" s="121">
        <v>234432</v>
      </c>
      <c r="K108" s="66"/>
      <c r="L108" s="66"/>
      <c r="M108" s="66"/>
      <c r="N108" s="121">
        <v>234432</v>
      </c>
      <c r="O108" s="66"/>
      <c r="P108" s="121"/>
      <c r="Q108" s="121"/>
      <c r="R108" s="121"/>
      <c r="S108" s="121"/>
      <c r="T108" s="121"/>
      <c r="U108" s="121"/>
      <c r="V108" s="121"/>
      <c r="W108" s="121"/>
      <c r="X108" s="121"/>
      <c r="Y108" s="121"/>
    </row>
    <row r="109" ht="20.25" customHeight="1" spans="1:25">
      <c r="A109" s="189" t="s">
        <v>71</v>
      </c>
      <c r="B109" s="189" t="s">
        <v>78</v>
      </c>
      <c r="C109" s="189" t="s">
        <v>345</v>
      </c>
      <c r="D109" s="189" t="s">
        <v>253</v>
      </c>
      <c r="E109" s="189" t="s">
        <v>145</v>
      </c>
      <c r="F109" s="189" t="s">
        <v>146</v>
      </c>
      <c r="G109" s="189" t="s">
        <v>254</v>
      </c>
      <c r="H109" s="189" t="s">
        <v>255</v>
      </c>
      <c r="I109" s="121">
        <v>106974.72</v>
      </c>
      <c r="J109" s="121">
        <v>106974.72</v>
      </c>
      <c r="K109" s="66"/>
      <c r="L109" s="66"/>
      <c r="M109" s="66"/>
      <c r="N109" s="121">
        <v>106974.72</v>
      </c>
      <c r="O109" s="66"/>
      <c r="P109" s="121"/>
      <c r="Q109" s="121"/>
      <c r="R109" s="121"/>
      <c r="S109" s="121"/>
      <c r="T109" s="121"/>
      <c r="U109" s="121"/>
      <c r="V109" s="121"/>
      <c r="W109" s="121"/>
      <c r="X109" s="121"/>
      <c r="Y109" s="121"/>
    </row>
    <row r="110" ht="20.25" customHeight="1" spans="1:25">
      <c r="A110" s="189" t="s">
        <v>71</v>
      </c>
      <c r="B110" s="189" t="s">
        <v>78</v>
      </c>
      <c r="C110" s="189" t="s">
        <v>345</v>
      </c>
      <c r="D110" s="189" t="s">
        <v>253</v>
      </c>
      <c r="E110" s="189" t="s">
        <v>147</v>
      </c>
      <c r="F110" s="189" t="s">
        <v>148</v>
      </c>
      <c r="G110" s="189" t="s">
        <v>317</v>
      </c>
      <c r="H110" s="189" t="s">
        <v>318</v>
      </c>
      <c r="I110" s="121">
        <v>86177.56</v>
      </c>
      <c r="J110" s="121">
        <v>86177.56</v>
      </c>
      <c r="K110" s="66"/>
      <c r="L110" s="66"/>
      <c r="M110" s="66"/>
      <c r="N110" s="121">
        <v>86177.56</v>
      </c>
      <c r="O110" s="66"/>
      <c r="P110" s="121"/>
      <c r="Q110" s="121"/>
      <c r="R110" s="121"/>
      <c r="S110" s="121"/>
      <c r="T110" s="121"/>
      <c r="U110" s="121"/>
      <c r="V110" s="121"/>
      <c r="W110" s="121"/>
      <c r="X110" s="121"/>
      <c r="Y110" s="121"/>
    </row>
    <row r="111" ht="20.25" customHeight="1" spans="1:25">
      <c r="A111" s="189" t="s">
        <v>71</v>
      </c>
      <c r="B111" s="189" t="s">
        <v>78</v>
      </c>
      <c r="C111" s="189" t="s">
        <v>345</v>
      </c>
      <c r="D111" s="189" t="s">
        <v>253</v>
      </c>
      <c r="E111" s="189" t="s">
        <v>161</v>
      </c>
      <c r="F111" s="189" t="s">
        <v>162</v>
      </c>
      <c r="G111" s="189" t="s">
        <v>256</v>
      </c>
      <c r="H111" s="189" t="s">
        <v>257</v>
      </c>
      <c r="I111" s="121">
        <v>1551</v>
      </c>
      <c r="J111" s="121">
        <v>1551</v>
      </c>
      <c r="K111" s="66"/>
      <c r="L111" s="66"/>
      <c r="M111" s="66"/>
      <c r="N111" s="121">
        <v>1551</v>
      </c>
      <c r="O111" s="66"/>
      <c r="P111" s="121"/>
      <c r="Q111" s="121"/>
      <c r="R111" s="121"/>
      <c r="S111" s="121"/>
      <c r="T111" s="121"/>
      <c r="U111" s="121"/>
      <c r="V111" s="121"/>
      <c r="W111" s="121"/>
      <c r="X111" s="121"/>
      <c r="Y111" s="121"/>
    </row>
    <row r="112" ht="20.25" customHeight="1" spans="1:25">
      <c r="A112" s="189" t="s">
        <v>71</v>
      </c>
      <c r="B112" s="189" t="s">
        <v>78</v>
      </c>
      <c r="C112" s="189" t="s">
        <v>345</v>
      </c>
      <c r="D112" s="189" t="s">
        <v>253</v>
      </c>
      <c r="E112" s="189" t="s">
        <v>161</v>
      </c>
      <c r="F112" s="189" t="s">
        <v>162</v>
      </c>
      <c r="G112" s="189" t="s">
        <v>256</v>
      </c>
      <c r="H112" s="189" t="s">
        <v>257</v>
      </c>
      <c r="I112" s="121">
        <v>51939</v>
      </c>
      <c r="J112" s="121">
        <v>51939</v>
      </c>
      <c r="K112" s="66"/>
      <c r="L112" s="66"/>
      <c r="M112" s="66"/>
      <c r="N112" s="121">
        <v>51939</v>
      </c>
      <c r="O112" s="66"/>
      <c r="P112" s="121"/>
      <c r="Q112" s="121"/>
      <c r="R112" s="121"/>
      <c r="S112" s="121"/>
      <c r="T112" s="121"/>
      <c r="U112" s="121"/>
      <c r="V112" s="121"/>
      <c r="W112" s="121"/>
      <c r="X112" s="121"/>
      <c r="Y112" s="121"/>
    </row>
    <row r="113" ht="20.25" customHeight="1" spans="1:25">
      <c r="A113" s="189" t="s">
        <v>71</v>
      </c>
      <c r="B113" s="189" t="s">
        <v>78</v>
      </c>
      <c r="C113" s="189" t="s">
        <v>345</v>
      </c>
      <c r="D113" s="189" t="s">
        <v>253</v>
      </c>
      <c r="E113" s="189" t="s">
        <v>163</v>
      </c>
      <c r="F113" s="189" t="s">
        <v>164</v>
      </c>
      <c r="G113" s="189" t="s">
        <v>258</v>
      </c>
      <c r="H113" s="189" t="s">
        <v>259</v>
      </c>
      <c r="I113" s="121">
        <v>13708.02</v>
      </c>
      <c r="J113" s="121">
        <v>13708.02</v>
      </c>
      <c r="K113" s="66"/>
      <c r="L113" s="66"/>
      <c r="M113" s="66"/>
      <c r="N113" s="121">
        <v>13708.02</v>
      </c>
      <c r="O113" s="66"/>
      <c r="P113" s="121"/>
      <c r="Q113" s="121"/>
      <c r="R113" s="121"/>
      <c r="S113" s="121"/>
      <c r="T113" s="121"/>
      <c r="U113" s="121"/>
      <c r="V113" s="121"/>
      <c r="W113" s="121"/>
      <c r="X113" s="121"/>
      <c r="Y113" s="121"/>
    </row>
    <row r="114" ht="20.25" customHeight="1" spans="1:25">
      <c r="A114" s="189" t="s">
        <v>71</v>
      </c>
      <c r="B114" s="189" t="s">
        <v>78</v>
      </c>
      <c r="C114" s="189" t="s">
        <v>345</v>
      </c>
      <c r="D114" s="189" t="s">
        <v>253</v>
      </c>
      <c r="E114" s="189" t="s">
        <v>163</v>
      </c>
      <c r="F114" s="189" t="s">
        <v>164</v>
      </c>
      <c r="G114" s="189" t="s">
        <v>258</v>
      </c>
      <c r="H114" s="189" t="s">
        <v>259</v>
      </c>
      <c r="I114" s="121">
        <v>30910.02</v>
      </c>
      <c r="J114" s="121">
        <v>30910.02</v>
      </c>
      <c r="K114" s="66"/>
      <c r="L114" s="66"/>
      <c r="M114" s="66"/>
      <c r="N114" s="121">
        <v>30910.02</v>
      </c>
      <c r="O114" s="66"/>
      <c r="P114" s="121"/>
      <c r="Q114" s="121"/>
      <c r="R114" s="121"/>
      <c r="S114" s="121"/>
      <c r="T114" s="121"/>
      <c r="U114" s="121"/>
      <c r="V114" s="121"/>
      <c r="W114" s="121"/>
      <c r="X114" s="121"/>
      <c r="Y114" s="121"/>
    </row>
    <row r="115" ht="20.25" customHeight="1" spans="1:25">
      <c r="A115" s="189" t="s">
        <v>71</v>
      </c>
      <c r="B115" s="189" t="s">
        <v>78</v>
      </c>
      <c r="C115" s="189" t="s">
        <v>345</v>
      </c>
      <c r="D115" s="189" t="s">
        <v>253</v>
      </c>
      <c r="E115" s="189" t="s">
        <v>129</v>
      </c>
      <c r="F115" s="189" t="s">
        <v>114</v>
      </c>
      <c r="G115" s="189" t="s">
        <v>260</v>
      </c>
      <c r="H115" s="189" t="s">
        <v>261</v>
      </c>
      <c r="I115" s="121">
        <v>4327.38</v>
      </c>
      <c r="J115" s="121">
        <v>4327.38</v>
      </c>
      <c r="K115" s="66"/>
      <c r="L115" s="66"/>
      <c r="M115" s="66"/>
      <c r="N115" s="121">
        <v>4327.38</v>
      </c>
      <c r="O115" s="66"/>
      <c r="P115" s="121"/>
      <c r="Q115" s="121"/>
      <c r="R115" s="121"/>
      <c r="S115" s="121"/>
      <c r="T115" s="121"/>
      <c r="U115" s="121"/>
      <c r="V115" s="121"/>
      <c r="W115" s="121"/>
      <c r="X115" s="121"/>
      <c r="Y115" s="121"/>
    </row>
    <row r="116" ht="20.25" customHeight="1" spans="1:25">
      <c r="A116" s="189" t="s">
        <v>71</v>
      </c>
      <c r="B116" s="189" t="s">
        <v>78</v>
      </c>
      <c r="C116" s="189" t="s">
        <v>345</v>
      </c>
      <c r="D116" s="189" t="s">
        <v>253</v>
      </c>
      <c r="E116" s="189" t="s">
        <v>165</v>
      </c>
      <c r="F116" s="189" t="s">
        <v>166</v>
      </c>
      <c r="G116" s="189" t="s">
        <v>260</v>
      </c>
      <c r="H116" s="189" t="s">
        <v>261</v>
      </c>
      <c r="I116" s="121">
        <v>1236.42</v>
      </c>
      <c r="J116" s="121">
        <v>1236.42</v>
      </c>
      <c r="K116" s="66"/>
      <c r="L116" s="66"/>
      <c r="M116" s="66"/>
      <c r="N116" s="121">
        <v>1236.42</v>
      </c>
      <c r="O116" s="66"/>
      <c r="P116" s="121"/>
      <c r="Q116" s="121"/>
      <c r="R116" s="121"/>
      <c r="S116" s="121"/>
      <c r="T116" s="121"/>
      <c r="U116" s="121"/>
      <c r="V116" s="121"/>
      <c r="W116" s="121"/>
      <c r="X116" s="121"/>
      <c r="Y116" s="121"/>
    </row>
    <row r="117" ht="20.25" customHeight="1" spans="1:25">
      <c r="A117" s="189" t="s">
        <v>71</v>
      </c>
      <c r="B117" s="189" t="s">
        <v>78</v>
      </c>
      <c r="C117" s="189" t="s">
        <v>346</v>
      </c>
      <c r="D117" s="189" t="s">
        <v>172</v>
      </c>
      <c r="E117" s="189" t="s">
        <v>171</v>
      </c>
      <c r="F117" s="189" t="s">
        <v>172</v>
      </c>
      <c r="G117" s="189" t="s">
        <v>263</v>
      </c>
      <c r="H117" s="189" t="s">
        <v>172</v>
      </c>
      <c r="I117" s="121">
        <v>79926</v>
      </c>
      <c r="J117" s="121">
        <v>79926</v>
      </c>
      <c r="K117" s="66"/>
      <c r="L117" s="66"/>
      <c r="M117" s="66"/>
      <c r="N117" s="121">
        <v>79926</v>
      </c>
      <c r="O117" s="66"/>
      <c r="P117" s="121"/>
      <c r="Q117" s="121"/>
      <c r="R117" s="121"/>
      <c r="S117" s="121"/>
      <c r="T117" s="121"/>
      <c r="U117" s="121"/>
      <c r="V117" s="121"/>
      <c r="W117" s="121"/>
      <c r="X117" s="121"/>
      <c r="Y117" s="121"/>
    </row>
    <row r="118" ht="20.25" customHeight="1" spans="1:25">
      <c r="A118" s="189" t="s">
        <v>71</v>
      </c>
      <c r="B118" s="189" t="s">
        <v>78</v>
      </c>
      <c r="C118" s="189" t="s">
        <v>347</v>
      </c>
      <c r="D118" s="189" t="s">
        <v>221</v>
      </c>
      <c r="E118" s="189" t="s">
        <v>129</v>
      </c>
      <c r="F118" s="189" t="s">
        <v>114</v>
      </c>
      <c r="G118" s="189" t="s">
        <v>274</v>
      </c>
      <c r="H118" s="189" t="s">
        <v>221</v>
      </c>
      <c r="I118" s="121">
        <v>1200</v>
      </c>
      <c r="J118" s="121">
        <v>1200</v>
      </c>
      <c r="K118" s="66"/>
      <c r="L118" s="66"/>
      <c r="M118" s="66"/>
      <c r="N118" s="121">
        <v>1200</v>
      </c>
      <c r="O118" s="66"/>
      <c r="P118" s="121"/>
      <c r="Q118" s="121"/>
      <c r="R118" s="121"/>
      <c r="S118" s="121"/>
      <c r="T118" s="121"/>
      <c r="U118" s="121"/>
      <c r="V118" s="121"/>
      <c r="W118" s="121"/>
      <c r="X118" s="121"/>
      <c r="Y118" s="121"/>
    </row>
    <row r="119" ht="20.25" customHeight="1" spans="1:25">
      <c r="A119" s="189" t="s">
        <v>71</v>
      </c>
      <c r="B119" s="189" t="s">
        <v>78</v>
      </c>
      <c r="C119" s="189" t="s">
        <v>348</v>
      </c>
      <c r="D119" s="189" t="s">
        <v>280</v>
      </c>
      <c r="E119" s="189" t="s">
        <v>129</v>
      </c>
      <c r="F119" s="189" t="s">
        <v>114</v>
      </c>
      <c r="G119" s="189" t="s">
        <v>281</v>
      </c>
      <c r="H119" s="189" t="s">
        <v>280</v>
      </c>
      <c r="I119" s="121">
        <v>1800</v>
      </c>
      <c r="J119" s="121">
        <v>1800</v>
      </c>
      <c r="K119" s="66"/>
      <c r="L119" s="66"/>
      <c r="M119" s="66"/>
      <c r="N119" s="121">
        <v>1800</v>
      </c>
      <c r="O119" s="66"/>
      <c r="P119" s="121"/>
      <c r="Q119" s="121"/>
      <c r="R119" s="121"/>
      <c r="S119" s="121"/>
      <c r="T119" s="121"/>
      <c r="U119" s="121"/>
      <c r="V119" s="121"/>
      <c r="W119" s="121"/>
      <c r="X119" s="121"/>
      <c r="Y119" s="121"/>
    </row>
    <row r="120" ht="20.25" customHeight="1" spans="1:25">
      <c r="A120" s="189" t="s">
        <v>71</v>
      </c>
      <c r="B120" s="189" t="s">
        <v>78</v>
      </c>
      <c r="C120" s="189" t="s">
        <v>349</v>
      </c>
      <c r="D120" s="189" t="s">
        <v>283</v>
      </c>
      <c r="E120" s="189" t="s">
        <v>143</v>
      </c>
      <c r="F120" s="189" t="s">
        <v>144</v>
      </c>
      <c r="G120" s="189" t="s">
        <v>284</v>
      </c>
      <c r="H120" s="189" t="s">
        <v>285</v>
      </c>
      <c r="I120" s="121">
        <v>1800</v>
      </c>
      <c r="J120" s="121">
        <v>1800</v>
      </c>
      <c r="K120" s="66"/>
      <c r="L120" s="66"/>
      <c r="M120" s="66"/>
      <c r="N120" s="121">
        <v>1800</v>
      </c>
      <c r="O120" s="66"/>
      <c r="P120" s="121"/>
      <c r="Q120" s="121"/>
      <c r="R120" s="121"/>
      <c r="S120" s="121"/>
      <c r="T120" s="121"/>
      <c r="U120" s="121"/>
      <c r="V120" s="121"/>
      <c r="W120" s="121"/>
      <c r="X120" s="121"/>
      <c r="Y120" s="121"/>
    </row>
    <row r="121" ht="20.25" customHeight="1" spans="1:25">
      <c r="A121" s="189" t="s">
        <v>71</v>
      </c>
      <c r="B121" s="189" t="s">
        <v>78</v>
      </c>
      <c r="C121" s="189" t="s">
        <v>350</v>
      </c>
      <c r="D121" s="189" t="s">
        <v>287</v>
      </c>
      <c r="E121" s="189" t="s">
        <v>129</v>
      </c>
      <c r="F121" s="189" t="s">
        <v>114</v>
      </c>
      <c r="G121" s="189" t="s">
        <v>288</v>
      </c>
      <c r="H121" s="189" t="s">
        <v>289</v>
      </c>
      <c r="I121" s="121">
        <v>5400</v>
      </c>
      <c r="J121" s="121">
        <v>5400</v>
      </c>
      <c r="K121" s="66"/>
      <c r="L121" s="66"/>
      <c r="M121" s="66"/>
      <c r="N121" s="121">
        <v>5400</v>
      </c>
      <c r="O121" s="66"/>
      <c r="P121" s="121"/>
      <c r="Q121" s="121"/>
      <c r="R121" s="121"/>
      <c r="S121" s="121"/>
      <c r="T121" s="121"/>
      <c r="U121" s="121"/>
      <c r="V121" s="121"/>
      <c r="W121" s="121"/>
      <c r="X121" s="121"/>
      <c r="Y121" s="121"/>
    </row>
    <row r="122" ht="20.25" customHeight="1" spans="1:25">
      <c r="A122" s="189" t="s">
        <v>71</v>
      </c>
      <c r="B122" s="189" t="s">
        <v>78</v>
      </c>
      <c r="C122" s="189" t="s">
        <v>350</v>
      </c>
      <c r="D122" s="189" t="s">
        <v>287</v>
      </c>
      <c r="E122" s="189" t="s">
        <v>129</v>
      </c>
      <c r="F122" s="189" t="s">
        <v>114</v>
      </c>
      <c r="G122" s="189" t="s">
        <v>290</v>
      </c>
      <c r="H122" s="189" t="s">
        <v>291</v>
      </c>
      <c r="I122" s="121">
        <v>1200</v>
      </c>
      <c r="J122" s="121">
        <v>1200</v>
      </c>
      <c r="K122" s="66"/>
      <c r="L122" s="66"/>
      <c r="M122" s="66"/>
      <c r="N122" s="121">
        <v>1200</v>
      </c>
      <c r="O122" s="66"/>
      <c r="P122" s="121"/>
      <c r="Q122" s="121"/>
      <c r="R122" s="121"/>
      <c r="S122" s="121"/>
      <c r="T122" s="121"/>
      <c r="U122" s="121"/>
      <c r="V122" s="121"/>
      <c r="W122" s="121"/>
      <c r="X122" s="121"/>
      <c r="Y122" s="121"/>
    </row>
    <row r="123" ht="20.25" customHeight="1" spans="1:25">
      <c r="A123" s="189" t="s">
        <v>71</v>
      </c>
      <c r="B123" s="189" t="s">
        <v>78</v>
      </c>
      <c r="C123" s="189" t="s">
        <v>350</v>
      </c>
      <c r="D123" s="189" t="s">
        <v>287</v>
      </c>
      <c r="E123" s="189" t="s">
        <v>129</v>
      </c>
      <c r="F123" s="189" t="s">
        <v>114</v>
      </c>
      <c r="G123" s="189" t="s">
        <v>292</v>
      </c>
      <c r="H123" s="189" t="s">
        <v>293</v>
      </c>
      <c r="I123" s="121">
        <v>1200</v>
      </c>
      <c r="J123" s="121">
        <v>1200</v>
      </c>
      <c r="K123" s="66"/>
      <c r="L123" s="66"/>
      <c r="M123" s="66"/>
      <c r="N123" s="121">
        <v>1200</v>
      </c>
      <c r="O123" s="66"/>
      <c r="P123" s="121"/>
      <c r="Q123" s="121"/>
      <c r="R123" s="121"/>
      <c r="S123" s="121"/>
      <c r="T123" s="121"/>
      <c r="U123" s="121"/>
      <c r="V123" s="121"/>
      <c r="W123" s="121"/>
      <c r="X123" s="121"/>
      <c r="Y123" s="121"/>
    </row>
    <row r="124" ht="20.25" customHeight="1" spans="1:25">
      <c r="A124" s="189" t="s">
        <v>71</v>
      </c>
      <c r="B124" s="189" t="s">
        <v>78</v>
      </c>
      <c r="C124" s="189" t="s">
        <v>350</v>
      </c>
      <c r="D124" s="189" t="s">
        <v>287</v>
      </c>
      <c r="E124" s="189" t="s">
        <v>129</v>
      </c>
      <c r="F124" s="189" t="s">
        <v>114</v>
      </c>
      <c r="G124" s="189" t="s">
        <v>294</v>
      </c>
      <c r="H124" s="189" t="s">
        <v>295</v>
      </c>
      <c r="I124" s="121">
        <v>4200</v>
      </c>
      <c r="J124" s="121">
        <v>4200</v>
      </c>
      <c r="K124" s="66"/>
      <c r="L124" s="66"/>
      <c r="M124" s="66"/>
      <c r="N124" s="121">
        <v>4200</v>
      </c>
      <c r="O124" s="66"/>
      <c r="P124" s="121"/>
      <c r="Q124" s="121"/>
      <c r="R124" s="121"/>
      <c r="S124" s="121"/>
      <c r="T124" s="121"/>
      <c r="U124" s="121"/>
      <c r="V124" s="121"/>
      <c r="W124" s="121"/>
      <c r="X124" s="121"/>
      <c r="Y124" s="121"/>
    </row>
    <row r="125" ht="20.25" customHeight="1" spans="1:25">
      <c r="A125" s="189" t="s">
        <v>71</v>
      </c>
      <c r="B125" s="189" t="s">
        <v>78</v>
      </c>
      <c r="C125" s="189" t="s">
        <v>350</v>
      </c>
      <c r="D125" s="189" t="s">
        <v>287</v>
      </c>
      <c r="E125" s="189" t="s">
        <v>129</v>
      </c>
      <c r="F125" s="189" t="s">
        <v>114</v>
      </c>
      <c r="G125" s="189" t="s">
        <v>296</v>
      </c>
      <c r="H125" s="189" t="s">
        <v>297</v>
      </c>
      <c r="I125" s="121">
        <v>7680</v>
      </c>
      <c r="J125" s="121">
        <v>7680</v>
      </c>
      <c r="K125" s="66"/>
      <c r="L125" s="66"/>
      <c r="M125" s="66"/>
      <c r="N125" s="121">
        <v>7680</v>
      </c>
      <c r="O125" s="66"/>
      <c r="P125" s="121"/>
      <c r="Q125" s="121"/>
      <c r="R125" s="121"/>
      <c r="S125" s="121"/>
      <c r="T125" s="121"/>
      <c r="U125" s="121"/>
      <c r="V125" s="121"/>
      <c r="W125" s="121"/>
      <c r="X125" s="121"/>
      <c r="Y125" s="121"/>
    </row>
    <row r="126" ht="20.25" customHeight="1" spans="1:25">
      <c r="A126" s="189" t="s">
        <v>71</v>
      </c>
      <c r="B126" s="189" t="s">
        <v>78</v>
      </c>
      <c r="C126" s="189" t="s">
        <v>350</v>
      </c>
      <c r="D126" s="189" t="s">
        <v>287</v>
      </c>
      <c r="E126" s="189" t="s">
        <v>129</v>
      </c>
      <c r="F126" s="189" t="s">
        <v>114</v>
      </c>
      <c r="G126" s="189" t="s">
        <v>298</v>
      </c>
      <c r="H126" s="189" t="s">
        <v>299</v>
      </c>
      <c r="I126" s="121">
        <v>900</v>
      </c>
      <c r="J126" s="121">
        <v>900</v>
      </c>
      <c r="K126" s="66"/>
      <c r="L126" s="66"/>
      <c r="M126" s="66"/>
      <c r="N126" s="121">
        <v>900</v>
      </c>
      <c r="O126" s="66"/>
      <c r="P126" s="121"/>
      <c r="Q126" s="121"/>
      <c r="R126" s="121"/>
      <c r="S126" s="121"/>
      <c r="T126" s="121"/>
      <c r="U126" s="121"/>
      <c r="V126" s="121"/>
      <c r="W126" s="121"/>
      <c r="X126" s="121"/>
      <c r="Y126" s="121"/>
    </row>
    <row r="127" ht="20.25" customHeight="1" spans="1:25">
      <c r="A127" s="189" t="s">
        <v>71</v>
      </c>
      <c r="B127" s="189" t="s">
        <v>78</v>
      </c>
      <c r="C127" s="189" t="s">
        <v>350</v>
      </c>
      <c r="D127" s="189" t="s">
        <v>287</v>
      </c>
      <c r="E127" s="189" t="s">
        <v>129</v>
      </c>
      <c r="F127" s="189" t="s">
        <v>114</v>
      </c>
      <c r="G127" s="189" t="s">
        <v>300</v>
      </c>
      <c r="H127" s="189" t="s">
        <v>301</v>
      </c>
      <c r="I127" s="121">
        <v>300</v>
      </c>
      <c r="J127" s="121">
        <v>300</v>
      </c>
      <c r="K127" s="66"/>
      <c r="L127" s="66"/>
      <c r="M127" s="66"/>
      <c r="N127" s="121">
        <v>300</v>
      </c>
      <c r="O127" s="66"/>
      <c r="P127" s="121"/>
      <c r="Q127" s="121"/>
      <c r="R127" s="121"/>
      <c r="S127" s="121"/>
      <c r="T127" s="121"/>
      <c r="U127" s="121"/>
      <c r="V127" s="121"/>
      <c r="W127" s="121"/>
      <c r="X127" s="121"/>
      <c r="Y127" s="121"/>
    </row>
    <row r="128" ht="20.25" customHeight="1" spans="1:25">
      <c r="A128" s="189" t="s">
        <v>71</v>
      </c>
      <c r="B128" s="189" t="s">
        <v>78</v>
      </c>
      <c r="C128" s="189" t="s">
        <v>350</v>
      </c>
      <c r="D128" s="189" t="s">
        <v>287</v>
      </c>
      <c r="E128" s="189" t="s">
        <v>129</v>
      </c>
      <c r="F128" s="189" t="s">
        <v>114</v>
      </c>
      <c r="G128" s="189" t="s">
        <v>302</v>
      </c>
      <c r="H128" s="189" t="s">
        <v>303</v>
      </c>
      <c r="I128" s="121">
        <v>300</v>
      </c>
      <c r="J128" s="121">
        <v>300</v>
      </c>
      <c r="K128" s="66"/>
      <c r="L128" s="66"/>
      <c r="M128" s="66"/>
      <c r="N128" s="121">
        <v>300</v>
      </c>
      <c r="O128" s="66"/>
      <c r="P128" s="121"/>
      <c r="Q128" s="121"/>
      <c r="R128" s="121"/>
      <c r="S128" s="121"/>
      <c r="T128" s="121"/>
      <c r="U128" s="121"/>
      <c r="V128" s="121"/>
      <c r="W128" s="121"/>
      <c r="X128" s="121"/>
      <c r="Y128" s="121"/>
    </row>
    <row r="129" ht="20.25" customHeight="1" spans="1:25">
      <c r="A129" s="189" t="s">
        <v>71</v>
      </c>
      <c r="B129" s="189" t="s">
        <v>78</v>
      </c>
      <c r="C129" s="189" t="s">
        <v>350</v>
      </c>
      <c r="D129" s="189" t="s">
        <v>287</v>
      </c>
      <c r="E129" s="189" t="s">
        <v>129</v>
      </c>
      <c r="F129" s="189" t="s">
        <v>114</v>
      </c>
      <c r="G129" s="189" t="s">
        <v>304</v>
      </c>
      <c r="H129" s="189" t="s">
        <v>305</v>
      </c>
      <c r="I129" s="121">
        <v>14400</v>
      </c>
      <c r="J129" s="121">
        <v>14400</v>
      </c>
      <c r="K129" s="66"/>
      <c r="L129" s="66"/>
      <c r="M129" s="66"/>
      <c r="N129" s="121">
        <v>14400</v>
      </c>
      <c r="O129" s="66"/>
      <c r="P129" s="121"/>
      <c r="Q129" s="121"/>
      <c r="R129" s="121"/>
      <c r="S129" s="121"/>
      <c r="T129" s="121"/>
      <c r="U129" s="121"/>
      <c r="V129" s="121"/>
      <c r="W129" s="121"/>
      <c r="X129" s="121"/>
      <c r="Y129" s="121"/>
    </row>
    <row r="130" ht="20.25" customHeight="1" spans="1:25">
      <c r="A130" s="189" t="s">
        <v>71</v>
      </c>
      <c r="B130" s="189" t="s">
        <v>78</v>
      </c>
      <c r="C130" s="189" t="s">
        <v>351</v>
      </c>
      <c r="D130" s="189" t="s">
        <v>309</v>
      </c>
      <c r="E130" s="189" t="s">
        <v>143</v>
      </c>
      <c r="F130" s="189" t="s">
        <v>144</v>
      </c>
      <c r="G130" s="189" t="s">
        <v>266</v>
      </c>
      <c r="H130" s="189" t="s">
        <v>267</v>
      </c>
      <c r="I130" s="121">
        <v>52800</v>
      </c>
      <c r="J130" s="121">
        <v>52800</v>
      </c>
      <c r="K130" s="66"/>
      <c r="L130" s="66"/>
      <c r="M130" s="66"/>
      <c r="N130" s="121">
        <v>52800</v>
      </c>
      <c r="O130" s="66"/>
      <c r="P130" s="121"/>
      <c r="Q130" s="121"/>
      <c r="R130" s="121"/>
      <c r="S130" s="121"/>
      <c r="T130" s="121"/>
      <c r="U130" s="121"/>
      <c r="V130" s="121"/>
      <c r="W130" s="121"/>
      <c r="X130" s="121"/>
      <c r="Y130" s="121"/>
    </row>
    <row r="131" ht="20.25" customHeight="1" spans="1:25">
      <c r="A131" s="189" t="s">
        <v>71</v>
      </c>
      <c r="B131" s="189" t="s">
        <v>78</v>
      </c>
      <c r="C131" s="189" t="s">
        <v>352</v>
      </c>
      <c r="D131" s="189" t="s">
        <v>331</v>
      </c>
      <c r="E131" s="189" t="s">
        <v>129</v>
      </c>
      <c r="F131" s="189" t="s">
        <v>114</v>
      </c>
      <c r="G131" s="189" t="s">
        <v>314</v>
      </c>
      <c r="H131" s="189" t="s">
        <v>315</v>
      </c>
      <c r="I131" s="121">
        <v>50400</v>
      </c>
      <c r="J131" s="121">
        <v>50400</v>
      </c>
      <c r="K131" s="66"/>
      <c r="L131" s="66"/>
      <c r="M131" s="66"/>
      <c r="N131" s="121">
        <v>50400</v>
      </c>
      <c r="O131" s="66"/>
      <c r="P131" s="121"/>
      <c r="Q131" s="121"/>
      <c r="R131" s="121"/>
      <c r="S131" s="121"/>
      <c r="T131" s="121"/>
      <c r="U131" s="121"/>
      <c r="V131" s="121"/>
      <c r="W131" s="121"/>
      <c r="X131" s="121"/>
      <c r="Y131" s="121"/>
    </row>
    <row r="132" ht="20.25" customHeight="1" spans="1:25">
      <c r="A132" s="189" t="s">
        <v>71</v>
      </c>
      <c r="B132" s="189" t="s">
        <v>80</v>
      </c>
      <c r="C132" s="189" t="s">
        <v>353</v>
      </c>
      <c r="D132" s="189" t="s">
        <v>245</v>
      </c>
      <c r="E132" s="189" t="s">
        <v>121</v>
      </c>
      <c r="F132" s="189" t="s">
        <v>122</v>
      </c>
      <c r="G132" s="189" t="s">
        <v>246</v>
      </c>
      <c r="H132" s="189" t="s">
        <v>247</v>
      </c>
      <c r="I132" s="121">
        <v>236700</v>
      </c>
      <c r="J132" s="121">
        <v>236700</v>
      </c>
      <c r="K132" s="66"/>
      <c r="L132" s="66"/>
      <c r="M132" s="66"/>
      <c r="N132" s="121">
        <v>236700</v>
      </c>
      <c r="O132" s="66"/>
      <c r="P132" s="121"/>
      <c r="Q132" s="121"/>
      <c r="R132" s="121"/>
      <c r="S132" s="121"/>
      <c r="T132" s="121"/>
      <c r="U132" s="121"/>
      <c r="V132" s="121"/>
      <c r="W132" s="121"/>
      <c r="X132" s="121"/>
      <c r="Y132" s="121"/>
    </row>
    <row r="133" ht="20.25" customHeight="1" spans="1:25">
      <c r="A133" s="189" t="s">
        <v>71</v>
      </c>
      <c r="B133" s="189" t="s">
        <v>80</v>
      </c>
      <c r="C133" s="189" t="s">
        <v>353</v>
      </c>
      <c r="D133" s="189" t="s">
        <v>245</v>
      </c>
      <c r="E133" s="189" t="s">
        <v>121</v>
      </c>
      <c r="F133" s="189" t="s">
        <v>122</v>
      </c>
      <c r="G133" s="189" t="s">
        <v>248</v>
      </c>
      <c r="H133" s="189" t="s">
        <v>249</v>
      </c>
      <c r="I133" s="121">
        <v>377748</v>
      </c>
      <c r="J133" s="121">
        <v>377748</v>
      </c>
      <c r="K133" s="66"/>
      <c r="L133" s="66"/>
      <c r="M133" s="66"/>
      <c r="N133" s="121">
        <v>377748</v>
      </c>
      <c r="O133" s="66"/>
      <c r="P133" s="121"/>
      <c r="Q133" s="121"/>
      <c r="R133" s="121"/>
      <c r="S133" s="121"/>
      <c r="T133" s="121"/>
      <c r="U133" s="121"/>
      <c r="V133" s="121"/>
      <c r="W133" s="121"/>
      <c r="X133" s="121"/>
      <c r="Y133" s="121"/>
    </row>
    <row r="134" ht="20.25" customHeight="1" spans="1:25">
      <c r="A134" s="189" t="s">
        <v>71</v>
      </c>
      <c r="B134" s="189" t="s">
        <v>80</v>
      </c>
      <c r="C134" s="189" t="s">
        <v>353</v>
      </c>
      <c r="D134" s="189" t="s">
        <v>245</v>
      </c>
      <c r="E134" s="189" t="s">
        <v>121</v>
      </c>
      <c r="F134" s="189" t="s">
        <v>122</v>
      </c>
      <c r="G134" s="189" t="s">
        <v>250</v>
      </c>
      <c r="H134" s="189" t="s">
        <v>251</v>
      </c>
      <c r="I134" s="121">
        <v>19725</v>
      </c>
      <c r="J134" s="121">
        <v>19725</v>
      </c>
      <c r="K134" s="66"/>
      <c r="L134" s="66"/>
      <c r="M134" s="66"/>
      <c r="N134" s="121">
        <v>19725</v>
      </c>
      <c r="O134" s="66"/>
      <c r="P134" s="121"/>
      <c r="Q134" s="121"/>
      <c r="R134" s="121"/>
      <c r="S134" s="121"/>
      <c r="T134" s="121"/>
      <c r="U134" s="121"/>
      <c r="V134" s="121"/>
      <c r="W134" s="121"/>
      <c r="X134" s="121"/>
      <c r="Y134" s="121"/>
    </row>
    <row r="135" ht="20.25" customHeight="1" spans="1:25">
      <c r="A135" s="189" t="s">
        <v>71</v>
      </c>
      <c r="B135" s="189" t="s">
        <v>80</v>
      </c>
      <c r="C135" s="189" t="s">
        <v>354</v>
      </c>
      <c r="D135" s="189" t="s">
        <v>253</v>
      </c>
      <c r="E135" s="189" t="s">
        <v>145</v>
      </c>
      <c r="F135" s="189" t="s">
        <v>146</v>
      </c>
      <c r="G135" s="189" t="s">
        <v>254</v>
      </c>
      <c r="H135" s="189" t="s">
        <v>255</v>
      </c>
      <c r="I135" s="121">
        <v>100191.36</v>
      </c>
      <c r="J135" s="121">
        <v>100191.36</v>
      </c>
      <c r="K135" s="66"/>
      <c r="L135" s="66"/>
      <c r="M135" s="66"/>
      <c r="N135" s="121">
        <v>100191.36</v>
      </c>
      <c r="O135" s="66"/>
      <c r="P135" s="121"/>
      <c r="Q135" s="121"/>
      <c r="R135" s="121"/>
      <c r="S135" s="121"/>
      <c r="T135" s="121"/>
      <c r="U135" s="121"/>
      <c r="V135" s="121"/>
      <c r="W135" s="121"/>
      <c r="X135" s="121"/>
      <c r="Y135" s="121"/>
    </row>
    <row r="136" ht="20.25" customHeight="1" spans="1:25">
      <c r="A136" s="189" t="s">
        <v>71</v>
      </c>
      <c r="B136" s="189" t="s">
        <v>80</v>
      </c>
      <c r="C136" s="189" t="s">
        <v>354</v>
      </c>
      <c r="D136" s="189" t="s">
        <v>253</v>
      </c>
      <c r="E136" s="189" t="s">
        <v>161</v>
      </c>
      <c r="F136" s="189" t="s">
        <v>162</v>
      </c>
      <c r="G136" s="189" t="s">
        <v>256</v>
      </c>
      <c r="H136" s="189" t="s">
        <v>257</v>
      </c>
      <c r="I136" s="121">
        <v>52571.04</v>
      </c>
      <c r="J136" s="121">
        <v>52571.04</v>
      </c>
      <c r="K136" s="66"/>
      <c r="L136" s="66"/>
      <c r="M136" s="66"/>
      <c r="N136" s="121">
        <v>52571.04</v>
      </c>
      <c r="O136" s="66"/>
      <c r="P136" s="121"/>
      <c r="Q136" s="121"/>
      <c r="R136" s="121"/>
      <c r="S136" s="121"/>
      <c r="T136" s="121"/>
      <c r="U136" s="121"/>
      <c r="V136" s="121"/>
      <c r="W136" s="121"/>
      <c r="X136" s="121"/>
      <c r="Y136" s="121"/>
    </row>
    <row r="137" ht="20.25" customHeight="1" spans="1:25">
      <c r="A137" s="189" t="s">
        <v>71</v>
      </c>
      <c r="B137" s="189" t="s">
        <v>80</v>
      </c>
      <c r="C137" s="189" t="s">
        <v>354</v>
      </c>
      <c r="D137" s="189" t="s">
        <v>253</v>
      </c>
      <c r="E137" s="189" t="s">
        <v>161</v>
      </c>
      <c r="F137" s="189" t="s">
        <v>162</v>
      </c>
      <c r="G137" s="189" t="s">
        <v>256</v>
      </c>
      <c r="H137" s="189" t="s">
        <v>257</v>
      </c>
      <c r="I137" s="121">
        <v>2584</v>
      </c>
      <c r="J137" s="121">
        <v>2584</v>
      </c>
      <c r="K137" s="66"/>
      <c r="L137" s="66"/>
      <c r="M137" s="66"/>
      <c r="N137" s="121">
        <v>2584</v>
      </c>
      <c r="O137" s="66"/>
      <c r="P137" s="121"/>
      <c r="Q137" s="121"/>
      <c r="R137" s="121"/>
      <c r="S137" s="121"/>
      <c r="T137" s="121"/>
      <c r="U137" s="121"/>
      <c r="V137" s="121"/>
      <c r="W137" s="121"/>
      <c r="X137" s="121"/>
      <c r="Y137" s="121"/>
    </row>
    <row r="138" ht="20.25" customHeight="1" spans="1:25">
      <c r="A138" s="189" t="s">
        <v>71</v>
      </c>
      <c r="B138" s="189" t="s">
        <v>80</v>
      </c>
      <c r="C138" s="189" t="s">
        <v>354</v>
      </c>
      <c r="D138" s="189" t="s">
        <v>253</v>
      </c>
      <c r="E138" s="189" t="s">
        <v>163</v>
      </c>
      <c r="F138" s="189" t="s">
        <v>164</v>
      </c>
      <c r="G138" s="189" t="s">
        <v>258</v>
      </c>
      <c r="H138" s="189" t="s">
        <v>259</v>
      </c>
      <c r="I138" s="121">
        <v>31310.04</v>
      </c>
      <c r="J138" s="121">
        <v>31310.04</v>
      </c>
      <c r="K138" s="66"/>
      <c r="L138" s="66"/>
      <c r="M138" s="66"/>
      <c r="N138" s="121">
        <v>31310.04</v>
      </c>
      <c r="O138" s="66"/>
      <c r="P138" s="121"/>
      <c r="Q138" s="121"/>
      <c r="R138" s="121"/>
      <c r="S138" s="121"/>
      <c r="T138" s="121"/>
      <c r="U138" s="121"/>
      <c r="V138" s="121"/>
      <c r="W138" s="121"/>
      <c r="X138" s="121"/>
      <c r="Y138" s="121"/>
    </row>
    <row r="139" ht="20.25" customHeight="1" spans="1:25">
      <c r="A139" s="189" t="s">
        <v>71</v>
      </c>
      <c r="B139" s="189" t="s">
        <v>80</v>
      </c>
      <c r="C139" s="189" t="s">
        <v>354</v>
      </c>
      <c r="D139" s="189" t="s">
        <v>253</v>
      </c>
      <c r="E139" s="189" t="s">
        <v>163</v>
      </c>
      <c r="F139" s="189" t="s">
        <v>164</v>
      </c>
      <c r="G139" s="189" t="s">
        <v>258</v>
      </c>
      <c r="H139" s="189" t="s">
        <v>259</v>
      </c>
      <c r="I139" s="121">
        <v>20995</v>
      </c>
      <c r="J139" s="121">
        <v>20995</v>
      </c>
      <c r="K139" s="66"/>
      <c r="L139" s="66"/>
      <c r="M139" s="66"/>
      <c r="N139" s="121">
        <v>20995</v>
      </c>
      <c r="O139" s="66"/>
      <c r="P139" s="121"/>
      <c r="Q139" s="121"/>
      <c r="R139" s="121"/>
      <c r="S139" s="121"/>
      <c r="T139" s="121"/>
      <c r="U139" s="121"/>
      <c r="V139" s="121"/>
      <c r="W139" s="121"/>
      <c r="X139" s="121"/>
      <c r="Y139" s="121"/>
    </row>
    <row r="140" ht="20.25" customHeight="1" spans="1:25">
      <c r="A140" s="189" t="s">
        <v>71</v>
      </c>
      <c r="B140" s="189" t="s">
        <v>80</v>
      </c>
      <c r="C140" s="189" t="s">
        <v>354</v>
      </c>
      <c r="D140" s="189" t="s">
        <v>253</v>
      </c>
      <c r="E140" s="189" t="s">
        <v>165</v>
      </c>
      <c r="F140" s="189" t="s">
        <v>166</v>
      </c>
      <c r="G140" s="189" t="s">
        <v>260</v>
      </c>
      <c r="H140" s="189" t="s">
        <v>261</v>
      </c>
      <c r="I140" s="121">
        <v>1120.92</v>
      </c>
      <c r="J140" s="121">
        <v>1120.92</v>
      </c>
      <c r="K140" s="66"/>
      <c r="L140" s="66"/>
      <c r="M140" s="66"/>
      <c r="N140" s="121">
        <v>1120.92</v>
      </c>
      <c r="O140" s="66"/>
      <c r="P140" s="121"/>
      <c r="Q140" s="121"/>
      <c r="R140" s="121"/>
      <c r="S140" s="121"/>
      <c r="T140" s="121"/>
      <c r="U140" s="121"/>
      <c r="V140" s="121"/>
      <c r="W140" s="121"/>
      <c r="X140" s="121"/>
      <c r="Y140" s="121"/>
    </row>
    <row r="141" ht="20.25" customHeight="1" spans="1:25">
      <c r="A141" s="189" t="s">
        <v>71</v>
      </c>
      <c r="B141" s="189" t="s">
        <v>80</v>
      </c>
      <c r="C141" s="189" t="s">
        <v>355</v>
      </c>
      <c r="D141" s="189" t="s">
        <v>172</v>
      </c>
      <c r="E141" s="189" t="s">
        <v>171</v>
      </c>
      <c r="F141" s="189" t="s">
        <v>172</v>
      </c>
      <c r="G141" s="189" t="s">
        <v>263</v>
      </c>
      <c r="H141" s="189" t="s">
        <v>172</v>
      </c>
      <c r="I141" s="121">
        <v>80685</v>
      </c>
      <c r="J141" s="121">
        <v>80685</v>
      </c>
      <c r="K141" s="66"/>
      <c r="L141" s="66"/>
      <c r="M141" s="66"/>
      <c r="N141" s="121">
        <v>80685</v>
      </c>
      <c r="O141" s="66"/>
      <c r="P141" s="121"/>
      <c r="Q141" s="121"/>
      <c r="R141" s="121"/>
      <c r="S141" s="121"/>
      <c r="T141" s="121"/>
      <c r="U141" s="121"/>
      <c r="V141" s="121"/>
      <c r="W141" s="121"/>
      <c r="X141" s="121"/>
      <c r="Y141" s="121"/>
    </row>
    <row r="142" ht="20.25" customHeight="1" spans="1:25">
      <c r="A142" s="189" t="s">
        <v>71</v>
      </c>
      <c r="B142" s="189" t="s">
        <v>80</v>
      </c>
      <c r="C142" s="189" t="s">
        <v>356</v>
      </c>
      <c r="D142" s="189" t="s">
        <v>325</v>
      </c>
      <c r="E142" s="189" t="s">
        <v>121</v>
      </c>
      <c r="F142" s="189" t="s">
        <v>122</v>
      </c>
      <c r="G142" s="189" t="s">
        <v>326</v>
      </c>
      <c r="H142" s="189" t="s">
        <v>327</v>
      </c>
      <c r="I142" s="121">
        <v>12000</v>
      </c>
      <c r="J142" s="121">
        <v>12000</v>
      </c>
      <c r="K142" s="66"/>
      <c r="L142" s="66"/>
      <c r="M142" s="66"/>
      <c r="N142" s="121">
        <v>12000</v>
      </c>
      <c r="O142" s="66"/>
      <c r="P142" s="121"/>
      <c r="Q142" s="121"/>
      <c r="R142" s="121"/>
      <c r="S142" s="121"/>
      <c r="T142" s="121"/>
      <c r="U142" s="121"/>
      <c r="V142" s="121"/>
      <c r="W142" s="121"/>
      <c r="X142" s="121"/>
      <c r="Y142" s="121"/>
    </row>
    <row r="143" ht="20.25" customHeight="1" spans="1:25">
      <c r="A143" s="189" t="s">
        <v>71</v>
      </c>
      <c r="B143" s="189" t="s">
        <v>80</v>
      </c>
      <c r="C143" s="189" t="s">
        <v>357</v>
      </c>
      <c r="D143" s="189" t="s">
        <v>221</v>
      </c>
      <c r="E143" s="189" t="s">
        <v>121</v>
      </c>
      <c r="F143" s="189" t="s">
        <v>122</v>
      </c>
      <c r="G143" s="189" t="s">
        <v>274</v>
      </c>
      <c r="H143" s="189" t="s">
        <v>221</v>
      </c>
      <c r="I143" s="121">
        <v>1200</v>
      </c>
      <c r="J143" s="121">
        <v>1200</v>
      </c>
      <c r="K143" s="66"/>
      <c r="L143" s="66"/>
      <c r="M143" s="66"/>
      <c r="N143" s="121">
        <v>1200</v>
      </c>
      <c r="O143" s="66"/>
      <c r="P143" s="121"/>
      <c r="Q143" s="121"/>
      <c r="R143" s="121"/>
      <c r="S143" s="121"/>
      <c r="T143" s="121"/>
      <c r="U143" s="121"/>
      <c r="V143" s="121"/>
      <c r="W143" s="121"/>
      <c r="X143" s="121"/>
      <c r="Y143" s="121"/>
    </row>
    <row r="144" ht="20.25" customHeight="1" spans="1:25">
      <c r="A144" s="189" t="s">
        <v>71</v>
      </c>
      <c r="B144" s="189" t="s">
        <v>80</v>
      </c>
      <c r="C144" s="189" t="s">
        <v>358</v>
      </c>
      <c r="D144" s="189" t="s">
        <v>276</v>
      </c>
      <c r="E144" s="189" t="s">
        <v>121</v>
      </c>
      <c r="F144" s="189" t="s">
        <v>122</v>
      </c>
      <c r="G144" s="189" t="s">
        <v>277</v>
      </c>
      <c r="H144" s="189" t="s">
        <v>278</v>
      </c>
      <c r="I144" s="121">
        <v>54000</v>
      </c>
      <c r="J144" s="121">
        <v>54000</v>
      </c>
      <c r="K144" s="66"/>
      <c r="L144" s="66"/>
      <c r="M144" s="66"/>
      <c r="N144" s="121">
        <v>54000</v>
      </c>
      <c r="O144" s="66"/>
      <c r="P144" s="121"/>
      <c r="Q144" s="121"/>
      <c r="R144" s="121"/>
      <c r="S144" s="121"/>
      <c r="T144" s="121"/>
      <c r="U144" s="121"/>
      <c r="V144" s="121"/>
      <c r="W144" s="121"/>
      <c r="X144" s="121"/>
      <c r="Y144" s="121"/>
    </row>
    <row r="145" ht="20.25" customHeight="1" spans="1:25">
      <c r="A145" s="189" t="s">
        <v>71</v>
      </c>
      <c r="B145" s="189" t="s">
        <v>80</v>
      </c>
      <c r="C145" s="189" t="s">
        <v>359</v>
      </c>
      <c r="D145" s="189" t="s">
        <v>280</v>
      </c>
      <c r="E145" s="189" t="s">
        <v>121</v>
      </c>
      <c r="F145" s="189" t="s">
        <v>122</v>
      </c>
      <c r="G145" s="189" t="s">
        <v>281</v>
      </c>
      <c r="H145" s="189" t="s">
        <v>280</v>
      </c>
      <c r="I145" s="121">
        <v>1800</v>
      </c>
      <c r="J145" s="121">
        <v>1800</v>
      </c>
      <c r="K145" s="66"/>
      <c r="L145" s="66"/>
      <c r="M145" s="66"/>
      <c r="N145" s="121">
        <v>1800</v>
      </c>
      <c r="O145" s="66"/>
      <c r="P145" s="121"/>
      <c r="Q145" s="121"/>
      <c r="R145" s="121"/>
      <c r="S145" s="121"/>
      <c r="T145" s="121"/>
      <c r="U145" s="121"/>
      <c r="V145" s="121"/>
      <c r="W145" s="121"/>
      <c r="X145" s="121"/>
      <c r="Y145" s="121"/>
    </row>
    <row r="146" ht="20.25" customHeight="1" spans="1:25">
      <c r="A146" s="189" t="s">
        <v>71</v>
      </c>
      <c r="B146" s="189" t="s">
        <v>80</v>
      </c>
      <c r="C146" s="189" t="s">
        <v>360</v>
      </c>
      <c r="D146" s="189" t="s">
        <v>283</v>
      </c>
      <c r="E146" s="189" t="s">
        <v>143</v>
      </c>
      <c r="F146" s="189" t="s">
        <v>144</v>
      </c>
      <c r="G146" s="189" t="s">
        <v>284</v>
      </c>
      <c r="H146" s="189" t="s">
        <v>285</v>
      </c>
      <c r="I146" s="121">
        <v>3000</v>
      </c>
      <c r="J146" s="121">
        <v>3000</v>
      </c>
      <c r="K146" s="66"/>
      <c r="L146" s="66"/>
      <c r="M146" s="66"/>
      <c r="N146" s="121">
        <v>3000</v>
      </c>
      <c r="O146" s="66"/>
      <c r="P146" s="121"/>
      <c r="Q146" s="121"/>
      <c r="R146" s="121"/>
      <c r="S146" s="121"/>
      <c r="T146" s="121"/>
      <c r="U146" s="121"/>
      <c r="V146" s="121"/>
      <c r="W146" s="121"/>
      <c r="X146" s="121"/>
      <c r="Y146" s="121"/>
    </row>
    <row r="147" ht="20.25" customHeight="1" spans="1:25">
      <c r="A147" s="189" t="s">
        <v>71</v>
      </c>
      <c r="B147" s="189" t="s">
        <v>80</v>
      </c>
      <c r="C147" s="189" t="s">
        <v>361</v>
      </c>
      <c r="D147" s="189" t="s">
        <v>287</v>
      </c>
      <c r="E147" s="189" t="s">
        <v>121</v>
      </c>
      <c r="F147" s="189" t="s">
        <v>122</v>
      </c>
      <c r="G147" s="189" t="s">
        <v>288</v>
      </c>
      <c r="H147" s="189" t="s">
        <v>289</v>
      </c>
      <c r="I147" s="121">
        <v>5400</v>
      </c>
      <c r="J147" s="121">
        <v>5400</v>
      </c>
      <c r="K147" s="66"/>
      <c r="L147" s="66"/>
      <c r="M147" s="66"/>
      <c r="N147" s="121">
        <v>5400</v>
      </c>
      <c r="O147" s="66"/>
      <c r="P147" s="121"/>
      <c r="Q147" s="121"/>
      <c r="R147" s="121"/>
      <c r="S147" s="121"/>
      <c r="T147" s="121"/>
      <c r="U147" s="121"/>
      <c r="V147" s="121"/>
      <c r="W147" s="121"/>
      <c r="X147" s="121"/>
      <c r="Y147" s="121"/>
    </row>
    <row r="148" ht="20.25" customHeight="1" spans="1:25">
      <c r="A148" s="189" t="s">
        <v>71</v>
      </c>
      <c r="B148" s="189" t="s">
        <v>80</v>
      </c>
      <c r="C148" s="189" t="s">
        <v>361</v>
      </c>
      <c r="D148" s="189" t="s">
        <v>287</v>
      </c>
      <c r="E148" s="189" t="s">
        <v>121</v>
      </c>
      <c r="F148" s="189" t="s">
        <v>122</v>
      </c>
      <c r="G148" s="189" t="s">
        <v>290</v>
      </c>
      <c r="H148" s="189" t="s">
        <v>291</v>
      </c>
      <c r="I148" s="121">
        <v>1200</v>
      </c>
      <c r="J148" s="121">
        <v>1200</v>
      </c>
      <c r="K148" s="66"/>
      <c r="L148" s="66"/>
      <c r="M148" s="66"/>
      <c r="N148" s="121">
        <v>1200</v>
      </c>
      <c r="O148" s="66"/>
      <c r="P148" s="121"/>
      <c r="Q148" s="121"/>
      <c r="R148" s="121"/>
      <c r="S148" s="121"/>
      <c r="T148" s="121"/>
      <c r="U148" s="121"/>
      <c r="V148" s="121"/>
      <c r="W148" s="121"/>
      <c r="X148" s="121"/>
      <c r="Y148" s="121"/>
    </row>
    <row r="149" ht="20.25" customHeight="1" spans="1:25">
      <c r="A149" s="189" t="s">
        <v>71</v>
      </c>
      <c r="B149" s="189" t="s">
        <v>80</v>
      </c>
      <c r="C149" s="189" t="s">
        <v>361</v>
      </c>
      <c r="D149" s="189" t="s">
        <v>287</v>
      </c>
      <c r="E149" s="189" t="s">
        <v>121</v>
      </c>
      <c r="F149" s="189" t="s">
        <v>122</v>
      </c>
      <c r="G149" s="189" t="s">
        <v>292</v>
      </c>
      <c r="H149" s="189" t="s">
        <v>293</v>
      </c>
      <c r="I149" s="121">
        <v>1200</v>
      </c>
      <c r="J149" s="121">
        <v>1200</v>
      </c>
      <c r="K149" s="66"/>
      <c r="L149" s="66"/>
      <c r="M149" s="66"/>
      <c r="N149" s="121">
        <v>1200</v>
      </c>
      <c r="O149" s="66"/>
      <c r="P149" s="121"/>
      <c r="Q149" s="121"/>
      <c r="R149" s="121"/>
      <c r="S149" s="121"/>
      <c r="T149" s="121"/>
      <c r="U149" s="121"/>
      <c r="V149" s="121"/>
      <c r="W149" s="121"/>
      <c r="X149" s="121"/>
      <c r="Y149" s="121"/>
    </row>
    <row r="150" ht="20.25" customHeight="1" spans="1:25">
      <c r="A150" s="189" t="s">
        <v>71</v>
      </c>
      <c r="B150" s="189" t="s">
        <v>80</v>
      </c>
      <c r="C150" s="189" t="s">
        <v>361</v>
      </c>
      <c r="D150" s="189" t="s">
        <v>287</v>
      </c>
      <c r="E150" s="189" t="s">
        <v>121</v>
      </c>
      <c r="F150" s="189" t="s">
        <v>122</v>
      </c>
      <c r="G150" s="189" t="s">
        <v>294</v>
      </c>
      <c r="H150" s="189" t="s">
        <v>295</v>
      </c>
      <c r="I150" s="121">
        <v>4200</v>
      </c>
      <c r="J150" s="121">
        <v>4200</v>
      </c>
      <c r="K150" s="66"/>
      <c r="L150" s="66"/>
      <c r="M150" s="66"/>
      <c r="N150" s="121">
        <v>4200</v>
      </c>
      <c r="O150" s="66"/>
      <c r="P150" s="121"/>
      <c r="Q150" s="121"/>
      <c r="R150" s="121"/>
      <c r="S150" s="121"/>
      <c r="T150" s="121"/>
      <c r="U150" s="121"/>
      <c r="V150" s="121"/>
      <c r="W150" s="121"/>
      <c r="X150" s="121"/>
      <c r="Y150" s="121"/>
    </row>
    <row r="151" ht="20.25" customHeight="1" spans="1:25">
      <c r="A151" s="189" t="s">
        <v>71</v>
      </c>
      <c r="B151" s="189" t="s">
        <v>80</v>
      </c>
      <c r="C151" s="189" t="s">
        <v>361</v>
      </c>
      <c r="D151" s="189" t="s">
        <v>287</v>
      </c>
      <c r="E151" s="189" t="s">
        <v>121</v>
      </c>
      <c r="F151" s="189" t="s">
        <v>122</v>
      </c>
      <c r="G151" s="189" t="s">
        <v>296</v>
      </c>
      <c r="H151" s="189" t="s">
        <v>297</v>
      </c>
      <c r="I151" s="121">
        <v>7680</v>
      </c>
      <c r="J151" s="121">
        <v>7680</v>
      </c>
      <c r="K151" s="66"/>
      <c r="L151" s="66"/>
      <c r="M151" s="66"/>
      <c r="N151" s="121">
        <v>7680</v>
      </c>
      <c r="O151" s="66"/>
      <c r="P151" s="121"/>
      <c r="Q151" s="121"/>
      <c r="R151" s="121"/>
      <c r="S151" s="121"/>
      <c r="T151" s="121"/>
      <c r="U151" s="121"/>
      <c r="V151" s="121"/>
      <c r="W151" s="121"/>
      <c r="X151" s="121"/>
      <c r="Y151" s="121"/>
    </row>
    <row r="152" ht="20.25" customHeight="1" spans="1:25">
      <c r="A152" s="189" t="s">
        <v>71</v>
      </c>
      <c r="B152" s="189" t="s">
        <v>80</v>
      </c>
      <c r="C152" s="189" t="s">
        <v>361</v>
      </c>
      <c r="D152" s="189" t="s">
        <v>287</v>
      </c>
      <c r="E152" s="189" t="s">
        <v>121</v>
      </c>
      <c r="F152" s="189" t="s">
        <v>122</v>
      </c>
      <c r="G152" s="189" t="s">
        <v>298</v>
      </c>
      <c r="H152" s="189" t="s">
        <v>299</v>
      </c>
      <c r="I152" s="121">
        <v>900</v>
      </c>
      <c r="J152" s="121">
        <v>900</v>
      </c>
      <c r="K152" s="66"/>
      <c r="L152" s="66"/>
      <c r="M152" s="66"/>
      <c r="N152" s="121">
        <v>900</v>
      </c>
      <c r="O152" s="66"/>
      <c r="P152" s="121"/>
      <c r="Q152" s="121"/>
      <c r="R152" s="121"/>
      <c r="S152" s="121"/>
      <c r="T152" s="121"/>
      <c r="U152" s="121"/>
      <c r="V152" s="121"/>
      <c r="W152" s="121"/>
      <c r="X152" s="121"/>
      <c r="Y152" s="121"/>
    </row>
    <row r="153" ht="20.25" customHeight="1" spans="1:25">
      <c r="A153" s="189" t="s">
        <v>71</v>
      </c>
      <c r="B153" s="189" t="s">
        <v>80</v>
      </c>
      <c r="C153" s="189" t="s">
        <v>361</v>
      </c>
      <c r="D153" s="189" t="s">
        <v>287</v>
      </c>
      <c r="E153" s="189" t="s">
        <v>121</v>
      </c>
      <c r="F153" s="189" t="s">
        <v>122</v>
      </c>
      <c r="G153" s="189" t="s">
        <v>300</v>
      </c>
      <c r="H153" s="189" t="s">
        <v>301</v>
      </c>
      <c r="I153" s="121">
        <v>300</v>
      </c>
      <c r="J153" s="121">
        <v>300</v>
      </c>
      <c r="K153" s="66"/>
      <c r="L153" s="66"/>
      <c r="M153" s="66"/>
      <c r="N153" s="121">
        <v>300</v>
      </c>
      <c r="O153" s="66"/>
      <c r="P153" s="121"/>
      <c r="Q153" s="121"/>
      <c r="R153" s="121"/>
      <c r="S153" s="121"/>
      <c r="T153" s="121"/>
      <c r="U153" s="121"/>
      <c r="V153" s="121"/>
      <c r="W153" s="121"/>
      <c r="X153" s="121"/>
      <c r="Y153" s="121"/>
    </row>
    <row r="154" ht="20.25" customHeight="1" spans="1:25">
      <c r="A154" s="189" t="s">
        <v>71</v>
      </c>
      <c r="B154" s="189" t="s">
        <v>80</v>
      </c>
      <c r="C154" s="189" t="s">
        <v>361</v>
      </c>
      <c r="D154" s="189" t="s">
        <v>287</v>
      </c>
      <c r="E154" s="189" t="s">
        <v>121</v>
      </c>
      <c r="F154" s="189" t="s">
        <v>122</v>
      </c>
      <c r="G154" s="189" t="s">
        <v>302</v>
      </c>
      <c r="H154" s="189" t="s">
        <v>303</v>
      </c>
      <c r="I154" s="121">
        <v>300</v>
      </c>
      <c r="J154" s="121">
        <v>300</v>
      </c>
      <c r="K154" s="66"/>
      <c r="L154" s="66"/>
      <c r="M154" s="66"/>
      <c r="N154" s="121">
        <v>300</v>
      </c>
      <c r="O154" s="66"/>
      <c r="P154" s="121"/>
      <c r="Q154" s="121"/>
      <c r="R154" s="121"/>
      <c r="S154" s="121"/>
      <c r="T154" s="121"/>
      <c r="U154" s="121"/>
      <c r="V154" s="121"/>
      <c r="W154" s="121"/>
      <c r="X154" s="121"/>
      <c r="Y154" s="121"/>
    </row>
    <row r="155" ht="20.25" customHeight="1" spans="1:25">
      <c r="A155" s="189" t="s">
        <v>71</v>
      </c>
      <c r="B155" s="189" t="s">
        <v>80</v>
      </c>
      <c r="C155" s="189" t="s">
        <v>361</v>
      </c>
      <c r="D155" s="189" t="s">
        <v>287</v>
      </c>
      <c r="E155" s="189" t="s">
        <v>121</v>
      </c>
      <c r="F155" s="189" t="s">
        <v>122</v>
      </c>
      <c r="G155" s="189" t="s">
        <v>304</v>
      </c>
      <c r="H155" s="189" t="s">
        <v>305</v>
      </c>
      <c r="I155" s="121">
        <v>14400</v>
      </c>
      <c r="J155" s="121">
        <v>14400</v>
      </c>
      <c r="K155" s="66"/>
      <c r="L155" s="66"/>
      <c r="M155" s="66"/>
      <c r="N155" s="121">
        <v>14400</v>
      </c>
      <c r="O155" s="66"/>
      <c r="P155" s="121"/>
      <c r="Q155" s="121"/>
      <c r="R155" s="121"/>
      <c r="S155" s="121"/>
      <c r="T155" s="121"/>
      <c r="U155" s="121"/>
      <c r="V155" s="121"/>
      <c r="W155" s="121"/>
      <c r="X155" s="121"/>
      <c r="Y155" s="121"/>
    </row>
    <row r="156" ht="20.25" customHeight="1" spans="1:25">
      <c r="A156" s="189" t="s">
        <v>71</v>
      </c>
      <c r="B156" s="189" t="s">
        <v>80</v>
      </c>
      <c r="C156" s="189" t="s">
        <v>362</v>
      </c>
      <c r="D156" s="189" t="s">
        <v>307</v>
      </c>
      <c r="E156" s="189" t="s">
        <v>121</v>
      </c>
      <c r="F156" s="189" t="s">
        <v>122</v>
      </c>
      <c r="G156" s="189" t="s">
        <v>277</v>
      </c>
      <c r="H156" s="189" t="s">
        <v>278</v>
      </c>
      <c r="I156" s="121">
        <v>5400</v>
      </c>
      <c r="J156" s="121">
        <v>5400</v>
      </c>
      <c r="K156" s="66"/>
      <c r="L156" s="66"/>
      <c r="M156" s="66"/>
      <c r="N156" s="121">
        <v>5400</v>
      </c>
      <c r="O156" s="66"/>
      <c r="P156" s="121"/>
      <c r="Q156" s="121"/>
      <c r="R156" s="121"/>
      <c r="S156" s="121"/>
      <c r="T156" s="121"/>
      <c r="U156" s="121"/>
      <c r="V156" s="121"/>
      <c r="W156" s="121"/>
      <c r="X156" s="121"/>
      <c r="Y156" s="121"/>
    </row>
    <row r="157" ht="20.25" customHeight="1" spans="1:25">
      <c r="A157" s="189" t="s">
        <v>71</v>
      </c>
      <c r="B157" s="189" t="s">
        <v>80</v>
      </c>
      <c r="C157" s="189" t="s">
        <v>363</v>
      </c>
      <c r="D157" s="189" t="s">
        <v>309</v>
      </c>
      <c r="E157" s="189" t="s">
        <v>141</v>
      </c>
      <c r="F157" s="189" t="s">
        <v>142</v>
      </c>
      <c r="G157" s="189" t="s">
        <v>266</v>
      </c>
      <c r="H157" s="189" t="s">
        <v>267</v>
      </c>
      <c r="I157" s="121">
        <v>14400</v>
      </c>
      <c r="J157" s="121">
        <v>14400</v>
      </c>
      <c r="K157" s="66"/>
      <c r="L157" s="66"/>
      <c r="M157" s="66"/>
      <c r="N157" s="121">
        <v>14400</v>
      </c>
      <c r="O157" s="66"/>
      <c r="P157" s="121"/>
      <c r="Q157" s="121"/>
      <c r="R157" s="121"/>
      <c r="S157" s="121"/>
      <c r="T157" s="121"/>
      <c r="U157" s="121"/>
      <c r="V157" s="121"/>
      <c r="W157" s="121"/>
      <c r="X157" s="121"/>
      <c r="Y157" s="121"/>
    </row>
    <row r="158" ht="20.25" customHeight="1" spans="1:25">
      <c r="A158" s="189" t="s">
        <v>71</v>
      </c>
      <c r="B158" s="189" t="s">
        <v>80</v>
      </c>
      <c r="C158" s="189" t="s">
        <v>363</v>
      </c>
      <c r="D158" s="189" t="s">
        <v>309</v>
      </c>
      <c r="E158" s="189" t="s">
        <v>143</v>
      </c>
      <c r="F158" s="189" t="s">
        <v>144</v>
      </c>
      <c r="G158" s="189" t="s">
        <v>266</v>
      </c>
      <c r="H158" s="189" t="s">
        <v>267</v>
      </c>
      <c r="I158" s="121">
        <v>57600</v>
      </c>
      <c r="J158" s="121">
        <v>57600</v>
      </c>
      <c r="K158" s="66"/>
      <c r="L158" s="66"/>
      <c r="M158" s="66"/>
      <c r="N158" s="121">
        <v>57600</v>
      </c>
      <c r="O158" s="66"/>
      <c r="P158" s="121"/>
      <c r="Q158" s="121"/>
      <c r="R158" s="121"/>
      <c r="S158" s="121"/>
      <c r="T158" s="121"/>
      <c r="U158" s="121"/>
      <c r="V158" s="121"/>
      <c r="W158" s="121"/>
      <c r="X158" s="121"/>
      <c r="Y158" s="121"/>
    </row>
    <row r="159" ht="20.25" customHeight="1" spans="1:25">
      <c r="A159" s="189" t="s">
        <v>71</v>
      </c>
      <c r="B159" s="189" t="s">
        <v>80</v>
      </c>
      <c r="C159" s="189" t="s">
        <v>364</v>
      </c>
      <c r="D159" s="189" t="s">
        <v>311</v>
      </c>
      <c r="E159" s="189" t="s">
        <v>121</v>
      </c>
      <c r="F159" s="189" t="s">
        <v>122</v>
      </c>
      <c r="G159" s="189" t="s">
        <v>250</v>
      </c>
      <c r="H159" s="189" t="s">
        <v>251</v>
      </c>
      <c r="I159" s="121">
        <v>65760</v>
      </c>
      <c r="J159" s="121">
        <v>65760</v>
      </c>
      <c r="K159" s="66"/>
      <c r="L159" s="66"/>
      <c r="M159" s="66"/>
      <c r="N159" s="121">
        <v>65760</v>
      </c>
      <c r="O159" s="66"/>
      <c r="P159" s="121"/>
      <c r="Q159" s="121"/>
      <c r="R159" s="121"/>
      <c r="S159" s="121"/>
      <c r="T159" s="121"/>
      <c r="U159" s="121"/>
      <c r="V159" s="121"/>
      <c r="W159" s="121"/>
      <c r="X159" s="121"/>
      <c r="Y159" s="121"/>
    </row>
    <row r="160" ht="20.25" customHeight="1" spans="1:25">
      <c r="A160" s="189" t="s">
        <v>71</v>
      </c>
      <c r="B160" s="189" t="s">
        <v>82</v>
      </c>
      <c r="C160" s="189" t="s">
        <v>365</v>
      </c>
      <c r="D160" s="189" t="s">
        <v>313</v>
      </c>
      <c r="E160" s="189" t="s">
        <v>117</v>
      </c>
      <c r="F160" s="189" t="s">
        <v>118</v>
      </c>
      <c r="G160" s="189" t="s">
        <v>246</v>
      </c>
      <c r="H160" s="189" t="s">
        <v>247</v>
      </c>
      <c r="I160" s="121">
        <v>1871688</v>
      </c>
      <c r="J160" s="121">
        <v>1871688</v>
      </c>
      <c r="K160" s="66"/>
      <c r="L160" s="66"/>
      <c r="M160" s="66"/>
      <c r="N160" s="121">
        <v>1871688</v>
      </c>
      <c r="O160" s="66"/>
      <c r="P160" s="121"/>
      <c r="Q160" s="121"/>
      <c r="R160" s="121"/>
      <c r="S160" s="121"/>
      <c r="T160" s="121"/>
      <c r="U160" s="121"/>
      <c r="V160" s="121"/>
      <c r="W160" s="121"/>
      <c r="X160" s="121"/>
      <c r="Y160" s="121"/>
    </row>
    <row r="161" ht="20.25" customHeight="1" spans="1:25">
      <c r="A161" s="189" t="s">
        <v>71</v>
      </c>
      <c r="B161" s="189" t="s">
        <v>82</v>
      </c>
      <c r="C161" s="189" t="s">
        <v>365</v>
      </c>
      <c r="D161" s="189" t="s">
        <v>313</v>
      </c>
      <c r="E161" s="189" t="s">
        <v>117</v>
      </c>
      <c r="F161" s="189" t="s">
        <v>118</v>
      </c>
      <c r="G161" s="189" t="s">
        <v>248</v>
      </c>
      <c r="H161" s="189" t="s">
        <v>249</v>
      </c>
      <c r="I161" s="121">
        <v>124968</v>
      </c>
      <c r="J161" s="121">
        <v>124968</v>
      </c>
      <c r="K161" s="66"/>
      <c r="L161" s="66"/>
      <c r="M161" s="66"/>
      <c r="N161" s="121">
        <v>124968</v>
      </c>
      <c r="O161" s="66"/>
      <c r="P161" s="121"/>
      <c r="Q161" s="121"/>
      <c r="R161" s="121"/>
      <c r="S161" s="121"/>
      <c r="T161" s="121"/>
      <c r="U161" s="121"/>
      <c r="V161" s="121"/>
      <c r="W161" s="121"/>
      <c r="X161" s="121"/>
      <c r="Y161" s="121"/>
    </row>
    <row r="162" ht="20.25" customHeight="1" spans="1:25">
      <c r="A162" s="189" t="s">
        <v>71</v>
      </c>
      <c r="B162" s="189" t="s">
        <v>82</v>
      </c>
      <c r="C162" s="189" t="s">
        <v>365</v>
      </c>
      <c r="D162" s="189" t="s">
        <v>313</v>
      </c>
      <c r="E162" s="189" t="s">
        <v>117</v>
      </c>
      <c r="F162" s="189" t="s">
        <v>118</v>
      </c>
      <c r="G162" s="189" t="s">
        <v>250</v>
      </c>
      <c r="H162" s="189" t="s">
        <v>251</v>
      </c>
      <c r="I162" s="121">
        <v>155974</v>
      </c>
      <c r="J162" s="121">
        <v>155974</v>
      </c>
      <c r="K162" s="66"/>
      <c r="L162" s="66"/>
      <c r="M162" s="66"/>
      <c r="N162" s="121">
        <v>155974</v>
      </c>
      <c r="O162" s="66"/>
      <c r="P162" s="121"/>
      <c r="Q162" s="121"/>
      <c r="R162" s="121"/>
      <c r="S162" s="121"/>
      <c r="T162" s="121"/>
      <c r="U162" s="121"/>
      <c r="V162" s="121"/>
      <c r="W162" s="121"/>
      <c r="X162" s="121"/>
      <c r="Y162" s="121"/>
    </row>
    <row r="163" ht="20.25" customHeight="1" spans="1:25">
      <c r="A163" s="189" t="s">
        <v>71</v>
      </c>
      <c r="B163" s="189" t="s">
        <v>82</v>
      </c>
      <c r="C163" s="189" t="s">
        <v>365</v>
      </c>
      <c r="D163" s="189" t="s">
        <v>313</v>
      </c>
      <c r="E163" s="189" t="s">
        <v>117</v>
      </c>
      <c r="F163" s="189" t="s">
        <v>118</v>
      </c>
      <c r="G163" s="189" t="s">
        <v>314</v>
      </c>
      <c r="H163" s="189" t="s">
        <v>315</v>
      </c>
      <c r="I163" s="121">
        <v>1493112</v>
      </c>
      <c r="J163" s="121">
        <v>1493112</v>
      </c>
      <c r="K163" s="66"/>
      <c r="L163" s="66"/>
      <c r="M163" s="66"/>
      <c r="N163" s="121">
        <v>1493112</v>
      </c>
      <c r="O163" s="66"/>
      <c r="P163" s="121"/>
      <c r="Q163" s="121"/>
      <c r="R163" s="121"/>
      <c r="S163" s="121"/>
      <c r="T163" s="121"/>
      <c r="U163" s="121"/>
      <c r="V163" s="121"/>
      <c r="W163" s="121"/>
      <c r="X163" s="121"/>
      <c r="Y163" s="121"/>
    </row>
    <row r="164" ht="20.25" customHeight="1" spans="1:25">
      <c r="A164" s="189" t="s">
        <v>71</v>
      </c>
      <c r="B164" s="189" t="s">
        <v>82</v>
      </c>
      <c r="C164" s="189" t="s">
        <v>365</v>
      </c>
      <c r="D164" s="189" t="s">
        <v>313</v>
      </c>
      <c r="E164" s="189" t="s">
        <v>117</v>
      </c>
      <c r="F164" s="189" t="s">
        <v>118</v>
      </c>
      <c r="G164" s="189" t="s">
        <v>314</v>
      </c>
      <c r="H164" s="189" t="s">
        <v>315</v>
      </c>
      <c r="I164" s="121">
        <v>389100</v>
      </c>
      <c r="J164" s="121">
        <v>389100</v>
      </c>
      <c r="K164" s="66"/>
      <c r="L164" s="66"/>
      <c r="M164" s="66"/>
      <c r="N164" s="121">
        <v>389100</v>
      </c>
      <c r="O164" s="66"/>
      <c r="P164" s="121"/>
      <c r="Q164" s="121"/>
      <c r="R164" s="121"/>
      <c r="S164" s="121"/>
      <c r="T164" s="121"/>
      <c r="U164" s="121"/>
      <c r="V164" s="121"/>
      <c r="W164" s="121"/>
      <c r="X164" s="121"/>
      <c r="Y164" s="121"/>
    </row>
    <row r="165" ht="20.25" customHeight="1" spans="1:25">
      <c r="A165" s="189" t="s">
        <v>71</v>
      </c>
      <c r="B165" s="189" t="s">
        <v>82</v>
      </c>
      <c r="C165" s="189" t="s">
        <v>366</v>
      </c>
      <c r="D165" s="189" t="s">
        <v>253</v>
      </c>
      <c r="E165" s="189" t="s">
        <v>145</v>
      </c>
      <c r="F165" s="189" t="s">
        <v>146</v>
      </c>
      <c r="G165" s="189" t="s">
        <v>254</v>
      </c>
      <c r="H165" s="189" t="s">
        <v>255</v>
      </c>
      <c r="I165" s="121">
        <v>685422.72</v>
      </c>
      <c r="J165" s="121">
        <v>685422.72</v>
      </c>
      <c r="K165" s="66"/>
      <c r="L165" s="66"/>
      <c r="M165" s="66"/>
      <c r="N165" s="121">
        <v>685422.72</v>
      </c>
      <c r="O165" s="66"/>
      <c r="P165" s="121"/>
      <c r="Q165" s="121"/>
      <c r="R165" s="121"/>
      <c r="S165" s="121"/>
      <c r="T165" s="121"/>
      <c r="U165" s="121"/>
      <c r="V165" s="121"/>
      <c r="W165" s="121"/>
      <c r="X165" s="121"/>
      <c r="Y165" s="121"/>
    </row>
    <row r="166" ht="20.25" customHeight="1" spans="1:25">
      <c r="A166" s="189" t="s">
        <v>71</v>
      </c>
      <c r="B166" s="189" t="s">
        <v>82</v>
      </c>
      <c r="C166" s="189" t="s">
        <v>366</v>
      </c>
      <c r="D166" s="189" t="s">
        <v>253</v>
      </c>
      <c r="E166" s="189" t="s">
        <v>147</v>
      </c>
      <c r="F166" s="189" t="s">
        <v>148</v>
      </c>
      <c r="G166" s="189" t="s">
        <v>317</v>
      </c>
      <c r="H166" s="189" t="s">
        <v>318</v>
      </c>
      <c r="I166" s="121">
        <v>85582.06</v>
      </c>
      <c r="J166" s="121">
        <v>85582.06</v>
      </c>
      <c r="K166" s="66"/>
      <c r="L166" s="66"/>
      <c r="M166" s="66"/>
      <c r="N166" s="121">
        <v>85582.06</v>
      </c>
      <c r="O166" s="66"/>
      <c r="P166" s="121"/>
      <c r="Q166" s="121"/>
      <c r="R166" s="121"/>
      <c r="S166" s="121"/>
      <c r="T166" s="121"/>
      <c r="U166" s="121"/>
      <c r="V166" s="121"/>
      <c r="W166" s="121"/>
      <c r="X166" s="121"/>
      <c r="Y166" s="121"/>
    </row>
    <row r="167" ht="20.25" customHeight="1" spans="1:25">
      <c r="A167" s="189" t="s">
        <v>71</v>
      </c>
      <c r="B167" s="189" t="s">
        <v>82</v>
      </c>
      <c r="C167" s="189" t="s">
        <v>366</v>
      </c>
      <c r="D167" s="189" t="s">
        <v>253</v>
      </c>
      <c r="E167" s="189" t="s">
        <v>161</v>
      </c>
      <c r="F167" s="189" t="s">
        <v>162</v>
      </c>
      <c r="G167" s="189" t="s">
        <v>256</v>
      </c>
      <c r="H167" s="189" t="s">
        <v>257</v>
      </c>
      <c r="I167" s="121">
        <v>333512.32</v>
      </c>
      <c r="J167" s="121">
        <v>333512.32</v>
      </c>
      <c r="K167" s="66"/>
      <c r="L167" s="66"/>
      <c r="M167" s="66"/>
      <c r="N167" s="121">
        <v>333512.32</v>
      </c>
      <c r="O167" s="66"/>
      <c r="P167" s="121"/>
      <c r="Q167" s="121"/>
      <c r="R167" s="121"/>
      <c r="S167" s="121"/>
      <c r="T167" s="121"/>
      <c r="U167" s="121"/>
      <c r="V167" s="121"/>
      <c r="W167" s="121"/>
      <c r="X167" s="121"/>
      <c r="Y167" s="121"/>
    </row>
    <row r="168" ht="20.25" customHeight="1" spans="1:25">
      <c r="A168" s="189" t="s">
        <v>71</v>
      </c>
      <c r="B168" s="189" t="s">
        <v>82</v>
      </c>
      <c r="C168" s="189" t="s">
        <v>366</v>
      </c>
      <c r="D168" s="189" t="s">
        <v>253</v>
      </c>
      <c r="E168" s="189" t="s">
        <v>161</v>
      </c>
      <c r="F168" s="189" t="s">
        <v>162</v>
      </c>
      <c r="G168" s="189" t="s">
        <v>256</v>
      </c>
      <c r="H168" s="189" t="s">
        <v>257</v>
      </c>
      <c r="I168" s="121">
        <v>22737</v>
      </c>
      <c r="J168" s="121">
        <v>22737</v>
      </c>
      <c r="K168" s="66"/>
      <c r="L168" s="66"/>
      <c r="M168" s="66"/>
      <c r="N168" s="121">
        <v>22737</v>
      </c>
      <c r="O168" s="66"/>
      <c r="P168" s="121"/>
      <c r="Q168" s="121"/>
      <c r="R168" s="121"/>
      <c r="S168" s="121"/>
      <c r="T168" s="121"/>
      <c r="U168" s="121"/>
      <c r="V168" s="121"/>
      <c r="W168" s="121"/>
      <c r="X168" s="121"/>
      <c r="Y168" s="121"/>
    </row>
    <row r="169" ht="20.25" customHeight="1" spans="1:25">
      <c r="A169" s="189" t="s">
        <v>71</v>
      </c>
      <c r="B169" s="189" t="s">
        <v>82</v>
      </c>
      <c r="C169" s="189" t="s">
        <v>366</v>
      </c>
      <c r="D169" s="189" t="s">
        <v>253</v>
      </c>
      <c r="E169" s="189" t="s">
        <v>163</v>
      </c>
      <c r="F169" s="189" t="s">
        <v>164</v>
      </c>
      <c r="G169" s="189" t="s">
        <v>258</v>
      </c>
      <c r="H169" s="189" t="s">
        <v>259</v>
      </c>
      <c r="I169" s="121">
        <v>177683</v>
      </c>
      <c r="J169" s="121">
        <v>177683</v>
      </c>
      <c r="K169" s="66"/>
      <c r="L169" s="66"/>
      <c r="M169" s="66"/>
      <c r="N169" s="121">
        <v>177683</v>
      </c>
      <c r="O169" s="66"/>
      <c r="P169" s="121"/>
      <c r="Q169" s="121"/>
      <c r="R169" s="121"/>
      <c r="S169" s="121"/>
      <c r="T169" s="121"/>
      <c r="U169" s="121"/>
      <c r="V169" s="121"/>
      <c r="W169" s="121"/>
      <c r="X169" s="121"/>
      <c r="Y169" s="121"/>
    </row>
    <row r="170" ht="20.25" customHeight="1" spans="1:25">
      <c r="A170" s="189" t="s">
        <v>71</v>
      </c>
      <c r="B170" s="189" t="s">
        <v>82</v>
      </c>
      <c r="C170" s="189" t="s">
        <v>366</v>
      </c>
      <c r="D170" s="189" t="s">
        <v>253</v>
      </c>
      <c r="E170" s="189" t="s">
        <v>163</v>
      </c>
      <c r="F170" s="189" t="s">
        <v>164</v>
      </c>
      <c r="G170" s="189" t="s">
        <v>258</v>
      </c>
      <c r="H170" s="189" t="s">
        <v>259</v>
      </c>
      <c r="I170" s="121">
        <v>198655.26</v>
      </c>
      <c r="J170" s="121">
        <v>198655.26</v>
      </c>
      <c r="K170" s="66"/>
      <c r="L170" s="66"/>
      <c r="M170" s="66"/>
      <c r="N170" s="121">
        <v>198655.26</v>
      </c>
      <c r="O170" s="66"/>
      <c r="P170" s="121"/>
      <c r="Q170" s="121"/>
      <c r="R170" s="121"/>
      <c r="S170" s="121"/>
      <c r="T170" s="121"/>
      <c r="U170" s="121"/>
      <c r="V170" s="121"/>
      <c r="W170" s="121"/>
      <c r="X170" s="121"/>
      <c r="Y170" s="121"/>
    </row>
    <row r="171" ht="20.25" customHeight="1" spans="1:25">
      <c r="A171" s="189" t="s">
        <v>71</v>
      </c>
      <c r="B171" s="189" t="s">
        <v>82</v>
      </c>
      <c r="C171" s="189" t="s">
        <v>366</v>
      </c>
      <c r="D171" s="189" t="s">
        <v>253</v>
      </c>
      <c r="E171" s="189" t="s">
        <v>117</v>
      </c>
      <c r="F171" s="189" t="s">
        <v>118</v>
      </c>
      <c r="G171" s="189" t="s">
        <v>260</v>
      </c>
      <c r="H171" s="189" t="s">
        <v>261</v>
      </c>
      <c r="I171" s="121">
        <v>27811.82</v>
      </c>
      <c r="J171" s="121">
        <v>27811.82</v>
      </c>
      <c r="K171" s="66"/>
      <c r="L171" s="66"/>
      <c r="M171" s="66"/>
      <c r="N171" s="121">
        <v>27811.82</v>
      </c>
      <c r="O171" s="66"/>
      <c r="P171" s="121"/>
      <c r="Q171" s="121"/>
      <c r="R171" s="121"/>
      <c r="S171" s="121"/>
      <c r="T171" s="121"/>
      <c r="U171" s="121"/>
      <c r="V171" s="121"/>
      <c r="W171" s="121"/>
      <c r="X171" s="121"/>
      <c r="Y171" s="121"/>
    </row>
    <row r="172" ht="20.25" customHeight="1" spans="1:25">
      <c r="A172" s="189" t="s">
        <v>71</v>
      </c>
      <c r="B172" s="189" t="s">
        <v>82</v>
      </c>
      <c r="C172" s="189" t="s">
        <v>366</v>
      </c>
      <c r="D172" s="189" t="s">
        <v>253</v>
      </c>
      <c r="E172" s="189" t="s">
        <v>165</v>
      </c>
      <c r="F172" s="189" t="s">
        <v>166</v>
      </c>
      <c r="G172" s="189" t="s">
        <v>260</v>
      </c>
      <c r="H172" s="189" t="s">
        <v>261</v>
      </c>
      <c r="I172" s="121">
        <v>7946.18</v>
      </c>
      <c r="J172" s="121">
        <v>7946.18</v>
      </c>
      <c r="K172" s="66"/>
      <c r="L172" s="66"/>
      <c r="M172" s="66"/>
      <c r="N172" s="121">
        <v>7946.18</v>
      </c>
      <c r="O172" s="66"/>
      <c r="P172" s="121"/>
      <c r="Q172" s="121"/>
      <c r="R172" s="121"/>
      <c r="S172" s="121"/>
      <c r="T172" s="121"/>
      <c r="U172" s="121"/>
      <c r="V172" s="121"/>
      <c r="W172" s="121"/>
      <c r="X172" s="121"/>
      <c r="Y172" s="121"/>
    </row>
    <row r="173" ht="20.25" customHeight="1" spans="1:25">
      <c r="A173" s="189" t="s">
        <v>71</v>
      </c>
      <c r="B173" s="189" t="s">
        <v>82</v>
      </c>
      <c r="C173" s="189" t="s">
        <v>367</v>
      </c>
      <c r="D173" s="189" t="s">
        <v>172</v>
      </c>
      <c r="E173" s="189" t="s">
        <v>171</v>
      </c>
      <c r="F173" s="189" t="s">
        <v>172</v>
      </c>
      <c r="G173" s="189" t="s">
        <v>263</v>
      </c>
      <c r="H173" s="189" t="s">
        <v>172</v>
      </c>
      <c r="I173" s="121">
        <v>505309</v>
      </c>
      <c r="J173" s="121">
        <v>505309</v>
      </c>
      <c r="K173" s="66"/>
      <c r="L173" s="66"/>
      <c r="M173" s="66"/>
      <c r="N173" s="121">
        <v>505309</v>
      </c>
      <c r="O173" s="66"/>
      <c r="P173" s="121"/>
      <c r="Q173" s="121"/>
      <c r="R173" s="121"/>
      <c r="S173" s="121"/>
      <c r="T173" s="121"/>
      <c r="U173" s="121"/>
      <c r="V173" s="121"/>
      <c r="W173" s="121"/>
      <c r="X173" s="121"/>
      <c r="Y173" s="121"/>
    </row>
    <row r="174" ht="20.25" customHeight="1" spans="1:25">
      <c r="A174" s="189" t="s">
        <v>71</v>
      </c>
      <c r="B174" s="189" t="s">
        <v>82</v>
      </c>
      <c r="C174" s="189" t="s">
        <v>368</v>
      </c>
      <c r="D174" s="189" t="s">
        <v>272</v>
      </c>
      <c r="E174" s="189" t="s">
        <v>151</v>
      </c>
      <c r="F174" s="189" t="s">
        <v>152</v>
      </c>
      <c r="G174" s="189" t="s">
        <v>266</v>
      </c>
      <c r="H174" s="189" t="s">
        <v>267</v>
      </c>
      <c r="I174" s="121">
        <v>11466</v>
      </c>
      <c r="J174" s="121">
        <v>11466</v>
      </c>
      <c r="K174" s="66"/>
      <c r="L174" s="66"/>
      <c r="M174" s="66"/>
      <c r="N174" s="121">
        <v>11466</v>
      </c>
      <c r="O174" s="66"/>
      <c r="P174" s="121"/>
      <c r="Q174" s="121"/>
      <c r="R174" s="121"/>
      <c r="S174" s="121"/>
      <c r="T174" s="121"/>
      <c r="U174" s="121"/>
      <c r="V174" s="121"/>
      <c r="W174" s="121"/>
      <c r="X174" s="121"/>
      <c r="Y174" s="121"/>
    </row>
    <row r="175" ht="20.25" customHeight="1" spans="1:25">
      <c r="A175" s="189" t="s">
        <v>71</v>
      </c>
      <c r="B175" s="189" t="s">
        <v>82</v>
      </c>
      <c r="C175" s="189" t="s">
        <v>369</v>
      </c>
      <c r="D175" s="189" t="s">
        <v>221</v>
      </c>
      <c r="E175" s="189" t="s">
        <v>117</v>
      </c>
      <c r="F175" s="189" t="s">
        <v>118</v>
      </c>
      <c r="G175" s="189" t="s">
        <v>274</v>
      </c>
      <c r="H175" s="189" t="s">
        <v>221</v>
      </c>
      <c r="I175" s="121">
        <v>7600</v>
      </c>
      <c r="J175" s="121">
        <v>7600</v>
      </c>
      <c r="K175" s="66"/>
      <c r="L175" s="66"/>
      <c r="M175" s="66"/>
      <c r="N175" s="121">
        <v>7600</v>
      </c>
      <c r="O175" s="66"/>
      <c r="P175" s="121"/>
      <c r="Q175" s="121"/>
      <c r="R175" s="121"/>
      <c r="S175" s="121"/>
      <c r="T175" s="121"/>
      <c r="U175" s="121"/>
      <c r="V175" s="121"/>
      <c r="W175" s="121"/>
      <c r="X175" s="121"/>
      <c r="Y175" s="121"/>
    </row>
    <row r="176" ht="20.25" customHeight="1" spans="1:25">
      <c r="A176" s="189" t="s">
        <v>71</v>
      </c>
      <c r="B176" s="189" t="s">
        <v>82</v>
      </c>
      <c r="C176" s="189" t="s">
        <v>370</v>
      </c>
      <c r="D176" s="189" t="s">
        <v>280</v>
      </c>
      <c r="E176" s="189" t="s">
        <v>117</v>
      </c>
      <c r="F176" s="189" t="s">
        <v>118</v>
      </c>
      <c r="G176" s="189" t="s">
        <v>281</v>
      </c>
      <c r="H176" s="189" t="s">
        <v>280</v>
      </c>
      <c r="I176" s="121">
        <v>11400</v>
      </c>
      <c r="J176" s="121">
        <v>11400</v>
      </c>
      <c r="K176" s="66"/>
      <c r="L176" s="66"/>
      <c r="M176" s="66"/>
      <c r="N176" s="121">
        <v>11400</v>
      </c>
      <c r="O176" s="66"/>
      <c r="P176" s="121"/>
      <c r="Q176" s="121"/>
      <c r="R176" s="121"/>
      <c r="S176" s="121"/>
      <c r="T176" s="121"/>
      <c r="U176" s="121"/>
      <c r="V176" s="121"/>
      <c r="W176" s="121"/>
      <c r="X176" s="121"/>
      <c r="Y176" s="121"/>
    </row>
    <row r="177" ht="20.25" customHeight="1" spans="1:25">
      <c r="A177" s="189" t="s">
        <v>71</v>
      </c>
      <c r="B177" s="189" t="s">
        <v>82</v>
      </c>
      <c r="C177" s="189" t="s">
        <v>371</v>
      </c>
      <c r="D177" s="189" t="s">
        <v>283</v>
      </c>
      <c r="E177" s="189" t="s">
        <v>143</v>
      </c>
      <c r="F177" s="189" t="s">
        <v>144</v>
      </c>
      <c r="G177" s="189" t="s">
        <v>284</v>
      </c>
      <c r="H177" s="189" t="s">
        <v>285</v>
      </c>
      <c r="I177" s="121">
        <v>26400</v>
      </c>
      <c r="J177" s="121">
        <v>26400</v>
      </c>
      <c r="K177" s="66"/>
      <c r="L177" s="66"/>
      <c r="M177" s="66"/>
      <c r="N177" s="121">
        <v>26400</v>
      </c>
      <c r="O177" s="66"/>
      <c r="P177" s="121"/>
      <c r="Q177" s="121"/>
      <c r="R177" s="121"/>
      <c r="S177" s="121"/>
      <c r="T177" s="121"/>
      <c r="U177" s="121"/>
      <c r="V177" s="121"/>
      <c r="W177" s="121"/>
      <c r="X177" s="121"/>
      <c r="Y177" s="121"/>
    </row>
    <row r="178" ht="20.25" customHeight="1" spans="1:25">
      <c r="A178" s="189" t="s">
        <v>71</v>
      </c>
      <c r="B178" s="189" t="s">
        <v>82</v>
      </c>
      <c r="C178" s="189" t="s">
        <v>372</v>
      </c>
      <c r="D178" s="189" t="s">
        <v>287</v>
      </c>
      <c r="E178" s="189" t="s">
        <v>117</v>
      </c>
      <c r="F178" s="189" t="s">
        <v>118</v>
      </c>
      <c r="G178" s="189" t="s">
        <v>288</v>
      </c>
      <c r="H178" s="189" t="s">
        <v>289</v>
      </c>
      <c r="I178" s="121">
        <v>34200</v>
      </c>
      <c r="J178" s="121">
        <v>34200</v>
      </c>
      <c r="K178" s="66"/>
      <c r="L178" s="66"/>
      <c r="M178" s="66"/>
      <c r="N178" s="121">
        <v>34200</v>
      </c>
      <c r="O178" s="66"/>
      <c r="P178" s="121"/>
      <c r="Q178" s="121"/>
      <c r="R178" s="121"/>
      <c r="S178" s="121"/>
      <c r="T178" s="121"/>
      <c r="U178" s="121"/>
      <c r="V178" s="121"/>
      <c r="W178" s="121"/>
      <c r="X178" s="121"/>
      <c r="Y178" s="121"/>
    </row>
    <row r="179" ht="20.25" customHeight="1" spans="1:25">
      <c r="A179" s="189" t="s">
        <v>71</v>
      </c>
      <c r="B179" s="189" t="s">
        <v>82</v>
      </c>
      <c r="C179" s="189" t="s">
        <v>372</v>
      </c>
      <c r="D179" s="189" t="s">
        <v>287</v>
      </c>
      <c r="E179" s="189" t="s">
        <v>117</v>
      </c>
      <c r="F179" s="189" t="s">
        <v>118</v>
      </c>
      <c r="G179" s="189" t="s">
        <v>290</v>
      </c>
      <c r="H179" s="189" t="s">
        <v>291</v>
      </c>
      <c r="I179" s="121">
        <v>7600</v>
      </c>
      <c r="J179" s="121">
        <v>7600</v>
      </c>
      <c r="K179" s="66"/>
      <c r="L179" s="66"/>
      <c r="M179" s="66"/>
      <c r="N179" s="121">
        <v>7600</v>
      </c>
      <c r="O179" s="66"/>
      <c r="P179" s="121"/>
      <c r="Q179" s="121"/>
      <c r="R179" s="121"/>
      <c r="S179" s="121"/>
      <c r="T179" s="121"/>
      <c r="U179" s="121"/>
      <c r="V179" s="121"/>
      <c r="W179" s="121"/>
      <c r="X179" s="121"/>
      <c r="Y179" s="121"/>
    </row>
    <row r="180" ht="20.25" customHeight="1" spans="1:25">
      <c r="A180" s="189" t="s">
        <v>71</v>
      </c>
      <c r="B180" s="189" t="s">
        <v>82</v>
      </c>
      <c r="C180" s="189" t="s">
        <v>372</v>
      </c>
      <c r="D180" s="189" t="s">
        <v>287</v>
      </c>
      <c r="E180" s="189" t="s">
        <v>117</v>
      </c>
      <c r="F180" s="189" t="s">
        <v>118</v>
      </c>
      <c r="G180" s="189" t="s">
        <v>292</v>
      </c>
      <c r="H180" s="189" t="s">
        <v>293</v>
      </c>
      <c r="I180" s="121">
        <v>7600</v>
      </c>
      <c r="J180" s="121">
        <v>7600</v>
      </c>
      <c r="K180" s="66"/>
      <c r="L180" s="66"/>
      <c r="M180" s="66"/>
      <c r="N180" s="121">
        <v>7600</v>
      </c>
      <c r="O180" s="66"/>
      <c r="P180" s="121"/>
      <c r="Q180" s="121"/>
      <c r="R180" s="121"/>
      <c r="S180" s="121"/>
      <c r="T180" s="121"/>
      <c r="U180" s="121"/>
      <c r="V180" s="121"/>
      <c r="W180" s="121"/>
      <c r="X180" s="121"/>
      <c r="Y180" s="121"/>
    </row>
    <row r="181" ht="20.25" customHeight="1" spans="1:25">
      <c r="A181" s="189" t="s">
        <v>71</v>
      </c>
      <c r="B181" s="189" t="s">
        <v>82</v>
      </c>
      <c r="C181" s="189" t="s">
        <v>372</v>
      </c>
      <c r="D181" s="189" t="s">
        <v>287</v>
      </c>
      <c r="E181" s="189" t="s">
        <v>117</v>
      </c>
      <c r="F181" s="189" t="s">
        <v>118</v>
      </c>
      <c r="G181" s="189" t="s">
        <v>294</v>
      </c>
      <c r="H181" s="189" t="s">
        <v>295</v>
      </c>
      <c r="I181" s="121">
        <v>26600</v>
      </c>
      <c r="J181" s="121">
        <v>26600</v>
      </c>
      <c r="K181" s="66"/>
      <c r="L181" s="66"/>
      <c r="M181" s="66"/>
      <c r="N181" s="121">
        <v>26600</v>
      </c>
      <c r="O181" s="66"/>
      <c r="P181" s="121"/>
      <c r="Q181" s="121"/>
      <c r="R181" s="121"/>
      <c r="S181" s="121"/>
      <c r="T181" s="121"/>
      <c r="U181" s="121"/>
      <c r="V181" s="121"/>
      <c r="W181" s="121"/>
      <c r="X181" s="121"/>
      <c r="Y181" s="121"/>
    </row>
    <row r="182" ht="20.25" customHeight="1" spans="1:25">
      <c r="A182" s="189" t="s">
        <v>71</v>
      </c>
      <c r="B182" s="189" t="s">
        <v>82</v>
      </c>
      <c r="C182" s="189" t="s">
        <v>372</v>
      </c>
      <c r="D182" s="189" t="s">
        <v>287</v>
      </c>
      <c r="E182" s="189" t="s">
        <v>117</v>
      </c>
      <c r="F182" s="189" t="s">
        <v>118</v>
      </c>
      <c r="G182" s="189" t="s">
        <v>296</v>
      </c>
      <c r="H182" s="189" t="s">
        <v>297</v>
      </c>
      <c r="I182" s="121">
        <v>48640</v>
      </c>
      <c r="J182" s="121">
        <v>48640</v>
      </c>
      <c r="K182" s="66"/>
      <c r="L182" s="66"/>
      <c r="M182" s="66"/>
      <c r="N182" s="121">
        <v>48640</v>
      </c>
      <c r="O182" s="66"/>
      <c r="P182" s="121"/>
      <c r="Q182" s="121"/>
      <c r="R182" s="121"/>
      <c r="S182" s="121"/>
      <c r="T182" s="121"/>
      <c r="U182" s="121"/>
      <c r="V182" s="121"/>
      <c r="W182" s="121"/>
      <c r="X182" s="121"/>
      <c r="Y182" s="121"/>
    </row>
    <row r="183" ht="20.25" customHeight="1" spans="1:25">
      <c r="A183" s="189" t="s">
        <v>71</v>
      </c>
      <c r="B183" s="189" t="s">
        <v>82</v>
      </c>
      <c r="C183" s="189" t="s">
        <v>372</v>
      </c>
      <c r="D183" s="189" t="s">
        <v>287</v>
      </c>
      <c r="E183" s="189" t="s">
        <v>117</v>
      </c>
      <c r="F183" s="189" t="s">
        <v>118</v>
      </c>
      <c r="G183" s="189" t="s">
        <v>298</v>
      </c>
      <c r="H183" s="189" t="s">
        <v>299</v>
      </c>
      <c r="I183" s="121">
        <v>5700</v>
      </c>
      <c r="J183" s="121">
        <v>5700</v>
      </c>
      <c r="K183" s="66"/>
      <c r="L183" s="66"/>
      <c r="M183" s="66"/>
      <c r="N183" s="121">
        <v>5700</v>
      </c>
      <c r="O183" s="66"/>
      <c r="P183" s="121"/>
      <c r="Q183" s="121"/>
      <c r="R183" s="121"/>
      <c r="S183" s="121"/>
      <c r="T183" s="121"/>
      <c r="U183" s="121"/>
      <c r="V183" s="121"/>
      <c r="W183" s="121"/>
      <c r="X183" s="121"/>
      <c r="Y183" s="121"/>
    </row>
    <row r="184" ht="20.25" customHeight="1" spans="1:25">
      <c r="A184" s="189" t="s">
        <v>71</v>
      </c>
      <c r="B184" s="189" t="s">
        <v>82</v>
      </c>
      <c r="C184" s="189" t="s">
        <v>372</v>
      </c>
      <c r="D184" s="189" t="s">
        <v>287</v>
      </c>
      <c r="E184" s="189" t="s">
        <v>117</v>
      </c>
      <c r="F184" s="189" t="s">
        <v>118</v>
      </c>
      <c r="G184" s="189" t="s">
        <v>300</v>
      </c>
      <c r="H184" s="189" t="s">
        <v>301</v>
      </c>
      <c r="I184" s="121">
        <v>1900</v>
      </c>
      <c r="J184" s="121">
        <v>1900</v>
      </c>
      <c r="K184" s="66"/>
      <c r="L184" s="66"/>
      <c r="M184" s="66"/>
      <c r="N184" s="121">
        <v>1900</v>
      </c>
      <c r="O184" s="66"/>
      <c r="P184" s="121"/>
      <c r="Q184" s="121"/>
      <c r="R184" s="121"/>
      <c r="S184" s="121"/>
      <c r="T184" s="121"/>
      <c r="U184" s="121"/>
      <c r="V184" s="121"/>
      <c r="W184" s="121"/>
      <c r="X184" s="121"/>
      <c r="Y184" s="121"/>
    </row>
    <row r="185" ht="20.25" customHeight="1" spans="1:25">
      <c r="A185" s="189" t="s">
        <v>71</v>
      </c>
      <c r="B185" s="189" t="s">
        <v>82</v>
      </c>
      <c r="C185" s="189" t="s">
        <v>372</v>
      </c>
      <c r="D185" s="189" t="s">
        <v>287</v>
      </c>
      <c r="E185" s="189" t="s">
        <v>117</v>
      </c>
      <c r="F185" s="189" t="s">
        <v>118</v>
      </c>
      <c r="G185" s="189" t="s">
        <v>302</v>
      </c>
      <c r="H185" s="189" t="s">
        <v>303</v>
      </c>
      <c r="I185" s="121">
        <v>1900</v>
      </c>
      <c r="J185" s="121">
        <v>1900</v>
      </c>
      <c r="K185" s="66"/>
      <c r="L185" s="66"/>
      <c r="M185" s="66"/>
      <c r="N185" s="121">
        <v>1900</v>
      </c>
      <c r="O185" s="66"/>
      <c r="P185" s="121"/>
      <c r="Q185" s="121"/>
      <c r="R185" s="121"/>
      <c r="S185" s="121"/>
      <c r="T185" s="121"/>
      <c r="U185" s="121"/>
      <c r="V185" s="121"/>
      <c r="W185" s="121"/>
      <c r="X185" s="121"/>
      <c r="Y185" s="121"/>
    </row>
    <row r="186" ht="20.25" customHeight="1" spans="1:25">
      <c r="A186" s="189" t="s">
        <v>71</v>
      </c>
      <c r="B186" s="189" t="s">
        <v>82</v>
      </c>
      <c r="C186" s="189" t="s">
        <v>372</v>
      </c>
      <c r="D186" s="189" t="s">
        <v>287</v>
      </c>
      <c r="E186" s="189" t="s">
        <v>117</v>
      </c>
      <c r="F186" s="189" t="s">
        <v>118</v>
      </c>
      <c r="G186" s="189" t="s">
        <v>304</v>
      </c>
      <c r="H186" s="189" t="s">
        <v>305</v>
      </c>
      <c r="I186" s="121">
        <v>91200</v>
      </c>
      <c r="J186" s="121">
        <v>91200</v>
      </c>
      <c r="K186" s="66"/>
      <c r="L186" s="66"/>
      <c r="M186" s="66"/>
      <c r="N186" s="121">
        <v>91200</v>
      </c>
      <c r="O186" s="66"/>
      <c r="P186" s="121"/>
      <c r="Q186" s="121"/>
      <c r="R186" s="121"/>
      <c r="S186" s="121"/>
      <c r="T186" s="121"/>
      <c r="U186" s="121"/>
      <c r="V186" s="121"/>
      <c r="W186" s="121"/>
      <c r="X186" s="121"/>
      <c r="Y186" s="121"/>
    </row>
    <row r="187" ht="20.25" customHeight="1" spans="1:25">
      <c r="A187" s="189" t="s">
        <v>71</v>
      </c>
      <c r="B187" s="189" t="s">
        <v>82</v>
      </c>
      <c r="C187" s="189" t="s">
        <v>373</v>
      </c>
      <c r="D187" s="189" t="s">
        <v>309</v>
      </c>
      <c r="E187" s="189" t="s">
        <v>143</v>
      </c>
      <c r="F187" s="189" t="s">
        <v>144</v>
      </c>
      <c r="G187" s="189" t="s">
        <v>266</v>
      </c>
      <c r="H187" s="189" t="s">
        <v>267</v>
      </c>
      <c r="I187" s="121">
        <v>656400</v>
      </c>
      <c r="J187" s="121">
        <v>656400</v>
      </c>
      <c r="K187" s="66"/>
      <c r="L187" s="66"/>
      <c r="M187" s="66"/>
      <c r="N187" s="121">
        <v>656400</v>
      </c>
      <c r="O187" s="66"/>
      <c r="P187" s="121"/>
      <c r="Q187" s="121"/>
      <c r="R187" s="121"/>
      <c r="S187" s="121"/>
      <c r="T187" s="121"/>
      <c r="U187" s="121"/>
      <c r="V187" s="121"/>
      <c r="W187" s="121"/>
      <c r="X187" s="121"/>
      <c r="Y187" s="121"/>
    </row>
    <row r="188" ht="20.25" customHeight="1" spans="1:25">
      <c r="A188" s="189" t="s">
        <v>71</v>
      </c>
      <c r="B188" s="189" t="s">
        <v>82</v>
      </c>
      <c r="C188" s="189" t="s">
        <v>374</v>
      </c>
      <c r="D188" s="189" t="s">
        <v>375</v>
      </c>
      <c r="E188" s="189" t="s">
        <v>117</v>
      </c>
      <c r="F188" s="189" t="s">
        <v>118</v>
      </c>
      <c r="G188" s="189" t="s">
        <v>376</v>
      </c>
      <c r="H188" s="189" t="s">
        <v>377</v>
      </c>
      <c r="I188" s="121">
        <v>120067.2</v>
      </c>
      <c r="J188" s="121">
        <v>120067.2</v>
      </c>
      <c r="K188" s="66"/>
      <c r="L188" s="66"/>
      <c r="M188" s="66"/>
      <c r="N188" s="121">
        <v>120067.2</v>
      </c>
      <c r="O188" s="66"/>
      <c r="P188" s="121"/>
      <c r="Q188" s="121"/>
      <c r="R188" s="121"/>
      <c r="S188" s="121"/>
      <c r="T188" s="121"/>
      <c r="U188" s="121"/>
      <c r="V188" s="121"/>
      <c r="W188" s="121"/>
      <c r="X188" s="121"/>
      <c r="Y188" s="121"/>
    </row>
    <row r="189" ht="20.25" customHeight="1" spans="1:25">
      <c r="A189" s="189" t="s">
        <v>71</v>
      </c>
      <c r="B189" s="189" t="s">
        <v>82</v>
      </c>
      <c r="C189" s="189" t="s">
        <v>374</v>
      </c>
      <c r="D189" s="189" t="s">
        <v>375</v>
      </c>
      <c r="E189" s="189" t="s">
        <v>117</v>
      </c>
      <c r="F189" s="189" t="s">
        <v>118</v>
      </c>
      <c r="G189" s="189" t="s">
        <v>376</v>
      </c>
      <c r="H189" s="189" t="s">
        <v>377</v>
      </c>
      <c r="I189" s="121">
        <v>277200</v>
      </c>
      <c r="J189" s="121">
        <v>277200</v>
      </c>
      <c r="K189" s="66"/>
      <c r="L189" s="66"/>
      <c r="M189" s="66"/>
      <c r="N189" s="121">
        <v>277200</v>
      </c>
      <c r="O189" s="66"/>
      <c r="P189" s="121"/>
      <c r="Q189" s="121"/>
      <c r="R189" s="121"/>
      <c r="S189" s="121"/>
      <c r="T189" s="121"/>
      <c r="U189" s="121"/>
      <c r="V189" s="121"/>
      <c r="W189" s="121"/>
      <c r="X189" s="121"/>
      <c r="Y189" s="121"/>
    </row>
    <row r="190" ht="20.25" customHeight="1" spans="1:25">
      <c r="A190" s="189" t="s">
        <v>71</v>
      </c>
      <c r="B190" s="189" t="s">
        <v>82</v>
      </c>
      <c r="C190" s="189" t="s">
        <v>378</v>
      </c>
      <c r="D190" s="189" t="s">
        <v>331</v>
      </c>
      <c r="E190" s="189" t="s">
        <v>117</v>
      </c>
      <c r="F190" s="189" t="s">
        <v>118</v>
      </c>
      <c r="G190" s="189" t="s">
        <v>314</v>
      </c>
      <c r="H190" s="189" t="s">
        <v>315</v>
      </c>
      <c r="I190" s="121">
        <v>310800</v>
      </c>
      <c r="J190" s="121">
        <v>310800</v>
      </c>
      <c r="K190" s="66"/>
      <c r="L190" s="66"/>
      <c r="M190" s="66"/>
      <c r="N190" s="121">
        <v>310800</v>
      </c>
      <c r="O190" s="66"/>
      <c r="P190" s="121"/>
      <c r="Q190" s="121"/>
      <c r="R190" s="121"/>
      <c r="S190" s="121"/>
      <c r="T190" s="121"/>
      <c r="U190" s="121"/>
      <c r="V190" s="121"/>
      <c r="W190" s="121"/>
      <c r="X190" s="121"/>
      <c r="Y190" s="121"/>
    </row>
    <row r="191" ht="17.25" customHeight="1" spans="1:25">
      <c r="A191" s="76" t="s">
        <v>216</v>
      </c>
      <c r="B191" s="77"/>
      <c r="C191" s="195"/>
      <c r="D191" s="195"/>
      <c r="E191" s="195"/>
      <c r="F191" s="195"/>
      <c r="G191" s="195"/>
      <c r="H191" s="196"/>
      <c r="I191" s="121">
        <v>19622267.08</v>
      </c>
      <c r="J191" s="121">
        <v>19622267.08</v>
      </c>
      <c r="K191" s="121"/>
      <c r="L191" s="121"/>
      <c r="M191" s="121"/>
      <c r="N191" s="121">
        <v>19622267.08</v>
      </c>
      <c r="O191" s="121"/>
      <c r="P191" s="121"/>
      <c r="Q191" s="121"/>
      <c r="R191" s="121"/>
      <c r="S191" s="121"/>
      <c r="T191" s="121"/>
      <c r="U191" s="121"/>
      <c r="V191" s="121"/>
      <c r="W191" s="121"/>
      <c r="X191" s="121"/>
      <c r="Y191" s="121"/>
    </row>
  </sheetData>
  <mergeCells count="31">
    <mergeCell ref="A2:Y2"/>
    <mergeCell ref="A3:H3"/>
    <mergeCell ref="I4:Y4"/>
    <mergeCell ref="J5:O5"/>
    <mergeCell ref="P5:R5"/>
    <mergeCell ref="T5:Y5"/>
    <mergeCell ref="J6:K6"/>
    <mergeCell ref="A191:H19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opLeftCell="A4" workbookViewId="0">
      <selection activeCell="W1" sqref="W1"/>
    </sheetView>
  </sheetViews>
  <sheetFormatPr defaultColWidth="9.14166666666667" defaultRowHeight="14.25" customHeight="1"/>
  <cols>
    <col min="1" max="1" width="15.375" customWidth="1"/>
    <col min="2" max="2" width="16.87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79"/>
      <c r="E1" s="44"/>
      <c r="F1" s="44"/>
      <c r="G1" s="44"/>
      <c r="H1" s="44"/>
      <c r="U1" s="179"/>
      <c r="W1" s="184" t="s">
        <v>379</v>
      </c>
    </row>
    <row r="2" ht="46.5" customHeight="1" spans="1:23">
      <c r="A2" s="46" t="str">
        <f>"2025"&amp;"年部门项目支出预算表"</f>
        <v>2025年部门项目支出预算表</v>
      </c>
      <c r="B2" s="46"/>
      <c r="C2" s="46"/>
      <c r="D2" s="46"/>
      <c r="E2" s="46"/>
      <c r="F2" s="46"/>
      <c r="G2" s="46"/>
      <c r="H2" s="46"/>
      <c r="I2" s="46"/>
      <c r="J2" s="46"/>
      <c r="K2" s="46"/>
      <c r="L2" s="46"/>
      <c r="M2" s="46"/>
      <c r="N2" s="46"/>
      <c r="O2" s="46"/>
      <c r="P2" s="46"/>
      <c r="Q2" s="46"/>
      <c r="R2" s="46"/>
      <c r="S2" s="46"/>
      <c r="T2" s="46"/>
      <c r="U2" s="46"/>
      <c r="V2" s="46"/>
      <c r="W2" s="46"/>
    </row>
    <row r="3" ht="13.5" customHeight="1" spans="1:23">
      <c r="A3" s="47" t="str">
        <f>"单位名称："&amp;"昆明市东川区文化和旅游局"</f>
        <v>单位名称：昆明市东川区文化和旅游局</v>
      </c>
      <c r="B3" s="48"/>
      <c r="C3" s="48"/>
      <c r="D3" s="48"/>
      <c r="E3" s="48"/>
      <c r="F3" s="48"/>
      <c r="G3" s="48"/>
      <c r="H3" s="48"/>
      <c r="I3" s="49"/>
      <c r="J3" s="49"/>
      <c r="K3" s="49"/>
      <c r="L3" s="49"/>
      <c r="M3" s="49"/>
      <c r="N3" s="49"/>
      <c r="O3" s="49"/>
      <c r="P3" s="49"/>
      <c r="Q3" s="49"/>
      <c r="U3" s="179"/>
      <c r="W3" s="159" t="s">
        <v>2</v>
      </c>
    </row>
    <row r="4" ht="21.75" customHeight="1" spans="1:23">
      <c r="A4" s="51" t="s">
        <v>380</v>
      </c>
      <c r="B4" s="52" t="s">
        <v>227</v>
      </c>
      <c r="C4" s="51" t="s">
        <v>228</v>
      </c>
      <c r="D4" s="51" t="s">
        <v>381</v>
      </c>
      <c r="E4" s="52" t="s">
        <v>229</v>
      </c>
      <c r="F4" s="52" t="s">
        <v>230</v>
      </c>
      <c r="G4" s="52" t="s">
        <v>382</v>
      </c>
      <c r="H4" s="52" t="s">
        <v>383</v>
      </c>
      <c r="I4" s="71" t="s">
        <v>56</v>
      </c>
      <c r="J4" s="53" t="s">
        <v>384</v>
      </c>
      <c r="K4" s="54"/>
      <c r="L4" s="54"/>
      <c r="M4" s="55"/>
      <c r="N4" s="53" t="s">
        <v>235</v>
      </c>
      <c r="O4" s="54"/>
      <c r="P4" s="55"/>
      <c r="Q4" s="52" t="s">
        <v>62</v>
      </c>
      <c r="R4" s="53" t="s">
        <v>63</v>
      </c>
      <c r="S4" s="54"/>
      <c r="T4" s="54"/>
      <c r="U4" s="54"/>
      <c r="V4" s="54"/>
      <c r="W4" s="55"/>
    </row>
    <row r="5" ht="21.75" customHeight="1" spans="1:23">
      <c r="A5" s="56"/>
      <c r="B5" s="72"/>
      <c r="C5" s="56"/>
      <c r="D5" s="56"/>
      <c r="E5" s="57"/>
      <c r="F5" s="57"/>
      <c r="G5" s="57"/>
      <c r="H5" s="57"/>
      <c r="I5" s="72"/>
      <c r="J5" s="180" t="s">
        <v>59</v>
      </c>
      <c r="K5" s="181"/>
      <c r="L5" s="52" t="s">
        <v>60</v>
      </c>
      <c r="M5" s="52" t="s">
        <v>61</v>
      </c>
      <c r="N5" s="52" t="s">
        <v>59</v>
      </c>
      <c r="O5" s="52" t="s">
        <v>60</v>
      </c>
      <c r="P5" s="52" t="s">
        <v>61</v>
      </c>
      <c r="Q5" s="57"/>
      <c r="R5" s="52" t="s">
        <v>58</v>
      </c>
      <c r="S5" s="52" t="s">
        <v>65</v>
      </c>
      <c r="T5" s="52" t="s">
        <v>241</v>
      </c>
      <c r="U5" s="52" t="s">
        <v>67</v>
      </c>
      <c r="V5" s="52" t="s">
        <v>68</v>
      </c>
      <c r="W5" s="52" t="s">
        <v>69</v>
      </c>
    </row>
    <row r="6" ht="21" customHeight="1" spans="1:23">
      <c r="A6" s="72"/>
      <c r="B6" s="72"/>
      <c r="C6" s="72"/>
      <c r="D6" s="72"/>
      <c r="E6" s="72"/>
      <c r="F6" s="72"/>
      <c r="G6" s="72"/>
      <c r="H6" s="72"/>
      <c r="I6" s="72"/>
      <c r="J6" s="182" t="s">
        <v>58</v>
      </c>
      <c r="K6" s="183"/>
      <c r="L6" s="72"/>
      <c r="M6" s="72"/>
      <c r="N6" s="72"/>
      <c r="O6" s="72"/>
      <c r="P6" s="72"/>
      <c r="Q6" s="72"/>
      <c r="R6" s="72"/>
      <c r="S6" s="72"/>
      <c r="T6" s="72"/>
      <c r="U6" s="72"/>
      <c r="V6" s="72"/>
      <c r="W6" s="72"/>
    </row>
    <row r="7" ht="39.75" customHeight="1" spans="1:23">
      <c r="A7" s="59"/>
      <c r="B7" s="61"/>
      <c r="C7" s="59"/>
      <c r="D7" s="59"/>
      <c r="E7" s="60"/>
      <c r="F7" s="60"/>
      <c r="G7" s="60"/>
      <c r="H7" s="60"/>
      <c r="I7" s="61"/>
      <c r="J7" s="109" t="s">
        <v>58</v>
      </c>
      <c r="K7" s="109" t="s">
        <v>385</v>
      </c>
      <c r="L7" s="60"/>
      <c r="M7" s="60"/>
      <c r="N7" s="60"/>
      <c r="O7" s="60"/>
      <c r="P7" s="60"/>
      <c r="Q7" s="60"/>
      <c r="R7" s="60"/>
      <c r="S7" s="60"/>
      <c r="T7" s="60"/>
      <c r="U7" s="61"/>
      <c r="V7" s="60"/>
      <c r="W7" s="60"/>
    </row>
    <row r="8" ht="23" customHeight="1" spans="1:23">
      <c r="A8" s="62">
        <v>1</v>
      </c>
      <c r="B8" s="62">
        <v>2</v>
      </c>
      <c r="C8" s="62">
        <v>3</v>
      </c>
      <c r="D8" s="62">
        <v>4</v>
      </c>
      <c r="E8" s="62">
        <v>5</v>
      </c>
      <c r="F8" s="62">
        <v>6</v>
      </c>
      <c r="G8" s="62">
        <v>7</v>
      </c>
      <c r="H8" s="62">
        <v>8</v>
      </c>
      <c r="I8" s="62">
        <v>9</v>
      </c>
      <c r="J8" s="62">
        <v>10</v>
      </c>
      <c r="K8" s="62">
        <v>11</v>
      </c>
      <c r="L8" s="79">
        <v>12</v>
      </c>
      <c r="M8" s="79">
        <v>13</v>
      </c>
      <c r="N8" s="79">
        <v>14</v>
      </c>
      <c r="O8" s="79">
        <v>15</v>
      </c>
      <c r="P8" s="79">
        <v>16</v>
      </c>
      <c r="Q8" s="79">
        <v>17</v>
      </c>
      <c r="R8" s="79">
        <v>18</v>
      </c>
      <c r="S8" s="79">
        <v>19</v>
      </c>
      <c r="T8" s="79">
        <v>20</v>
      </c>
      <c r="U8" s="62">
        <v>21</v>
      </c>
      <c r="V8" s="79">
        <v>22</v>
      </c>
      <c r="W8" s="62">
        <v>23</v>
      </c>
    </row>
    <row r="9" ht="30" customHeight="1" spans="1:23">
      <c r="A9" s="111" t="s">
        <v>386</v>
      </c>
      <c r="B9" s="111" t="s">
        <v>387</v>
      </c>
      <c r="C9" s="111" t="s">
        <v>388</v>
      </c>
      <c r="D9" s="111" t="s">
        <v>71</v>
      </c>
      <c r="E9" s="111" t="s">
        <v>117</v>
      </c>
      <c r="F9" s="111" t="s">
        <v>118</v>
      </c>
      <c r="G9" s="111" t="s">
        <v>389</v>
      </c>
      <c r="H9" s="111" t="s">
        <v>390</v>
      </c>
      <c r="I9" s="121">
        <v>190000</v>
      </c>
      <c r="J9" s="121">
        <v>190000</v>
      </c>
      <c r="K9" s="121">
        <v>190000</v>
      </c>
      <c r="L9" s="121"/>
      <c r="M9" s="121"/>
      <c r="N9" s="121"/>
      <c r="O9" s="121"/>
      <c r="P9" s="121"/>
      <c r="Q9" s="121"/>
      <c r="R9" s="121"/>
      <c r="S9" s="121"/>
      <c r="T9" s="121"/>
      <c r="U9" s="121"/>
      <c r="V9" s="121"/>
      <c r="W9" s="121"/>
    </row>
    <row r="10" ht="30" customHeight="1" spans="1:23">
      <c r="A10" s="111" t="s">
        <v>391</v>
      </c>
      <c r="B10" s="111" t="s">
        <v>392</v>
      </c>
      <c r="C10" s="111" t="s">
        <v>393</v>
      </c>
      <c r="D10" s="111" t="s">
        <v>71</v>
      </c>
      <c r="E10" s="111" t="s">
        <v>125</v>
      </c>
      <c r="F10" s="111" t="s">
        <v>126</v>
      </c>
      <c r="G10" s="111" t="s">
        <v>389</v>
      </c>
      <c r="H10" s="111" t="s">
        <v>390</v>
      </c>
      <c r="I10" s="121">
        <v>15400</v>
      </c>
      <c r="J10" s="121">
        <v>15400</v>
      </c>
      <c r="K10" s="121">
        <v>15400</v>
      </c>
      <c r="L10" s="121"/>
      <c r="M10" s="121"/>
      <c r="N10" s="121"/>
      <c r="O10" s="121"/>
      <c r="P10" s="121"/>
      <c r="Q10" s="121"/>
      <c r="R10" s="121"/>
      <c r="S10" s="121"/>
      <c r="T10" s="121"/>
      <c r="U10" s="121"/>
      <c r="V10" s="121"/>
      <c r="W10" s="121"/>
    </row>
    <row r="11" ht="30" customHeight="1" spans="1:23">
      <c r="A11" s="111" t="s">
        <v>391</v>
      </c>
      <c r="B11" s="111" t="s">
        <v>394</v>
      </c>
      <c r="C11" s="111" t="s">
        <v>395</v>
      </c>
      <c r="D11" s="111" t="s">
        <v>71</v>
      </c>
      <c r="E11" s="111" t="s">
        <v>125</v>
      </c>
      <c r="F11" s="111" t="s">
        <v>126</v>
      </c>
      <c r="G11" s="111" t="s">
        <v>389</v>
      </c>
      <c r="H11" s="111" t="s">
        <v>390</v>
      </c>
      <c r="I11" s="121">
        <v>13600</v>
      </c>
      <c r="J11" s="121">
        <v>13600</v>
      </c>
      <c r="K11" s="121">
        <v>13600</v>
      </c>
      <c r="L11" s="121"/>
      <c r="M11" s="121"/>
      <c r="N11" s="121"/>
      <c r="O11" s="121"/>
      <c r="P11" s="121"/>
      <c r="Q11" s="121"/>
      <c r="R11" s="121"/>
      <c r="S11" s="121"/>
      <c r="T11" s="121"/>
      <c r="U11" s="121"/>
      <c r="V11" s="121"/>
      <c r="W11" s="121"/>
    </row>
    <row r="12" ht="30" customHeight="1" spans="1:23">
      <c r="A12" s="111" t="s">
        <v>396</v>
      </c>
      <c r="B12" s="111" t="s">
        <v>397</v>
      </c>
      <c r="C12" s="111" t="s">
        <v>398</v>
      </c>
      <c r="D12" s="111" t="s">
        <v>71</v>
      </c>
      <c r="E12" s="111" t="s">
        <v>125</v>
      </c>
      <c r="F12" s="111" t="s">
        <v>126</v>
      </c>
      <c r="G12" s="111" t="s">
        <v>389</v>
      </c>
      <c r="H12" s="111" t="s">
        <v>390</v>
      </c>
      <c r="I12" s="121">
        <v>80000</v>
      </c>
      <c r="J12" s="121">
        <v>80000</v>
      </c>
      <c r="K12" s="121">
        <v>80000</v>
      </c>
      <c r="L12" s="121"/>
      <c r="M12" s="121"/>
      <c r="N12" s="121"/>
      <c r="O12" s="121"/>
      <c r="P12" s="121"/>
      <c r="Q12" s="121"/>
      <c r="R12" s="121"/>
      <c r="S12" s="121"/>
      <c r="T12" s="121"/>
      <c r="U12" s="121"/>
      <c r="V12" s="121"/>
      <c r="W12" s="121"/>
    </row>
    <row r="13" ht="30" customHeight="1" spans="1:23">
      <c r="A13" s="111" t="s">
        <v>396</v>
      </c>
      <c r="B13" s="111" t="s">
        <v>399</v>
      </c>
      <c r="C13" s="111" t="s">
        <v>400</v>
      </c>
      <c r="D13" s="111" t="s">
        <v>71</v>
      </c>
      <c r="E13" s="111" t="s">
        <v>136</v>
      </c>
      <c r="F13" s="111" t="s">
        <v>135</v>
      </c>
      <c r="G13" s="111" t="s">
        <v>389</v>
      </c>
      <c r="H13" s="111" t="s">
        <v>390</v>
      </c>
      <c r="I13" s="121">
        <v>292182.8</v>
      </c>
      <c r="J13" s="121">
        <v>292182.8</v>
      </c>
      <c r="K13" s="121">
        <v>292182.8</v>
      </c>
      <c r="L13" s="121"/>
      <c r="M13" s="121"/>
      <c r="N13" s="121"/>
      <c r="O13" s="121"/>
      <c r="P13" s="121"/>
      <c r="Q13" s="121"/>
      <c r="R13" s="121"/>
      <c r="S13" s="121"/>
      <c r="T13" s="121"/>
      <c r="U13" s="121"/>
      <c r="V13" s="121"/>
      <c r="W13" s="121"/>
    </row>
    <row r="14" ht="30" customHeight="1" spans="1:23">
      <c r="A14" s="111" t="s">
        <v>396</v>
      </c>
      <c r="B14" s="111" t="s">
        <v>401</v>
      </c>
      <c r="C14" s="111" t="s">
        <v>402</v>
      </c>
      <c r="D14" s="111" t="s">
        <v>71</v>
      </c>
      <c r="E14" s="111" t="s">
        <v>117</v>
      </c>
      <c r="F14" s="111" t="s">
        <v>118</v>
      </c>
      <c r="G14" s="111" t="s">
        <v>389</v>
      </c>
      <c r="H14" s="111" t="s">
        <v>390</v>
      </c>
      <c r="I14" s="121">
        <v>89698</v>
      </c>
      <c r="J14" s="121">
        <v>89698</v>
      </c>
      <c r="K14" s="121">
        <v>89698</v>
      </c>
      <c r="L14" s="121"/>
      <c r="M14" s="121"/>
      <c r="N14" s="121"/>
      <c r="O14" s="121"/>
      <c r="P14" s="121"/>
      <c r="Q14" s="121"/>
      <c r="R14" s="121"/>
      <c r="S14" s="121"/>
      <c r="T14" s="121"/>
      <c r="U14" s="121"/>
      <c r="V14" s="121"/>
      <c r="W14" s="121"/>
    </row>
    <row r="15" ht="30" customHeight="1" spans="1:23">
      <c r="A15" s="111" t="s">
        <v>396</v>
      </c>
      <c r="B15" s="111" t="s">
        <v>403</v>
      </c>
      <c r="C15" s="111" t="s">
        <v>404</v>
      </c>
      <c r="D15" s="111" t="s">
        <v>71</v>
      </c>
      <c r="E15" s="111" t="s">
        <v>136</v>
      </c>
      <c r="F15" s="111" t="s">
        <v>135</v>
      </c>
      <c r="G15" s="111" t="s">
        <v>389</v>
      </c>
      <c r="H15" s="111" t="s">
        <v>390</v>
      </c>
      <c r="I15" s="121">
        <v>105141.64</v>
      </c>
      <c r="J15" s="121">
        <v>105141.64</v>
      </c>
      <c r="K15" s="121">
        <v>105141.64</v>
      </c>
      <c r="L15" s="121"/>
      <c r="M15" s="121"/>
      <c r="N15" s="121"/>
      <c r="O15" s="121"/>
      <c r="P15" s="121"/>
      <c r="Q15" s="121"/>
      <c r="R15" s="121"/>
      <c r="S15" s="121"/>
      <c r="T15" s="121"/>
      <c r="U15" s="121"/>
      <c r="V15" s="121"/>
      <c r="W15" s="121"/>
    </row>
    <row r="16" ht="30" customHeight="1" spans="1:23">
      <c r="A16" s="111" t="s">
        <v>396</v>
      </c>
      <c r="B16" s="111" t="s">
        <v>405</v>
      </c>
      <c r="C16" s="111" t="s">
        <v>406</v>
      </c>
      <c r="D16" s="111" t="s">
        <v>71</v>
      </c>
      <c r="E16" s="111" t="s">
        <v>125</v>
      </c>
      <c r="F16" s="111" t="s">
        <v>126</v>
      </c>
      <c r="G16" s="111" t="s">
        <v>389</v>
      </c>
      <c r="H16" s="111" t="s">
        <v>390</v>
      </c>
      <c r="I16" s="121">
        <v>300000</v>
      </c>
      <c r="J16" s="121">
        <v>300000</v>
      </c>
      <c r="K16" s="121">
        <v>300000</v>
      </c>
      <c r="L16" s="121"/>
      <c r="M16" s="121"/>
      <c r="N16" s="121"/>
      <c r="O16" s="121"/>
      <c r="P16" s="121"/>
      <c r="Q16" s="121"/>
      <c r="R16" s="121"/>
      <c r="S16" s="121"/>
      <c r="T16" s="121"/>
      <c r="U16" s="121"/>
      <c r="V16" s="121"/>
      <c r="W16" s="121"/>
    </row>
    <row r="17" ht="30" customHeight="1" spans="1:23">
      <c r="A17" s="111" t="s">
        <v>396</v>
      </c>
      <c r="B17" s="111" t="s">
        <v>407</v>
      </c>
      <c r="C17" s="111" t="s">
        <v>408</v>
      </c>
      <c r="D17" s="111" t="s">
        <v>71</v>
      </c>
      <c r="E17" s="111" t="s">
        <v>132</v>
      </c>
      <c r="F17" s="111" t="s">
        <v>133</v>
      </c>
      <c r="G17" s="111" t="s">
        <v>389</v>
      </c>
      <c r="H17" s="111" t="s">
        <v>390</v>
      </c>
      <c r="I17" s="121">
        <v>221329.3</v>
      </c>
      <c r="J17" s="121">
        <v>221329.3</v>
      </c>
      <c r="K17" s="121">
        <v>221329.3</v>
      </c>
      <c r="L17" s="121"/>
      <c r="M17" s="121"/>
      <c r="N17" s="121"/>
      <c r="O17" s="121"/>
      <c r="P17" s="121"/>
      <c r="Q17" s="121"/>
      <c r="R17" s="121"/>
      <c r="S17" s="121"/>
      <c r="T17" s="121"/>
      <c r="U17" s="121"/>
      <c r="V17" s="121"/>
      <c r="W17" s="121"/>
    </row>
    <row r="18" ht="30" customHeight="1" spans="1:23">
      <c r="A18" s="111" t="s">
        <v>396</v>
      </c>
      <c r="B18" s="111" t="s">
        <v>409</v>
      </c>
      <c r="C18" s="111" t="s">
        <v>410</v>
      </c>
      <c r="D18" s="111" t="s">
        <v>71</v>
      </c>
      <c r="E18" s="111" t="s">
        <v>117</v>
      </c>
      <c r="F18" s="111" t="s">
        <v>118</v>
      </c>
      <c r="G18" s="111" t="s">
        <v>389</v>
      </c>
      <c r="H18" s="111" t="s">
        <v>390</v>
      </c>
      <c r="I18" s="121">
        <v>1540000</v>
      </c>
      <c r="J18" s="121">
        <v>1540000</v>
      </c>
      <c r="K18" s="121">
        <v>1540000</v>
      </c>
      <c r="L18" s="121"/>
      <c r="M18" s="121"/>
      <c r="N18" s="121"/>
      <c r="O18" s="121"/>
      <c r="P18" s="121"/>
      <c r="Q18" s="121"/>
      <c r="R18" s="121"/>
      <c r="S18" s="121"/>
      <c r="T18" s="121"/>
      <c r="U18" s="121"/>
      <c r="V18" s="121"/>
      <c r="W18" s="121"/>
    </row>
    <row r="19" ht="30" customHeight="1" spans="1:23">
      <c r="A19" s="111" t="s">
        <v>396</v>
      </c>
      <c r="B19" s="111" t="s">
        <v>411</v>
      </c>
      <c r="C19" s="111" t="s">
        <v>412</v>
      </c>
      <c r="D19" s="111" t="s">
        <v>71</v>
      </c>
      <c r="E19" s="111" t="s">
        <v>125</v>
      </c>
      <c r="F19" s="111" t="s">
        <v>126</v>
      </c>
      <c r="G19" s="111" t="s">
        <v>389</v>
      </c>
      <c r="H19" s="111" t="s">
        <v>390</v>
      </c>
      <c r="I19" s="121">
        <v>40000</v>
      </c>
      <c r="J19" s="121">
        <v>40000</v>
      </c>
      <c r="K19" s="121">
        <v>40000</v>
      </c>
      <c r="L19" s="121"/>
      <c r="M19" s="121"/>
      <c r="N19" s="121"/>
      <c r="O19" s="121"/>
      <c r="P19" s="121"/>
      <c r="Q19" s="121"/>
      <c r="R19" s="121"/>
      <c r="S19" s="121"/>
      <c r="T19" s="121"/>
      <c r="U19" s="121"/>
      <c r="V19" s="121"/>
      <c r="W19" s="121"/>
    </row>
    <row r="20" ht="30" customHeight="1" spans="1:23">
      <c r="A20" s="111" t="s">
        <v>396</v>
      </c>
      <c r="B20" s="111" t="s">
        <v>413</v>
      </c>
      <c r="C20" s="111" t="s">
        <v>414</v>
      </c>
      <c r="D20" s="111" t="s">
        <v>71</v>
      </c>
      <c r="E20" s="111" t="s">
        <v>125</v>
      </c>
      <c r="F20" s="111" t="s">
        <v>126</v>
      </c>
      <c r="G20" s="111" t="s">
        <v>389</v>
      </c>
      <c r="H20" s="111" t="s">
        <v>390</v>
      </c>
      <c r="I20" s="121">
        <v>39601.33</v>
      </c>
      <c r="J20" s="121">
        <v>39601.33</v>
      </c>
      <c r="K20" s="121">
        <v>39601.33</v>
      </c>
      <c r="L20" s="121"/>
      <c r="M20" s="121"/>
      <c r="N20" s="121"/>
      <c r="O20" s="121"/>
      <c r="P20" s="121"/>
      <c r="Q20" s="121"/>
      <c r="R20" s="121"/>
      <c r="S20" s="121"/>
      <c r="T20" s="121"/>
      <c r="U20" s="121"/>
      <c r="V20" s="121"/>
      <c r="W20" s="121"/>
    </row>
    <row r="21" ht="30" customHeight="1" spans="1:23">
      <c r="A21" s="111" t="s">
        <v>396</v>
      </c>
      <c r="B21" s="111" t="s">
        <v>415</v>
      </c>
      <c r="C21" s="111" t="s">
        <v>416</v>
      </c>
      <c r="D21" s="111" t="s">
        <v>71</v>
      </c>
      <c r="E21" s="111" t="s">
        <v>119</v>
      </c>
      <c r="F21" s="111" t="s">
        <v>120</v>
      </c>
      <c r="G21" s="111" t="s">
        <v>389</v>
      </c>
      <c r="H21" s="111" t="s">
        <v>390</v>
      </c>
      <c r="I21" s="121">
        <v>80000</v>
      </c>
      <c r="J21" s="121">
        <v>80000</v>
      </c>
      <c r="K21" s="121">
        <v>80000</v>
      </c>
      <c r="L21" s="121"/>
      <c r="M21" s="121"/>
      <c r="N21" s="121"/>
      <c r="O21" s="121"/>
      <c r="P21" s="121"/>
      <c r="Q21" s="121"/>
      <c r="R21" s="121"/>
      <c r="S21" s="121"/>
      <c r="T21" s="121"/>
      <c r="U21" s="121"/>
      <c r="V21" s="121"/>
      <c r="W21" s="121"/>
    </row>
    <row r="22" ht="30" customHeight="1" spans="1:23">
      <c r="A22" s="111" t="s">
        <v>396</v>
      </c>
      <c r="B22" s="111" t="s">
        <v>417</v>
      </c>
      <c r="C22" s="111" t="s">
        <v>418</v>
      </c>
      <c r="D22" s="111" t="s">
        <v>71</v>
      </c>
      <c r="E22" s="111" t="s">
        <v>125</v>
      </c>
      <c r="F22" s="111" t="s">
        <v>126</v>
      </c>
      <c r="G22" s="111" t="s">
        <v>389</v>
      </c>
      <c r="H22" s="111" t="s">
        <v>390</v>
      </c>
      <c r="I22" s="121">
        <v>300000</v>
      </c>
      <c r="J22" s="121">
        <v>300000</v>
      </c>
      <c r="K22" s="121">
        <v>300000</v>
      </c>
      <c r="L22" s="121"/>
      <c r="M22" s="121"/>
      <c r="N22" s="121"/>
      <c r="O22" s="121"/>
      <c r="P22" s="121"/>
      <c r="Q22" s="121"/>
      <c r="R22" s="121"/>
      <c r="S22" s="121"/>
      <c r="T22" s="121"/>
      <c r="U22" s="121"/>
      <c r="V22" s="121"/>
      <c r="W22" s="121"/>
    </row>
    <row r="23" ht="30" customHeight="1" spans="1:23">
      <c r="A23" s="111" t="s">
        <v>396</v>
      </c>
      <c r="B23" s="111" t="s">
        <v>419</v>
      </c>
      <c r="C23" s="111" t="s">
        <v>420</v>
      </c>
      <c r="D23" s="111" t="s">
        <v>71</v>
      </c>
      <c r="E23" s="111" t="s">
        <v>119</v>
      </c>
      <c r="F23" s="111" t="s">
        <v>120</v>
      </c>
      <c r="G23" s="111" t="s">
        <v>266</v>
      </c>
      <c r="H23" s="111" t="s">
        <v>267</v>
      </c>
      <c r="I23" s="121">
        <v>6000</v>
      </c>
      <c r="J23" s="121">
        <v>6000</v>
      </c>
      <c r="K23" s="121">
        <v>6000</v>
      </c>
      <c r="L23" s="121"/>
      <c r="M23" s="121"/>
      <c r="N23" s="121"/>
      <c r="O23" s="121"/>
      <c r="P23" s="121"/>
      <c r="Q23" s="121"/>
      <c r="R23" s="121"/>
      <c r="S23" s="121"/>
      <c r="T23" s="121"/>
      <c r="U23" s="121"/>
      <c r="V23" s="121"/>
      <c r="W23" s="121"/>
    </row>
    <row r="24" ht="30" customHeight="1" spans="1:23">
      <c r="A24" s="111" t="s">
        <v>396</v>
      </c>
      <c r="B24" s="111" t="s">
        <v>421</v>
      </c>
      <c r="C24" s="111" t="s">
        <v>422</v>
      </c>
      <c r="D24" s="111" t="s">
        <v>71</v>
      </c>
      <c r="E24" s="111" t="s">
        <v>119</v>
      </c>
      <c r="F24" s="111" t="s">
        <v>120</v>
      </c>
      <c r="G24" s="111" t="s">
        <v>266</v>
      </c>
      <c r="H24" s="111" t="s">
        <v>267</v>
      </c>
      <c r="I24" s="121">
        <v>8000</v>
      </c>
      <c r="J24" s="121">
        <v>8000</v>
      </c>
      <c r="K24" s="121">
        <v>8000</v>
      </c>
      <c r="L24" s="121"/>
      <c r="M24" s="121"/>
      <c r="N24" s="121"/>
      <c r="O24" s="121"/>
      <c r="P24" s="121"/>
      <c r="Q24" s="121"/>
      <c r="R24" s="121"/>
      <c r="S24" s="121"/>
      <c r="T24" s="121"/>
      <c r="U24" s="121"/>
      <c r="V24" s="121"/>
      <c r="W24" s="121"/>
    </row>
    <row r="25" ht="30" customHeight="1" spans="1:23">
      <c r="A25" s="111" t="s">
        <v>396</v>
      </c>
      <c r="B25" s="111" t="s">
        <v>423</v>
      </c>
      <c r="C25" s="111" t="s">
        <v>424</v>
      </c>
      <c r="D25" s="111" t="s">
        <v>76</v>
      </c>
      <c r="E25" s="111" t="s">
        <v>176</v>
      </c>
      <c r="F25" s="111" t="s">
        <v>177</v>
      </c>
      <c r="G25" s="111" t="s">
        <v>425</v>
      </c>
      <c r="H25" s="111" t="s">
        <v>426</v>
      </c>
      <c r="I25" s="121">
        <v>1000000</v>
      </c>
      <c r="J25" s="121"/>
      <c r="K25" s="121"/>
      <c r="L25" s="121">
        <v>1000000</v>
      </c>
      <c r="M25" s="121"/>
      <c r="N25" s="121"/>
      <c r="O25" s="121"/>
      <c r="P25" s="121"/>
      <c r="Q25" s="121"/>
      <c r="R25" s="121"/>
      <c r="S25" s="121"/>
      <c r="T25" s="121"/>
      <c r="U25" s="121"/>
      <c r="V25" s="121"/>
      <c r="W25" s="121"/>
    </row>
    <row r="26" ht="30" customHeight="1" spans="1:23">
      <c r="A26" s="111" t="s">
        <v>427</v>
      </c>
      <c r="B26" s="111" t="s">
        <v>428</v>
      </c>
      <c r="C26" s="111" t="s">
        <v>429</v>
      </c>
      <c r="D26" s="111" t="s">
        <v>78</v>
      </c>
      <c r="E26" s="111" t="s">
        <v>129</v>
      </c>
      <c r="F26" s="111" t="s">
        <v>114</v>
      </c>
      <c r="G26" s="111" t="s">
        <v>266</v>
      </c>
      <c r="H26" s="111" t="s">
        <v>267</v>
      </c>
      <c r="I26" s="121">
        <v>34000</v>
      </c>
      <c r="J26" s="121">
        <v>34000</v>
      </c>
      <c r="K26" s="121">
        <v>34000</v>
      </c>
      <c r="L26" s="121"/>
      <c r="M26" s="121"/>
      <c r="N26" s="121"/>
      <c r="O26" s="121"/>
      <c r="P26" s="121"/>
      <c r="Q26" s="121"/>
      <c r="R26" s="121"/>
      <c r="S26" s="121"/>
      <c r="T26" s="121"/>
      <c r="U26" s="121"/>
      <c r="V26" s="121"/>
      <c r="W26" s="121"/>
    </row>
    <row r="27" ht="30" customHeight="1" spans="1:23">
      <c r="A27" s="76" t="s">
        <v>216</v>
      </c>
      <c r="B27" s="77"/>
      <c r="C27" s="77"/>
      <c r="D27" s="77"/>
      <c r="E27" s="77"/>
      <c r="F27" s="77"/>
      <c r="G27" s="77"/>
      <c r="H27" s="78"/>
      <c r="I27" s="121">
        <v>4354953.07</v>
      </c>
      <c r="J27" s="121">
        <v>3354953.07</v>
      </c>
      <c r="K27" s="121">
        <v>3354953.07</v>
      </c>
      <c r="L27" s="121">
        <v>1000000</v>
      </c>
      <c r="M27" s="121"/>
      <c r="N27" s="121"/>
      <c r="O27" s="121"/>
      <c r="P27" s="121"/>
      <c r="Q27" s="121"/>
      <c r="R27" s="121"/>
      <c r="S27" s="121"/>
      <c r="T27" s="121"/>
      <c r="U27" s="121"/>
      <c r="V27" s="121"/>
      <c r="W27" s="121"/>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9"/>
  <sheetViews>
    <sheetView showZeros="0" topLeftCell="A142" workbookViewId="0">
      <selection activeCell="C158" sqref="C15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5" t="s">
        <v>430</v>
      </c>
    </row>
    <row r="2" ht="39.75" customHeight="1" spans="1:10">
      <c r="A2" s="106" t="str">
        <f>"2025"&amp;"年部门项目支出绩效目标表"</f>
        <v>2025年部门项目支出绩效目标表</v>
      </c>
      <c r="B2" s="46"/>
      <c r="C2" s="46"/>
      <c r="D2" s="46"/>
      <c r="E2" s="46"/>
      <c r="F2" s="107"/>
      <c r="G2" s="46"/>
      <c r="H2" s="107"/>
      <c r="I2" s="107"/>
      <c r="J2" s="46"/>
    </row>
    <row r="3" ht="17.25" customHeight="1" spans="1:1">
      <c r="A3" s="47" t="str">
        <f>"单位名称："&amp;"昆明市东川区文化和旅游局"</f>
        <v>单位名称：昆明市东川区文化和旅游局</v>
      </c>
    </row>
    <row r="4" ht="44.25" customHeight="1" spans="1:10">
      <c r="A4" s="109" t="s">
        <v>228</v>
      </c>
      <c r="B4" s="109" t="s">
        <v>431</v>
      </c>
      <c r="C4" s="109" t="s">
        <v>432</v>
      </c>
      <c r="D4" s="109" t="s">
        <v>433</v>
      </c>
      <c r="E4" s="109" t="s">
        <v>434</v>
      </c>
      <c r="F4" s="110" t="s">
        <v>435</v>
      </c>
      <c r="G4" s="109" t="s">
        <v>436</v>
      </c>
      <c r="H4" s="110" t="s">
        <v>437</v>
      </c>
      <c r="I4" s="110" t="s">
        <v>438</v>
      </c>
      <c r="J4" s="109" t="s">
        <v>439</v>
      </c>
    </row>
    <row r="5" ht="18.75" customHeight="1" spans="1:10">
      <c r="A5" s="176">
        <v>1</v>
      </c>
      <c r="B5" s="176">
        <v>2</v>
      </c>
      <c r="C5" s="176">
        <v>3</v>
      </c>
      <c r="D5" s="176">
        <v>4</v>
      </c>
      <c r="E5" s="176">
        <v>5</v>
      </c>
      <c r="F5" s="79">
        <v>6</v>
      </c>
      <c r="G5" s="176">
        <v>7</v>
      </c>
      <c r="H5" s="79">
        <v>8</v>
      </c>
      <c r="I5" s="79">
        <v>9</v>
      </c>
      <c r="J5" s="176">
        <v>10</v>
      </c>
    </row>
    <row r="6" ht="42" customHeight="1" spans="1:10">
      <c r="A6" s="73" t="s">
        <v>71</v>
      </c>
      <c r="B6" s="111"/>
      <c r="C6" s="111"/>
      <c r="D6" s="111"/>
      <c r="E6" s="97"/>
      <c r="F6" s="112"/>
      <c r="G6" s="97"/>
      <c r="H6" s="112"/>
      <c r="I6" s="112"/>
      <c r="J6" s="97"/>
    </row>
    <row r="7" ht="42" customHeight="1" spans="1:10">
      <c r="A7" s="177" t="s">
        <v>76</v>
      </c>
      <c r="B7" s="37"/>
      <c r="C7" s="37"/>
      <c r="D7" s="37"/>
      <c r="E7" s="73"/>
      <c r="F7" s="37"/>
      <c r="G7" s="73"/>
      <c r="H7" s="37"/>
      <c r="I7" s="37"/>
      <c r="J7" s="73"/>
    </row>
    <row r="8" ht="66" customHeight="1" spans="1:10">
      <c r="A8" s="178" t="s">
        <v>424</v>
      </c>
      <c r="B8" s="37" t="s">
        <v>440</v>
      </c>
      <c r="C8" s="37" t="s">
        <v>441</v>
      </c>
      <c r="D8" s="37" t="s">
        <v>442</v>
      </c>
      <c r="E8" s="73" t="s">
        <v>443</v>
      </c>
      <c r="F8" s="37" t="s">
        <v>444</v>
      </c>
      <c r="G8" s="73" t="s">
        <v>445</v>
      </c>
      <c r="H8" s="37" t="s">
        <v>446</v>
      </c>
      <c r="I8" s="37" t="s">
        <v>447</v>
      </c>
      <c r="J8" s="73" t="s">
        <v>448</v>
      </c>
    </row>
    <row r="9" ht="66" customHeight="1" spans="1:10">
      <c r="A9" s="178" t="s">
        <v>424</v>
      </c>
      <c r="B9" s="37" t="s">
        <v>440</v>
      </c>
      <c r="C9" s="37" t="s">
        <v>441</v>
      </c>
      <c r="D9" s="37" t="s">
        <v>442</v>
      </c>
      <c r="E9" s="73" t="s">
        <v>449</v>
      </c>
      <c r="F9" s="37" t="s">
        <v>444</v>
      </c>
      <c r="G9" s="73" t="s">
        <v>450</v>
      </c>
      <c r="H9" s="37" t="s">
        <v>451</v>
      </c>
      <c r="I9" s="37" t="s">
        <v>447</v>
      </c>
      <c r="J9" s="73" t="s">
        <v>452</v>
      </c>
    </row>
    <row r="10" ht="66" customHeight="1" spans="1:10">
      <c r="A10" s="178" t="s">
        <v>424</v>
      </c>
      <c r="B10" s="37" t="s">
        <v>440</v>
      </c>
      <c r="C10" s="37" t="s">
        <v>441</v>
      </c>
      <c r="D10" s="37" t="s">
        <v>442</v>
      </c>
      <c r="E10" s="73" t="s">
        <v>453</v>
      </c>
      <c r="F10" s="37" t="s">
        <v>444</v>
      </c>
      <c r="G10" s="73" t="s">
        <v>454</v>
      </c>
      <c r="H10" s="37" t="s">
        <v>455</v>
      </c>
      <c r="I10" s="37" t="s">
        <v>447</v>
      </c>
      <c r="J10" s="73" t="s">
        <v>452</v>
      </c>
    </row>
    <row r="11" ht="66" customHeight="1" spans="1:10">
      <c r="A11" s="178" t="s">
        <v>424</v>
      </c>
      <c r="B11" s="37" t="s">
        <v>440</v>
      </c>
      <c r="C11" s="37" t="s">
        <v>441</v>
      </c>
      <c r="D11" s="37" t="s">
        <v>442</v>
      </c>
      <c r="E11" s="73" t="s">
        <v>456</v>
      </c>
      <c r="F11" s="37" t="s">
        <v>444</v>
      </c>
      <c r="G11" s="73" t="s">
        <v>454</v>
      </c>
      <c r="H11" s="37" t="s">
        <v>455</v>
      </c>
      <c r="I11" s="37" t="s">
        <v>447</v>
      </c>
      <c r="J11" s="73" t="s">
        <v>452</v>
      </c>
    </row>
    <row r="12" ht="66" customHeight="1" spans="1:10">
      <c r="A12" s="178" t="s">
        <v>424</v>
      </c>
      <c r="B12" s="37" t="s">
        <v>440</v>
      </c>
      <c r="C12" s="37" t="s">
        <v>441</v>
      </c>
      <c r="D12" s="37" t="s">
        <v>457</v>
      </c>
      <c r="E12" s="73" t="s">
        <v>458</v>
      </c>
      <c r="F12" s="37" t="s">
        <v>459</v>
      </c>
      <c r="G12" s="73" t="s">
        <v>445</v>
      </c>
      <c r="H12" s="37" t="s">
        <v>446</v>
      </c>
      <c r="I12" s="37" t="s">
        <v>447</v>
      </c>
      <c r="J12" s="73" t="s">
        <v>460</v>
      </c>
    </row>
    <row r="13" ht="66" customHeight="1" spans="1:10">
      <c r="A13" s="178" t="s">
        <v>424</v>
      </c>
      <c r="B13" s="37" t="s">
        <v>440</v>
      </c>
      <c r="C13" s="37" t="s">
        <v>441</v>
      </c>
      <c r="D13" s="37" t="s">
        <v>457</v>
      </c>
      <c r="E13" s="73" t="s">
        <v>461</v>
      </c>
      <c r="F13" s="37" t="s">
        <v>459</v>
      </c>
      <c r="G13" s="73" t="s">
        <v>445</v>
      </c>
      <c r="H13" s="37" t="s">
        <v>446</v>
      </c>
      <c r="I13" s="37" t="s">
        <v>447</v>
      </c>
      <c r="J13" s="73" t="s">
        <v>462</v>
      </c>
    </row>
    <row r="14" ht="66" customHeight="1" spans="1:10">
      <c r="A14" s="178" t="s">
        <v>424</v>
      </c>
      <c r="B14" s="37" t="s">
        <v>440</v>
      </c>
      <c r="C14" s="37" t="s">
        <v>441</v>
      </c>
      <c r="D14" s="37" t="s">
        <v>463</v>
      </c>
      <c r="E14" s="73" t="s">
        <v>464</v>
      </c>
      <c r="F14" s="37" t="s">
        <v>444</v>
      </c>
      <c r="G14" s="73" t="s">
        <v>445</v>
      </c>
      <c r="H14" s="37" t="s">
        <v>446</v>
      </c>
      <c r="I14" s="37" t="s">
        <v>447</v>
      </c>
      <c r="J14" s="73" t="s">
        <v>465</v>
      </c>
    </row>
    <row r="15" ht="66" customHeight="1" spans="1:10">
      <c r="A15" s="178" t="s">
        <v>424</v>
      </c>
      <c r="B15" s="37" t="s">
        <v>440</v>
      </c>
      <c r="C15" s="37" t="s">
        <v>466</v>
      </c>
      <c r="D15" s="37" t="s">
        <v>467</v>
      </c>
      <c r="E15" s="73" t="s">
        <v>468</v>
      </c>
      <c r="F15" s="37" t="s">
        <v>444</v>
      </c>
      <c r="G15" s="73" t="s">
        <v>469</v>
      </c>
      <c r="H15" s="37" t="s">
        <v>470</v>
      </c>
      <c r="I15" s="37" t="s">
        <v>471</v>
      </c>
      <c r="J15" s="73" t="s">
        <v>472</v>
      </c>
    </row>
    <row r="16" ht="66" customHeight="1" spans="1:10">
      <c r="A16" s="178" t="s">
        <v>424</v>
      </c>
      <c r="B16" s="37" t="s">
        <v>440</v>
      </c>
      <c r="C16" s="37" t="s">
        <v>473</v>
      </c>
      <c r="D16" s="37" t="s">
        <v>474</v>
      </c>
      <c r="E16" s="73" t="s">
        <v>475</v>
      </c>
      <c r="F16" s="37" t="s">
        <v>459</v>
      </c>
      <c r="G16" s="73" t="s">
        <v>476</v>
      </c>
      <c r="H16" s="37" t="s">
        <v>446</v>
      </c>
      <c r="I16" s="37" t="s">
        <v>447</v>
      </c>
      <c r="J16" s="73" t="s">
        <v>477</v>
      </c>
    </row>
    <row r="17" ht="42" customHeight="1" spans="1:10">
      <c r="A17" s="177" t="s">
        <v>71</v>
      </c>
      <c r="B17" s="66"/>
      <c r="C17" s="66"/>
      <c r="D17" s="66"/>
      <c r="E17" s="66"/>
      <c r="F17" s="66"/>
      <c r="G17" s="66"/>
      <c r="H17" s="66"/>
      <c r="I17" s="66"/>
      <c r="J17" s="66"/>
    </row>
    <row r="18" ht="66" customHeight="1" spans="1:10">
      <c r="A18" s="178" t="s">
        <v>478</v>
      </c>
      <c r="B18" s="37" t="s">
        <v>478</v>
      </c>
      <c r="C18" s="37" t="s">
        <v>441</v>
      </c>
      <c r="D18" s="37" t="s">
        <v>442</v>
      </c>
      <c r="E18" s="73" t="s">
        <v>479</v>
      </c>
      <c r="F18" s="37" t="s">
        <v>459</v>
      </c>
      <c r="G18" s="73" t="s">
        <v>480</v>
      </c>
      <c r="H18" s="37" t="s">
        <v>481</v>
      </c>
      <c r="I18" s="37" t="s">
        <v>447</v>
      </c>
      <c r="J18" s="73" t="s">
        <v>482</v>
      </c>
    </row>
    <row r="19" ht="66" customHeight="1" spans="1:10">
      <c r="A19" s="178" t="s">
        <v>478</v>
      </c>
      <c r="B19" s="37" t="s">
        <v>478</v>
      </c>
      <c r="C19" s="37" t="s">
        <v>441</v>
      </c>
      <c r="D19" s="37" t="s">
        <v>483</v>
      </c>
      <c r="E19" s="73" t="s">
        <v>484</v>
      </c>
      <c r="F19" s="37" t="s">
        <v>459</v>
      </c>
      <c r="G19" s="73" t="s">
        <v>485</v>
      </c>
      <c r="H19" s="37" t="s">
        <v>486</v>
      </c>
      <c r="I19" s="37" t="s">
        <v>447</v>
      </c>
      <c r="J19" s="73" t="s">
        <v>487</v>
      </c>
    </row>
    <row r="20" ht="66" customHeight="1" spans="1:10">
      <c r="A20" s="178" t="s">
        <v>478</v>
      </c>
      <c r="B20" s="37" t="s">
        <v>478</v>
      </c>
      <c r="C20" s="37" t="s">
        <v>466</v>
      </c>
      <c r="D20" s="37" t="s">
        <v>488</v>
      </c>
      <c r="E20" s="73" t="s">
        <v>489</v>
      </c>
      <c r="F20" s="37" t="s">
        <v>444</v>
      </c>
      <c r="G20" s="73" t="s">
        <v>490</v>
      </c>
      <c r="H20" s="37"/>
      <c r="I20" s="37" t="s">
        <v>471</v>
      </c>
      <c r="J20" s="73" t="s">
        <v>487</v>
      </c>
    </row>
    <row r="21" ht="66" customHeight="1" spans="1:10">
      <c r="A21" s="178" t="s">
        <v>478</v>
      </c>
      <c r="B21" s="37" t="s">
        <v>478</v>
      </c>
      <c r="C21" s="37" t="s">
        <v>473</v>
      </c>
      <c r="D21" s="37" t="s">
        <v>474</v>
      </c>
      <c r="E21" s="73" t="s">
        <v>491</v>
      </c>
      <c r="F21" s="37" t="s">
        <v>459</v>
      </c>
      <c r="G21" s="73" t="s">
        <v>476</v>
      </c>
      <c r="H21" s="37" t="s">
        <v>446</v>
      </c>
      <c r="I21" s="37" t="s">
        <v>447</v>
      </c>
      <c r="J21" s="73" t="s">
        <v>492</v>
      </c>
    </row>
    <row r="22" ht="85" customHeight="1" spans="1:10">
      <c r="A22" s="178" t="s">
        <v>402</v>
      </c>
      <c r="B22" s="37" t="s">
        <v>493</v>
      </c>
      <c r="C22" s="37" t="s">
        <v>441</v>
      </c>
      <c r="D22" s="37" t="s">
        <v>442</v>
      </c>
      <c r="E22" s="73" t="s">
        <v>494</v>
      </c>
      <c r="F22" s="37" t="s">
        <v>459</v>
      </c>
      <c r="G22" s="73" t="s">
        <v>495</v>
      </c>
      <c r="H22" s="37" t="s">
        <v>496</v>
      </c>
      <c r="I22" s="37" t="s">
        <v>447</v>
      </c>
      <c r="J22" s="73" t="s">
        <v>497</v>
      </c>
    </row>
    <row r="23" ht="66" customHeight="1" spans="1:10">
      <c r="A23" s="178" t="s">
        <v>402</v>
      </c>
      <c r="B23" s="37" t="s">
        <v>493</v>
      </c>
      <c r="C23" s="37" t="s">
        <v>441</v>
      </c>
      <c r="D23" s="37" t="s">
        <v>442</v>
      </c>
      <c r="E23" s="73" t="s">
        <v>498</v>
      </c>
      <c r="F23" s="37" t="s">
        <v>459</v>
      </c>
      <c r="G23" s="73" t="s">
        <v>499</v>
      </c>
      <c r="H23" s="37" t="s">
        <v>496</v>
      </c>
      <c r="I23" s="37" t="s">
        <v>447</v>
      </c>
      <c r="J23" s="73" t="s">
        <v>500</v>
      </c>
    </row>
    <row r="24" ht="76" customHeight="1" spans="1:10">
      <c r="A24" s="178" t="s">
        <v>402</v>
      </c>
      <c r="B24" s="37" t="s">
        <v>493</v>
      </c>
      <c r="C24" s="37" t="s">
        <v>441</v>
      </c>
      <c r="D24" s="37" t="s">
        <v>442</v>
      </c>
      <c r="E24" s="73" t="s">
        <v>501</v>
      </c>
      <c r="F24" s="37" t="s">
        <v>459</v>
      </c>
      <c r="G24" s="73" t="s">
        <v>502</v>
      </c>
      <c r="H24" s="37" t="s">
        <v>496</v>
      </c>
      <c r="I24" s="37" t="s">
        <v>447</v>
      </c>
      <c r="J24" s="73" t="s">
        <v>503</v>
      </c>
    </row>
    <row r="25" ht="66" customHeight="1" spans="1:10">
      <c r="A25" s="178" t="s">
        <v>402</v>
      </c>
      <c r="B25" s="37" t="s">
        <v>493</v>
      </c>
      <c r="C25" s="37" t="s">
        <v>441</v>
      </c>
      <c r="D25" s="37" t="s">
        <v>442</v>
      </c>
      <c r="E25" s="73" t="s">
        <v>504</v>
      </c>
      <c r="F25" s="37" t="s">
        <v>444</v>
      </c>
      <c r="G25" s="73" t="s">
        <v>445</v>
      </c>
      <c r="H25" s="37" t="s">
        <v>446</v>
      </c>
      <c r="I25" s="37" t="s">
        <v>447</v>
      </c>
      <c r="J25" s="73" t="s">
        <v>505</v>
      </c>
    </row>
    <row r="26" ht="66" customHeight="1" spans="1:10">
      <c r="A26" s="178" t="s">
        <v>402</v>
      </c>
      <c r="B26" s="37" t="s">
        <v>493</v>
      </c>
      <c r="C26" s="37" t="s">
        <v>441</v>
      </c>
      <c r="D26" s="37" t="s">
        <v>457</v>
      </c>
      <c r="E26" s="73" t="s">
        <v>506</v>
      </c>
      <c r="F26" s="37" t="s">
        <v>459</v>
      </c>
      <c r="G26" s="73" t="s">
        <v>480</v>
      </c>
      <c r="H26" s="37" t="s">
        <v>446</v>
      </c>
      <c r="I26" s="37" t="s">
        <v>447</v>
      </c>
      <c r="J26" s="73" t="s">
        <v>507</v>
      </c>
    </row>
    <row r="27" ht="66" customHeight="1" spans="1:10">
      <c r="A27" s="178" t="s">
        <v>402</v>
      </c>
      <c r="B27" s="37" t="s">
        <v>493</v>
      </c>
      <c r="C27" s="37" t="s">
        <v>441</v>
      </c>
      <c r="D27" s="37" t="s">
        <v>463</v>
      </c>
      <c r="E27" s="73" t="s">
        <v>508</v>
      </c>
      <c r="F27" s="37" t="s">
        <v>444</v>
      </c>
      <c r="G27" s="73" t="s">
        <v>94</v>
      </c>
      <c r="H27" s="37" t="s">
        <v>470</v>
      </c>
      <c r="I27" s="37" t="s">
        <v>447</v>
      </c>
      <c r="J27" s="73" t="s">
        <v>509</v>
      </c>
    </row>
    <row r="28" ht="66" customHeight="1" spans="1:10">
      <c r="A28" s="178" t="s">
        <v>402</v>
      </c>
      <c r="B28" s="37" t="s">
        <v>493</v>
      </c>
      <c r="C28" s="37" t="s">
        <v>441</v>
      </c>
      <c r="D28" s="37" t="s">
        <v>483</v>
      </c>
      <c r="E28" s="73" t="s">
        <v>484</v>
      </c>
      <c r="F28" s="37" t="s">
        <v>444</v>
      </c>
      <c r="G28" s="73" t="s">
        <v>510</v>
      </c>
      <c r="H28" s="37" t="s">
        <v>511</v>
      </c>
      <c r="I28" s="37" t="s">
        <v>447</v>
      </c>
      <c r="J28" s="73" t="s">
        <v>512</v>
      </c>
    </row>
    <row r="29" ht="66" customHeight="1" spans="1:10">
      <c r="A29" s="178" t="s">
        <v>402</v>
      </c>
      <c r="B29" s="37" t="s">
        <v>493</v>
      </c>
      <c r="C29" s="37" t="s">
        <v>466</v>
      </c>
      <c r="D29" s="37" t="s">
        <v>488</v>
      </c>
      <c r="E29" s="73" t="s">
        <v>489</v>
      </c>
      <c r="F29" s="37" t="s">
        <v>444</v>
      </c>
      <c r="G29" s="73" t="s">
        <v>490</v>
      </c>
      <c r="H29" s="37"/>
      <c r="I29" s="37" t="s">
        <v>471</v>
      </c>
      <c r="J29" s="73" t="s">
        <v>513</v>
      </c>
    </row>
    <row r="30" ht="66" customHeight="1" spans="1:10">
      <c r="A30" s="178" t="s">
        <v>402</v>
      </c>
      <c r="B30" s="37" t="s">
        <v>493</v>
      </c>
      <c r="C30" s="37" t="s">
        <v>473</v>
      </c>
      <c r="D30" s="37" t="s">
        <v>474</v>
      </c>
      <c r="E30" s="73" t="s">
        <v>491</v>
      </c>
      <c r="F30" s="37" t="s">
        <v>459</v>
      </c>
      <c r="G30" s="73" t="s">
        <v>476</v>
      </c>
      <c r="H30" s="37" t="s">
        <v>446</v>
      </c>
      <c r="I30" s="37" t="s">
        <v>447</v>
      </c>
      <c r="J30" s="73" t="s">
        <v>491</v>
      </c>
    </row>
    <row r="31" ht="66" customHeight="1" spans="1:10">
      <c r="A31" s="178" t="s">
        <v>514</v>
      </c>
      <c r="B31" s="37" t="s">
        <v>514</v>
      </c>
      <c r="C31" s="37" t="s">
        <v>441</v>
      </c>
      <c r="D31" s="37" t="s">
        <v>442</v>
      </c>
      <c r="E31" s="73" t="s">
        <v>515</v>
      </c>
      <c r="F31" s="37" t="s">
        <v>459</v>
      </c>
      <c r="G31" s="73" t="s">
        <v>516</v>
      </c>
      <c r="H31" s="37" t="s">
        <v>517</v>
      </c>
      <c r="I31" s="37" t="s">
        <v>447</v>
      </c>
      <c r="J31" s="73" t="s">
        <v>518</v>
      </c>
    </row>
    <row r="32" ht="66" customHeight="1" spans="1:10">
      <c r="A32" s="178" t="s">
        <v>514</v>
      </c>
      <c r="B32" s="37" t="s">
        <v>514</v>
      </c>
      <c r="C32" s="37" t="s">
        <v>466</v>
      </c>
      <c r="D32" s="37" t="s">
        <v>488</v>
      </c>
      <c r="E32" s="73" t="s">
        <v>519</v>
      </c>
      <c r="F32" s="37" t="s">
        <v>459</v>
      </c>
      <c r="G32" s="73" t="s">
        <v>98</v>
      </c>
      <c r="H32" s="37" t="s">
        <v>446</v>
      </c>
      <c r="I32" s="37" t="s">
        <v>447</v>
      </c>
      <c r="J32" s="73" t="s">
        <v>520</v>
      </c>
    </row>
    <row r="33" ht="66" customHeight="1" spans="1:10">
      <c r="A33" s="178" t="s">
        <v>514</v>
      </c>
      <c r="B33" s="37" t="s">
        <v>514</v>
      </c>
      <c r="C33" s="37" t="s">
        <v>473</v>
      </c>
      <c r="D33" s="37" t="s">
        <v>474</v>
      </c>
      <c r="E33" s="73" t="s">
        <v>521</v>
      </c>
      <c r="F33" s="37" t="s">
        <v>459</v>
      </c>
      <c r="G33" s="73" t="s">
        <v>476</v>
      </c>
      <c r="H33" s="37" t="s">
        <v>446</v>
      </c>
      <c r="I33" s="37" t="s">
        <v>447</v>
      </c>
      <c r="J33" s="73" t="s">
        <v>522</v>
      </c>
    </row>
    <row r="34" ht="66" customHeight="1" spans="1:10">
      <c r="A34" s="178" t="s">
        <v>418</v>
      </c>
      <c r="B34" s="37" t="s">
        <v>523</v>
      </c>
      <c r="C34" s="37" t="s">
        <v>441</v>
      </c>
      <c r="D34" s="37" t="s">
        <v>442</v>
      </c>
      <c r="E34" s="73" t="s">
        <v>524</v>
      </c>
      <c r="F34" s="37" t="s">
        <v>459</v>
      </c>
      <c r="G34" s="73" t="s">
        <v>525</v>
      </c>
      <c r="H34" s="37" t="s">
        <v>481</v>
      </c>
      <c r="I34" s="37" t="s">
        <v>447</v>
      </c>
      <c r="J34" s="73" t="s">
        <v>526</v>
      </c>
    </row>
    <row r="35" ht="66" customHeight="1" spans="1:10">
      <c r="A35" s="178" t="s">
        <v>418</v>
      </c>
      <c r="B35" s="37" t="s">
        <v>523</v>
      </c>
      <c r="C35" s="37" t="s">
        <v>441</v>
      </c>
      <c r="D35" s="37" t="s">
        <v>457</v>
      </c>
      <c r="E35" s="73" t="s">
        <v>527</v>
      </c>
      <c r="F35" s="37" t="s">
        <v>444</v>
      </c>
      <c r="G35" s="73" t="s">
        <v>445</v>
      </c>
      <c r="H35" s="37" t="s">
        <v>446</v>
      </c>
      <c r="I35" s="37" t="s">
        <v>447</v>
      </c>
      <c r="J35" s="73" t="s">
        <v>528</v>
      </c>
    </row>
    <row r="36" ht="66" customHeight="1" spans="1:10">
      <c r="A36" s="178" t="s">
        <v>418</v>
      </c>
      <c r="B36" s="37" t="s">
        <v>523</v>
      </c>
      <c r="C36" s="37" t="s">
        <v>441</v>
      </c>
      <c r="D36" s="37" t="s">
        <v>463</v>
      </c>
      <c r="E36" s="73" t="s">
        <v>508</v>
      </c>
      <c r="F36" s="37" t="s">
        <v>444</v>
      </c>
      <c r="G36" s="73" t="s">
        <v>454</v>
      </c>
      <c r="H36" s="37" t="s">
        <v>470</v>
      </c>
      <c r="I36" s="37" t="s">
        <v>447</v>
      </c>
      <c r="J36" s="73" t="s">
        <v>529</v>
      </c>
    </row>
    <row r="37" ht="66" customHeight="1" spans="1:10">
      <c r="A37" s="178" t="s">
        <v>418</v>
      </c>
      <c r="B37" s="37" t="s">
        <v>523</v>
      </c>
      <c r="C37" s="37" t="s">
        <v>441</v>
      </c>
      <c r="D37" s="37" t="s">
        <v>483</v>
      </c>
      <c r="E37" s="73" t="s">
        <v>484</v>
      </c>
      <c r="F37" s="37" t="s">
        <v>444</v>
      </c>
      <c r="G37" s="73" t="s">
        <v>530</v>
      </c>
      <c r="H37" s="37" t="s">
        <v>486</v>
      </c>
      <c r="I37" s="37" t="s">
        <v>447</v>
      </c>
      <c r="J37" s="73" t="s">
        <v>531</v>
      </c>
    </row>
    <row r="38" ht="66" customHeight="1" spans="1:10">
      <c r="A38" s="178" t="s">
        <v>418</v>
      </c>
      <c r="B38" s="37" t="s">
        <v>523</v>
      </c>
      <c r="C38" s="37" t="s">
        <v>466</v>
      </c>
      <c r="D38" s="37" t="s">
        <v>488</v>
      </c>
      <c r="E38" s="73" t="s">
        <v>532</v>
      </c>
      <c r="F38" s="37" t="s">
        <v>444</v>
      </c>
      <c r="G38" s="73" t="s">
        <v>533</v>
      </c>
      <c r="H38" s="37"/>
      <c r="I38" s="37" t="s">
        <v>471</v>
      </c>
      <c r="J38" s="73" t="s">
        <v>534</v>
      </c>
    </row>
    <row r="39" ht="66" customHeight="1" spans="1:10">
      <c r="A39" s="178" t="s">
        <v>418</v>
      </c>
      <c r="B39" s="37" t="s">
        <v>523</v>
      </c>
      <c r="C39" s="37" t="s">
        <v>473</v>
      </c>
      <c r="D39" s="37" t="s">
        <v>474</v>
      </c>
      <c r="E39" s="73" t="s">
        <v>535</v>
      </c>
      <c r="F39" s="37" t="s">
        <v>459</v>
      </c>
      <c r="G39" s="73" t="s">
        <v>476</v>
      </c>
      <c r="H39" s="37" t="s">
        <v>446</v>
      </c>
      <c r="I39" s="37" t="s">
        <v>447</v>
      </c>
      <c r="J39" s="73" t="s">
        <v>536</v>
      </c>
    </row>
    <row r="40" ht="66" customHeight="1" spans="1:10">
      <c r="A40" s="178" t="s">
        <v>422</v>
      </c>
      <c r="B40" s="37" t="s">
        <v>537</v>
      </c>
      <c r="C40" s="37" t="s">
        <v>441</v>
      </c>
      <c r="D40" s="37" t="s">
        <v>442</v>
      </c>
      <c r="E40" s="73" t="s">
        <v>538</v>
      </c>
      <c r="F40" s="37" t="s">
        <v>444</v>
      </c>
      <c r="G40" s="73" t="s">
        <v>454</v>
      </c>
      <c r="H40" s="37" t="s">
        <v>539</v>
      </c>
      <c r="I40" s="37" t="s">
        <v>447</v>
      </c>
      <c r="J40" s="73" t="s">
        <v>540</v>
      </c>
    </row>
    <row r="41" ht="66" customHeight="1" spans="1:10">
      <c r="A41" s="178" t="s">
        <v>422</v>
      </c>
      <c r="B41" s="37" t="s">
        <v>537</v>
      </c>
      <c r="C41" s="37" t="s">
        <v>441</v>
      </c>
      <c r="D41" s="37" t="s">
        <v>457</v>
      </c>
      <c r="E41" s="73" t="s">
        <v>541</v>
      </c>
      <c r="F41" s="37" t="s">
        <v>444</v>
      </c>
      <c r="G41" s="73" t="s">
        <v>445</v>
      </c>
      <c r="H41" s="37" t="s">
        <v>446</v>
      </c>
      <c r="I41" s="37" t="s">
        <v>447</v>
      </c>
      <c r="J41" s="73" t="s">
        <v>542</v>
      </c>
    </row>
    <row r="42" ht="66" customHeight="1" spans="1:10">
      <c r="A42" s="178" t="s">
        <v>422</v>
      </c>
      <c r="B42" s="37" t="s">
        <v>537</v>
      </c>
      <c r="C42" s="37" t="s">
        <v>441</v>
      </c>
      <c r="D42" s="37" t="s">
        <v>463</v>
      </c>
      <c r="E42" s="73" t="s">
        <v>543</v>
      </c>
      <c r="F42" s="37" t="s">
        <v>444</v>
      </c>
      <c r="G42" s="73" t="s">
        <v>445</v>
      </c>
      <c r="H42" s="37" t="s">
        <v>446</v>
      </c>
      <c r="I42" s="37" t="s">
        <v>447</v>
      </c>
      <c r="J42" s="73" t="s">
        <v>544</v>
      </c>
    </row>
    <row r="43" ht="66" customHeight="1" spans="1:10">
      <c r="A43" s="178" t="s">
        <v>422</v>
      </c>
      <c r="B43" s="37" t="s">
        <v>537</v>
      </c>
      <c r="C43" s="37" t="s">
        <v>466</v>
      </c>
      <c r="D43" s="37" t="s">
        <v>488</v>
      </c>
      <c r="E43" s="73" t="s">
        <v>545</v>
      </c>
      <c r="F43" s="37" t="s">
        <v>444</v>
      </c>
      <c r="G43" s="73" t="s">
        <v>546</v>
      </c>
      <c r="H43" s="37"/>
      <c r="I43" s="37" t="s">
        <v>471</v>
      </c>
      <c r="J43" s="73" t="s">
        <v>547</v>
      </c>
    </row>
    <row r="44" ht="66" customHeight="1" spans="1:10">
      <c r="A44" s="178" t="s">
        <v>422</v>
      </c>
      <c r="B44" s="37" t="s">
        <v>537</v>
      </c>
      <c r="C44" s="37" t="s">
        <v>473</v>
      </c>
      <c r="D44" s="37" t="s">
        <v>474</v>
      </c>
      <c r="E44" s="73" t="s">
        <v>548</v>
      </c>
      <c r="F44" s="37" t="s">
        <v>459</v>
      </c>
      <c r="G44" s="73" t="s">
        <v>476</v>
      </c>
      <c r="H44" s="37" t="s">
        <v>446</v>
      </c>
      <c r="I44" s="37" t="s">
        <v>447</v>
      </c>
      <c r="J44" s="73" t="s">
        <v>549</v>
      </c>
    </row>
    <row r="45" ht="93" customHeight="1" spans="1:10">
      <c r="A45" s="178" t="s">
        <v>410</v>
      </c>
      <c r="B45" s="37" t="s">
        <v>493</v>
      </c>
      <c r="C45" s="37" t="s">
        <v>441</v>
      </c>
      <c r="D45" s="37" t="s">
        <v>442</v>
      </c>
      <c r="E45" s="73" t="s">
        <v>494</v>
      </c>
      <c r="F45" s="37" t="s">
        <v>459</v>
      </c>
      <c r="G45" s="73" t="s">
        <v>495</v>
      </c>
      <c r="H45" s="37" t="s">
        <v>496</v>
      </c>
      <c r="I45" s="37" t="s">
        <v>447</v>
      </c>
      <c r="J45" s="73" t="s">
        <v>497</v>
      </c>
    </row>
    <row r="46" ht="72" customHeight="1" spans="1:10">
      <c r="A46" s="178" t="s">
        <v>410</v>
      </c>
      <c r="B46" s="37" t="s">
        <v>493</v>
      </c>
      <c r="C46" s="37" t="s">
        <v>441</v>
      </c>
      <c r="D46" s="37" t="s">
        <v>442</v>
      </c>
      <c r="E46" s="73" t="s">
        <v>498</v>
      </c>
      <c r="F46" s="37" t="s">
        <v>459</v>
      </c>
      <c r="G46" s="73" t="s">
        <v>499</v>
      </c>
      <c r="H46" s="37" t="s">
        <v>496</v>
      </c>
      <c r="I46" s="37" t="s">
        <v>447</v>
      </c>
      <c r="J46" s="73" t="s">
        <v>500</v>
      </c>
    </row>
    <row r="47" ht="85" customHeight="1" spans="1:10">
      <c r="A47" s="178" t="s">
        <v>410</v>
      </c>
      <c r="B47" s="37" t="s">
        <v>493</v>
      </c>
      <c r="C47" s="37" t="s">
        <v>441</v>
      </c>
      <c r="D47" s="37" t="s">
        <v>442</v>
      </c>
      <c r="E47" s="73" t="s">
        <v>501</v>
      </c>
      <c r="F47" s="37" t="s">
        <v>459</v>
      </c>
      <c r="G47" s="73" t="s">
        <v>502</v>
      </c>
      <c r="H47" s="37" t="s">
        <v>496</v>
      </c>
      <c r="I47" s="37" t="s">
        <v>447</v>
      </c>
      <c r="J47" s="73" t="s">
        <v>503</v>
      </c>
    </row>
    <row r="48" ht="66" customHeight="1" spans="1:10">
      <c r="A48" s="178" t="s">
        <v>410</v>
      </c>
      <c r="B48" s="37" t="s">
        <v>493</v>
      </c>
      <c r="C48" s="37" t="s">
        <v>441</v>
      </c>
      <c r="D48" s="37" t="s">
        <v>457</v>
      </c>
      <c r="E48" s="73" t="s">
        <v>504</v>
      </c>
      <c r="F48" s="37" t="s">
        <v>444</v>
      </c>
      <c r="G48" s="73" t="s">
        <v>445</v>
      </c>
      <c r="H48" s="37" t="s">
        <v>446</v>
      </c>
      <c r="I48" s="37" t="s">
        <v>447</v>
      </c>
      <c r="J48" s="73" t="s">
        <v>505</v>
      </c>
    </row>
    <row r="49" ht="66" customHeight="1" spans="1:10">
      <c r="A49" s="178" t="s">
        <v>410</v>
      </c>
      <c r="B49" s="37" t="s">
        <v>493</v>
      </c>
      <c r="C49" s="37" t="s">
        <v>441</v>
      </c>
      <c r="D49" s="37" t="s">
        <v>457</v>
      </c>
      <c r="E49" s="73" t="s">
        <v>506</v>
      </c>
      <c r="F49" s="37" t="s">
        <v>459</v>
      </c>
      <c r="G49" s="73" t="s">
        <v>480</v>
      </c>
      <c r="H49" s="37" t="s">
        <v>446</v>
      </c>
      <c r="I49" s="37" t="s">
        <v>447</v>
      </c>
      <c r="J49" s="73" t="s">
        <v>507</v>
      </c>
    </row>
    <row r="50" ht="66" customHeight="1" spans="1:10">
      <c r="A50" s="178" t="s">
        <v>410</v>
      </c>
      <c r="B50" s="37" t="s">
        <v>493</v>
      </c>
      <c r="C50" s="37" t="s">
        <v>441</v>
      </c>
      <c r="D50" s="37" t="s">
        <v>483</v>
      </c>
      <c r="E50" s="73" t="s">
        <v>484</v>
      </c>
      <c r="F50" s="37" t="s">
        <v>444</v>
      </c>
      <c r="G50" s="73" t="s">
        <v>550</v>
      </c>
      <c r="H50" s="37" t="s">
        <v>511</v>
      </c>
      <c r="I50" s="37" t="s">
        <v>447</v>
      </c>
      <c r="J50" s="73" t="s">
        <v>551</v>
      </c>
    </row>
    <row r="51" ht="66" customHeight="1" spans="1:10">
      <c r="A51" s="178" t="s">
        <v>410</v>
      </c>
      <c r="B51" s="37" t="s">
        <v>493</v>
      </c>
      <c r="C51" s="37" t="s">
        <v>466</v>
      </c>
      <c r="D51" s="37" t="s">
        <v>488</v>
      </c>
      <c r="E51" s="73" t="s">
        <v>489</v>
      </c>
      <c r="F51" s="37" t="s">
        <v>444</v>
      </c>
      <c r="G51" s="73" t="s">
        <v>490</v>
      </c>
      <c r="H51" s="37"/>
      <c r="I51" s="37" t="s">
        <v>471</v>
      </c>
      <c r="J51" s="73" t="s">
        <v>552</v>
      </c>
    </row>
    <row r="52" ht="66" customHeight="1" spans="1:10">
      <c r="A52" s="178" t="s">
        <v>410</v>
      </c>
      <c r="B52" s="37" t="s">
        <v>493</v>
      </c>
      <c r="C52" s="37" t="s">
        <v>473</v>
      </c>
      <c r="D52" s="37" t="s">
        <v>474</v>
      </c>
      <c r="E52" s="73" t="s">
        <v>491</v>
      </c>
      <c r="F52" s="37" t="s">
        <v>459</v>
      </c>
      <c r="G52" s="73" t="s">
        <v>476</v>
      </c>
      <c r="H52" s="37" t="s">
        <v>446</v>
      </c>
      <c r="I52" s="37" t="s">
        <v>447</v>
      </c>
      <c r="J52" s="73" t="s">
        <v>553</v>
      </c>
    </row>
    <row r="53" ht="66" customHeight="1" spans="1:10">
      <c r="A53" s="178" t="s">
        <v>400</v>
      </c>
      <c r="B53" s="37" t="s">
        <v>554</v>
      </c>
      <c r="C53" s="37" t="s">
        <v>441</v>
      </c>
      <c r="D53" s="37" t="s">
        <v>442</v>
      </c>
      <c r="E53" s="73" t="s">
        <v>555</v>
      </c>
      <c r="F53" s="37" t="s">
        <v>444</v>
      </c>
      <c r="G53" s="73" t="s">
        <v>95</v>
      </c>
      <c r="H53" s="37" t="s">
        <v>556</v>
      </c>
      <c r="I53" s="37" t="s">
        <v>447</v>
      </c>
      <c r="J53" s="73" t="s">
        <v>557</v>
      </c>
    </row>
    <row r="54" ht="66" customHeight="1" spans="1:10">
      <c r="A54" s="178" t="s">
        <v>400</v>
      </c>
      <c r="B54" s="37" t="s">
        <v>554</v>
      </c>
      <c r="C54" s="37" t="s">
        <v>441</v>
      </c>
      <c r="D54" s="37" t="s">
        <v>442</v>
      </c>
      <c r="E54" s="73" t="s">
        <v>558</v>
      </c>
      <c r="F54" s="37" t="s">
        <v>444</v>
      </c>
      <c r="G54" s="73" t="s">
        <v>95</v>
      </c>
      <c r="H54" s="37" t="s">
        <v>556</v>
      </c>
      <c r="I54" s="37" t="s">
        <v>447</v>
      </c>
      <c r="J54" s="73" t="s">
        <v>557</v>
      </c>
    </row>
    <row r="55" ht="66" customHeight="1" spans="1:10">
      <c r="A55" s="178" t="s">
        <v>400</v>
      </c>
      <c r="B55" s="37" t="s">
        <v>554</v>
      </c>
      <c r="C55" s="37" t="s">
        <v>441</v>
      </c>
      <c r="D55" s="37" t="s">
        <v>457</v>
      </c>
      <c r="E55" s="73" t="s">
        <v>559</v>
      </c>
      <c r="F55" s="37" t="s">
        <v>444</v>
      </c>
      <c r="G55" s="73" t="s">
        <v>445</v>
      </c>
      <c r="H55" s="37" t="s">
        <v>446</v>
      </c>
      <c r="I55" s="37" t="s">
        <v>447</v>
      </c>
      <c r="J55" s="73" t="s">
        <v>560</v>
      </c>
    </row>
    <row r="56" ht="66" customHeight="1" spans="1:10">
      <c r="A56" s="178" t="s">
        <v>400</v>
      </c>
      <c r="B56" s="37" t="s">
        <v>554</v>
      </c>
      <c r="C56" s="37" t="s">
        <v>441</v>
      </c>
      <c r="D56" s="37" t="s">
        <v>463</v>
      </c>
      <c r="E56" s="73" t="s">
        <v>561</v>
      </c>
      <c r="F56" s="37" t="s">
        <v>444</v>
      </c>
      <c r="G56" s="73" t="s">
        <v>445</v>
      </c>
      <c r="H56" s="37" t="s">
        <v>446</v>
      </c>
      <c r="I56" s="37" t="s">
        <v>447</v>
      </c>
      <c r="J56" s="73" t="s">
        <v>508</v>
      </c>
    </row>
    <row r="57" ht="66" customHeight="1" spans="1:10">
      <c r="A57" s="178" t="s">
        <v>400</v>
      </c>
      <c r="B57" s="37" t="s">
        <v>554</v>
      </c>
      <c r="C57" s="37" t="s">
        <v>441</v>
      </c>
      <c r="D57" s="37" t="s">
        <v>483</v>
      </c>
      <c r="E57" s="73" t="s">
        <v>484</v>
      </c>
      <c r="F57" s="37" t="s">
        <v>444</v>
      </c>
      <c r="G57" s="73" t="s">
        <v>562</v>
      </c>
      <c r="H57" s="37" t="s">
        <v>511</v>
      </c>
      <c r="I57" s="37" t="s">
        <v>447</v>
      </c>
      <c r="J57" s="73" t="s">
        <v>563</v>
      </c>
    </row>
    <row r="58" ht="66" customHeight="1" spans="1:10">
      <c r="A58" s="178" t="s">
        <v>400</v>
      </c>
      <c r="B58" s="37" t="s">
        <v>554</v>
      </c>
      <c r="C58" s="37" t="s">
        <v>466</v>
      </c>
      <c r="D58" s="37" t="s">
        <v>488</v>
      </c>
      <c r="E58" s="73" t="s">
        <v>564</v>
      </c>
      <c r="F58" s="37" t="s">
        <v>444</v>
      </c>
      <c r="G58" s="73" t="s">
        <v>469</v>
      </c>
      <c r="H58" s="37"/>
      <c r="I58" s="37" t="s">
        <v>471</v>
      </c>
      <c r="J58" s="73" t="s">
        <v>513</v>
      </c>
    </row>
    <row r="59" ht="66" customHeight="1" spans="1:10">
      <c r="A59" s="178" t="s">
        <v>400</v>
      </c>
      <c r="B59" s="37" t="s">
        <v>554</v>
      </c>
      <c r="C59" s="37" t="s">
        <v>473</v>
      </c>
      <c r="D59" s="37" t="s">
        <v>474</v>
      </c>
      <c r="E59" s="73" t="s">
        <v>535</v>
      </c>
      <c r="F59" s="37" t="s">
        <v>459</v>
      </c>
      <c r="G59" s="73" t="s">
        <v>476</v>
      </c>
      <c r="H59" s="37" t="s">
        <v>446</v>
      </c>
      <c r="I59" s="37" t="s">
        <v>447</v>
      </c>
      <c r="J59" s="73" t="s">
        <v>553</v>
      </c>
    </row>
    <row r="60" ht="66" customHeight="1" spans="1:10">
      <c r="A60" s="178" t="s">
        <v>408</v>
      </c>
      <c r="B60" s="37" t="s">
        <v>565</v>
      </c>
      <c r="C60" s="37" t="s">
        <v>441</v>
      </c>
      <c r="D60" s="37" t="s">
        <v>442</v>
      </c>
      <c r="E60" s="73" t="s">
        <v>566</v>
      </c>
      <c r="F60" s="37" t="s">
        <v>444</v>
      </c>
      <c r="G60" s="73" t="s">
        <v>94</v>
      </c>
      <c r="H60" s="37" t="s">
        <v>556</v>
      </c>
      <c r="I60" s="37" t="s">
        <v>447</v>
      </c>
      <c r="J60" s="73" t="s">
        <v>567</v>
      </c>
    </row>
    <row r="61" ht="66" customHeight="1" spans="1:10">
      <c r="A61" s="178" t="s">
        <v>408</v>
      </c>
      <c r="B61" s="37" t="s">
        <v>565</v>
      </c>
      <c r="C61" s="37" t="s">
        <v>441</v>
      </c>
      <c r="D61" s="37" t="s">
        <v>442</v>
      </c>
      <c r="E61" s="73" t="s">
        <v>568</v>
      </c>
      <c r="F61" s="37" t="s">
        <v>444</v>
      </c>
      <c r="G61" s="73" t="s">
        <v>569</v>
      </c>
      <c r="H61" s="37" t="s">
        <v>570</v>
      </c>
      <c r="I61" s="37" t="s">
        <v>447</v>
      </c>
      <c r="J61" s="73" t="s">
        <v>567</v>
      </c>
    </row>
    <row r="62" ht="66" customHeight="1" spans="1:10">
      <c r="A62" s="178" t="s">
        <v>408</v>
      </c>
      <c r="B62" s="37" t="s">
        <v>565</v>
      </c>
      <c r="C62" s="37" t="s">
        <v>441</v>
      </c>
      <c r="D62" s="37" t="s">
        <v>457</v>
      </c>
      <c r="E62" s="73" t="s">
        <v>571</v>
      </c>
      <c r="F62" s="37" t="s">
        <v>444</v>
      </c>
      <c r="G62" s="73" t="s">
        <v>445</v>
      </c>
      <c r="H62" s="37" t="s">
        <v>446</v>
      </c>
      <c r="I62" s="37" t="s">
        <v>447</v>
      </c>
      <c r="J62" s="73" t="s">
        <v>572</v>
      </c>
    </row>
    <row r="63" ht="66" customHeight="1" spans="1:10">
      <c r="A63" s="178" t="s">
        <v>408</v>
      </c>
      <c r="B63" s="37" t="s">
        <v>565</v>
      </c>
      <c r="C63" s="37" t="s">
        <v>441</v>
      </c>
      <c r="D63" s="37" t="s">
        <v>463</v>
      </c>
      <c r="E63" s="73" t="s">
        <v>543</v>
      </c>
      <c r="F63" s="37" t="s">
        <v>444</v>
      </c>
      <c r="G63" s="73" t="s">
        <v>445</v>
      </c>
      <c r="H63" s="37" t="s">
        <v>446</v>
      </c>
      <c r="I63" s="37" t="s">
        <v>447</v>
      </c>
      <c r="J63" s="73" t="s">
        <v>573</v>
      </c>
    </row>
    <row r="64" ht="66" customHeight="1" spans="1:10">
      <c r="A64" s="178" t="s">
        <v>408</v>
      </c>
      <c r="B64" s="37" t="s">
        <v>565</v>
      </c>
      <c r="C64" s="37" t="s">
        <v>441</v>
      </c>
      <c r="D64" s="37" t="s">
        <v>483</v>
      </c>
      <c r="E64" s="73" t="s">
        <v>484</v>
      </c>
      <c r="F64" s="37" t="s">
        <v>444</v>
      </c>
      <c r="G64" s="73" t="s">
        <v>574</v>
      </c>
      <c r="H64" s="37" t="s">
        <v>486</v>
      </c>
      <c r="I64" s="37" t="s">
        <v>447</v>
      </c>
      <c r="J64" s="73" t="s">
        <v>531</v>
      </c>
    </row>
    <row r="65" ht="66" customHeight="1" spans="1:10">
      <c r="A65" s="178" t="s">
        <v>408</v>
      </c>
      <c r="B65" s="37" t="s">
        <v>565</v>
      </c>
      <c r="C65" s="37" t="s">
        <v>466</v>
      </c>
      <c r="D65" s="37" t="s">
        <v>575</v>
      </c>
      <c r="E65" s="73" t="s">
        <v>576</v>
      </c>
      <c r="F65" s="37" t="s">
        <v>459</v>
      </c>
      <c r="G65" s="73" t="s">
        <v>577</v>
      </c>
      <c r="H65" s="37" t="s">
        <v>578</v>
      </c>
      <c r="I65" s="37" t="s">
        <v>447</v>
      </c>
      <c r="J65" s="73" t="s">
        <v>579</v>
      </c>
    </row>
    <row r="66" ht="66" customHeight="1" spans="1:10">
      <c r="A66" s="178" t="s">
        <v>408</v>
      </c>
      <c r="B66" s="37" t="s">
        <v>565</v>
      </c>
      <c r="C66" s="37" t="s">
        <v>466</v>
      </c>
      <c r="D66" s="37" t="s">
        <v>488</v>
      </c>
      <c r="E66" s="73" t="s">
        <v>580</v>
      </c>
      <c r="F66" s="37" t="s">
        <v>444</v>
      </c>
      <c r="G66" s="73" t="s">
        <v>581</v>
      </c>
      <c r="H66" s="37"/>
      <c r="I66" s="37" t="s">
        <v>471</v>
      </c>
      <c r="J66" s="73" t="s">
        <v>552</v>
      </c>
    </row>
    <row r="67" ht="66" customHeight="1" spans="1:10">
      <c r="A67" s="178" t="s">
        <v>408</v>
      </c>
      <c r="B67" s="37" t="s">
        <v>565</v>
      </c>
      <c r="C67" s="37" t="s">
        <v>466</v>
      </c>
      <c r="D67" s="37" t="s">
        <v>488</v>
      </c>
      <c r="E67" s="73" t="s">
        <v>582</v>
      </c>
      <c r="F67" s="37" t="s">
        <v>444</v>
      </c>
      <c r="G67" s="73" t="s">
        <v>469</v>
      </c>
      <c r="H67" s="37"/>
      <c r="I67" s="37" t="s">
        <v>471</v>
      </c>
      <c r="J67" s="73" t="s">
        <v>552</v>
      </c>
    </row>
    <row r="68" ht="66" customHeight="1" spans="1:10">
      <c r="A68" s="178" t="s">
        <v>408</v>
      </c>
      <c r="B68" s="37" t="s">
        <v>565</v>
      </c>
      <c r="C68" s="37" t="s">
        <v>466</v>
      </c>
      <c r="D68" s="37" t="s">
        <v>467</v>
      </c>
      <c r="E68" s="73" t="s">
        <v>583</v>
      </c>
      <c r="F68" s="37" t="s">
        <v>444</v>
      </c>
      <c r="G68" s="73" t="s">
        <v>469</v>
      </c>
      <c r="H68" s="37"/>
      <c r="I68" s="37" t="s">
        <v>471</v>
      </c>
      <c r="J68" s="73" t="s">
        <v>584</v>
      </c>
    </row>
    <row r="69" ht="66" customHeight="1" spans="1:10">
      <c r="A69" s="178" t="s">
        <v>408</v>
      </c>
      <c r="B69" s="37" t="s">
        <v>565</v>
      </c>
      <c r="C69" s="37" t="s">
        <v>466</v>
      </c>
      <c r="D69" s="37" t="s">
        <v>467</v>
      </c>
      <c r="E69" s="73" t="s">
        <v>585</v>
      </c>
      <c r="F69" s="37" t="s">
        <v>444</v>
      </c>
      <c r="G69" s="73" t="s">
        <v>586</v>
      </c>
      <c r="H69" s="37"/>
      <c r="I69" s="37" t="s">
        <v>471</v>
      </c>
      <c r="J69" s="73" t="s">
        <v>587</v>
      </c>
    </row>
    <row r="70" ht="66" customHeight="1" spans="1:10">
      <c r="A70" s="178" t="s">
        <v>408</v>
      </c>
      <c r="B70" s="37" t="s">
        <v>565</v>
      </c>
      <c r="C70" s="37" t="s">
        <v>473</v>
      </c>
      <c r="D70" s="37" t="s">
        <v>474</v>
      </c>
      <c r="E70" s="73" t="s">
        <v>491</v>
      </c>
      <c r="F70" s="37" t="s">
        <v>459</v>
      </c>
      <c r="G70" s="73" t="s">
        <v>476</v>
      </c>
      <c r="H70" s="37" t="s">
        <v>446</v>
      </c>
      <c r="I70" s="37" t="s">
        <v>447</v>
      </c>
      <c r="J70" s="73" t="s">
        <v>587</v>
      </c>
    </row>
    <row r="71" ht="66" customHeight="1" spans="1:10">
      <c r="A71" s="178" t="s">
        <v>414</v>
      </c>
      <c r="B71" s="37" t="s">
        <v>493</v>
      </c>
      <c r="C71" s="37" t="s">
        <v>441</v>
      </c>
      <c r="D71" s="37" t="s">
        <v>442</v>
      </c>
      <c r="E71" s="73" t="s">
        <v>515</v>
      </c>
      <c r="F71" s="37" t="s">
        <v>459</v>
      </c>
      <c r="G71" s="73" t="s">
        <v>516</v>
      </c>
      <c r="H71" s="37" t="s">
        <v>517</v>
      </c>
      <c r="I71" s="37" t="s">
        <v>447</v>
      </c>
      <c r="J71" s="73" t="s">
        <v>588</v>
      </c>
    </row>
    <row r="72" ht="66" customHeight="1" spans="1:10">
      <c r="A72" s="178" t="s">
        <v>414</v>
      </c>
      <c r="B72" s="37" t="s">
        <v>493</v>
      </c>
      <c r="C72" s="37" t="s">
        <v>441</v>
      </c>
      <c r="D72" s="37" t="s">
        <v>457</v>
      </c>
      <c r="E72" s="73" t="s">
        <v>504</v>
      </c>
      <c r="F72" s="37" t="s">
        <v>444</v>
      </c>
      <c r="G72" s="73" t="s">
        <v>445</v>
      </c>
      <c r="H72" s="37" t="s">
        <v>446</v>
      </c>
      <c r="I72" s="37" t="s">
        <v>447</v>
      </c>
      <c r="J72" s="73" t="s">
        <v>589</v>
      </c>
    </row>
    <row r="73" ht="66" customHeight="1" spans="1:10">
      <c r="A73" s="178" t="s">
        <v>414</v>
      </c>
      <c r="B73" s="37" t="s">
        <v>493</v>
      </c>
      <c r="C73" s="37" t="s">
        <v>441</v>
      </c>
      <c r="D73" s="37" t="s">
        <v>463</v>
      </c>
      <c r="E73" s="73" t="s">
        <v>508</v>
      </c>
      <c r="F73" s="37" t="s">
        <v>444</v>
      </c>
      <c r="G73" s="73" t="s">
        <v>590</v>
      </c>
      <c r="H73" s="37" t="s">
        <v>470</v>
      </c>
      <c r="I73" s="37" t="s">
        <v>447</v>
      </c>
      <c r="J73" s="73" t="s">
        <v>589</v>
      </c>
    </row>
    <row r="74" ht="66" customHeight="1" spans="1:10">
      <c r="A74" s="178" t="s">
        <v>414</v>
      </c>
      <c r="B74" s="37" t="s">
        <v>493</v>
      </c>
      <c r="C74" s="37" t="s">
        <v>441</v>
      </c>
      <c r="D74" s="37" t="s">
        <v>483</v>
      </c>
      <c r="E74" s="73" t="s">
        <v>484</v>
      </c>
      <c r="F74" s="37" t="s">
        <v>444</v>
      </c>
      <c r="G74" s="73" t="s">
        <v>591</v>
      </c>
      <c r="H74" s="37" t="s">
        <v>486</v>
      </c>
      <c r="I74" s="37" t="s">
        <v>447</v>
      </c>
      <c r="J74" s="73" t="s">
        <v>589</v>
      </c>
    </row>
    <row r="75" ht="66" customHeight="1" spans="1:10">
      <c r="A75" s="178" t="s">
        <v>414</v>
      </c>
      <c r="B75" s="37" t="s">
        <v>493</v>
      </c>
      <c r="C75" s="37" t="s">
        <v>466</v>
      </c>
      <c r="D75" s="37" t="s">
        <v>488</v>
      </c>
      <c r="E75" s="73" t="s">
        <v>519</v>
      </c>
      <c r="F75" s="37" t="s">
        <v>592</v>
      </c>
      <c r="G75" s="73" t="s">
        <v>98</v>
      </c>
      <c r="H75" s="37" t="s">
        <v>446</v>
      </c>
      <c r="I75" s="37" t="s">
        <v>447</v>
      </c>
      <c r="J75" s="73" t="s">
        <v>593</v>
      </c>
    </row>
    <row r="76" ht="66" customHeight="1" spans="1:10">
      <c r="A76" s="178" t="s">
        <v>414</v>
      </c>
      <c r="B76" s="37" t="s">
        <v>493</v>
      </c>
      <c r="C76" s="37" t="s">
        <v>466</v>
      </c>
      <c r="D76" s="37" t="s">
        <v>488</v>
      </c>
      <c r="E76" s="73" t="s">
        <v>594</v>
      </c>
      <c r="F76" s="37" t="s">
        <v>444</v>
      </c>
      <c r="G76" s="73" t="s">
        <v>533</v>
      </c>
      <c r="H76" s="37"/>
      <c r="I76" s="37" t="s">
        <v>471</v>
      </c>
      <c r="J76" s="73" t="s">
        <v>593</v>
      </c>
    </row>
    <row r="77" ht="66" customHeight="1" spans="1:10">
      <c r="A77" s="178" t="s">
        <v>414</v>
      </c>
      <c r="B77" s="37" t="s">
        <v>493</v>
      </c>
      <c r="C77" s="37" t="s">
        <v>473</v>
      </c>
      <c r="D77" s="37" t="s">
        <v>474</v>
      </c>
      <c r="E77" s="73" t="s">
        <v>521</v>
      </c>
      <c r="F77" s="37" t="s">
        <v>459</v>
      </c>
      <c r="G77" s="73" t="s">
        <v>476</v>
      </c>
      <c r="H77" s="37" t="s">
        <v>446</v>
      </c>
      <c r="I77" s="37" t="s">
        <v>447</v>
      </c>
      <c r="J77" s="73" t="s">
        <v>595</v>
      </c>
    </row>
    <row r="78" ht="66" customHeight="1" spans="1:10">
      <c r="A78" s="178" t="s">
        <v>395</v>
      </c>
      <c r="B78" s="37" t="s">
        <v>493</v>
      </c>
      <c r="C78" s="37" t="s">
        <v>441</v>
      </c>
      <c r="D78" s="37" t="s">
        <v>442</v>
      </c>
      <c r="E78" s="73" t="s">
        <v>515</v>
      </c>
      <c r="F78" s="37" t="s">
        <v>592</v>
      </c>
      <c r="G78" s="73" t="s">
        <v>516</v>
      </c>
      <c r="H78" s="37" t="s">
        <v>517</v>
      </c>
      <c r="I78" s="37" t="s">
        <v>447</v>
      </c>
      <c r="J78" s="73" t="s">
        <v>588</v>
      </c>
    </row>
    <row r="79" ht="66" customHeight="1" spans="1:10">
      <c r="A79" s="178" t="s">
        <v>395</v>
      </c>
      <c r="B79" s="37" t="s">
        <v>493</v>
      </c>
      <c r="C79" s="37" t="s">
        <v>441</v>
      </c>
      <c r="D79" s="37" t="s">
        <v>457</v>
      </c>
      <c r="E79" s="73" t="s">
        <v>504</v>
      </c>
      <c r="F79" s="37" t="s">
        <v>444</v>
      </c>
      <c r="G79" s="73" t="s">
        <v>445</v>
      </c>
      <c r="H79" s="37" t="s">
        <v>446</v>
      </c>
      <c r="I79" s="37" t="s">
        <v>447</v>
      </c>
      <c r="J79" s="73" t="s">
        <v>589</v>
      </c>
    </row>
    <row r="80" ht="66" customHeight="1" spans="1:10">
      <c r="A80" s="178" t="s">
        <v>395</v>
      </c>
      <c r="B80" s="37" t="s">
        <v>493</v>
      </c>
      <c r="C80" s="37" t="s">
        <v>441</v>
      </c>
      <c r="D80" s="37" t="s">
        <v>463</v>
      </c>
      <c r="E80" s="73" t="s">
        <v>508</v>
      </c>
      <c r="F80" s="37" t="s">
        <v>444</v>
      </c>
      <c r="G80" s="73" t="s">
        <v>590</v>
      </c>
      <c r="H80" s="37" t="s">
        <v>470</v>
      </c>
      <c r="I80" s="37" t="s">
        <v>447</v>
      </c>
      <c r="J80" s="73" t="s">
        <v>589</v>
      </c>
    </row>
    <row r="81" ht="66" customHeight="1" spans="1:10">
      <c r="A81" s="178" t="s">
        <v>395</v>
      </c>
      <c r="B81" s="37" t="s">
        <v>493</v>
      </c>
      <c r="C81" s="37" t="s">
        <v>441</v>
      </c>
      <c r="D81" s="37" t="s">
        <v>483</v>
      </c>
      <c r="E81" s="73" t="s">
        <v>484</v>
      </c>
      <c r="F81" s="37" t="s">
        <v>444</v>
      </c>
      <c r="G81" s="73" t="s">
        <v>596</v>
      </c>
      <c r="H81" s="37" t="s">
        <v>486</v>
      </c>
      <c r="I81" s="37" t="s">
        <v>447</v>
      </c>
      <c r="J81" s="73" t="s">
        <v>589</v>
      </c>
    </row>
    <row r="82" ht="66" customHeight="1" spans="1:10">
      <c r="A82" s="178" t="s">
        <v>395</v>
      </c>
      <c r="B82" s="37" t="s">
        <v>493</v>
      </c>
      <c r="C82" s="37" t="s">
        <v>466</v>
      </c>
      <c r="D82" s="37" t="s">
        <v>488</v>
      </c>
      <c r="E82" s="73" t="s">
        <v>519</v>
      </c>
      <c r="F82" s="37" t="s">
        <v>592</v>
      </c>
      <c r="G82" s="73" t="s">
        <v>98</v>
      </c>
      <c r="H82" s="37" t="s">
        <v>446</v>
      </c>
      <c r="I82" s="37" t="s">
        <v>447</v>
      </c>
      <c r="J82" s="73" t="s">
        <v>593</v>
      </c>
    </row>
    <row r="83" ht="66" customHeight="1" spans="1:10">
      <c r="A83" s="178" t="s">
        <v>395</v>
      </c>
      <c r="B83" s="37" t="s">
        <v>493</v>
      </c>
      <c r="C83" s="37" t="s">
        <v>466</v>
      </c>
      <c r="D83" s="37" t="s">
        <v>488</v>
      </c>
      <c r="E83" s="73" t="s">
        <v>594</v>
      </c>
      <c r="F83" s="37" t="s">
        <v>444</v>
      </c>
      <c r="G83" s="73" t="s">
        <v>533</v>
      </c>
      <c r="H83" s="37"/>
      <c r="I83" s="37" t="s">
        <v>471</v>
      </c>
      <c r="J83" s="73" t="s">
        <v>593</v>
      </c>
    </row>
    <row r="84" ht="66" customHeight="1" spans="1:10">
      <c r="A84" s="178" t="s">
        <v>395</v>
      </c>
      <c r="B84" s="37" t="s">
        <v>493</v>
      </c>
      <c r="C84" s="37" t="s">
        <v>473</v>
      </c>
      <c r="D84" s="37" t="s">
        <v>474</v>
      </c>
      <c r="E84" s="73" t="s">
        <v>521</v>
      </c>
      <c r="F84" s="37" t="s">
        <v>459</v>
      </c>
      <c r="G84" s="73" t="s">
        <v>476</v>
      </c>
      <c r="H84" s="37" t="s">
        <v>446</v>
      </c>
      <c r="I84" s="37" t="s">
        <v>447</v>
      </c>
      <c r="J84" s="73" t="s">
        <v>595</v>
      </c>
    </row>
    <row r="85" ht="66" customHeight="1" spans="1:10">
      <c r="A85" s="178" t="s">
        <v>388</v>
      </c>
      <c r="B85" s="37" t="s">
        <v>493</v>
      </c>
      <c r="C85" s="37" t="s">
        <v>441</v>
      </c>
      <c r="D85" s="37" t="s">
        <v>442</v>
      </c>
      <c r="E85" s="73" t="s">
        <v>479</v>
      </c>
      <c r="F85" s="37" t="s">
        <v>459</v>
      </c>
      <c r="G85" s="73" t="s">
        <v>480</v>
      </c>
      <c r="H85" s="37" t="s">
        <v>481</v>
      </c>
      <c r="I85" s="37" t="s">
        <v>447</v>
      </c>
      <c r="J85" s="73" t="s">
        <v>597</v>
      </c>
    </row>
    <row r="86" ht="66" customHeight="1" spans="1:10">
      <c r="A86" s="178" t="s">
        <v>388</v>
      </c>
      <c r="B86" s="37" t="s">
        <v>493</v>
      </c>
      <c r="C86" s="37" t="s">
        <v>441</v>
      </c>
      <c r="D86" s="37" t="s">
        <v>442</v>
      </c>
      <c r="E86" s="73" t="s">
        <v>598</v>
      </c>
      <c r="F86" s="37" t="s">
        <v>459</v>
      </c>
      <c r="G86" s="73" t="s">
        <v>599</v>
      </c>
      <c r="H86" s="37" t="s">
        <v>496</v>
      </c>
      <c r="I86" s="37" t="s">
        <v>447</v>
      </c>
      <c r="J86" s="73" t="s">
        <v>597</v>
      </c>
    </row>
    <row r="87" ht="66" customHeight="1" spans="1:10">
      <c r="A87" s="178" t="s">
        <v>388</v>
      </c>
      <c r="B87" s="37" t="s">
        <v>493</v>
      </c>
      <c r="C87" s="37" t="s">
        <v>441</v>
      </c>
      <c r="D87" s="37" t="s">
        <v>442</v>
      </c>
      <c r="E87" s="73" t="s">
        <v>600</v>
      </c>
      <c r="F87" s="37" t="s">
        <v>459</v>
      </c>
      <c r="G87" s="73" t="s">
        <v>601</v>
      </c>
      <c r="H87" s="37" t="s">
        <v>496</v>
      </c>
      <c r="I87" s="37" t="s">
        <v>447</v>
      </c>
      <c r="J87" s="73" t="s">
        <v>597</v>
      </c>
    </row>
    <row r="88" ht="66" customHeight="1" spans="1:10">
      <c r="A88" s="178" t="s">
        <v>388</v>
      </c>
      <c r="B88" s="37" t="s">
        <v>493</v>
      </c>
      <c r="C88" s="37" t="s">
        <v>441</v>
      </c>
      <c r="D88" s="37" t="s">
        <v>457</v>
      </c>
      <c r="E88" s="73" t="s">
        <v>504</v>
      </c>
      <c r="F88" s="37" t="s">
        <v>444</v>
      </c>
      <c r="G88" s="73" t="s">
        <v>445</v>
      </c>
      <c r="H88" s="37" t="s">
        <v>446</v>
      </c>
      <c r="I88" s="37" t="s">
        <v>447</v>
      </c>
      <c r="J88" s="73" t="s">
        <v>602</v>
      </c>
    </row>
    <row r="89" ht="66" customHeight="1" spans="1:10">
      <c r="A89" s="178" t="s">
        <v>388</v>
      </c>
      <c r="B89" s="37" t="s">
        <v>493</v>
      </c>
      <c r="C89" s="37" t="s">
        <v>441</v>
      </c>
      <c r="D89" s="37" t="s">
        <v>457</v>
      </c>
      <c r="E89" s="73" t="s">
        <v>506</v>
      </c>
      <c r="F89" s="37" t="s">
        <v>459</v>
      </c>
      <c r="G89" s="73" t="s">
        <v>476</v>
      </c>
      <c r="H89" s="37" t="s">
        <v>446</v>
      </c>
      <c r="I89" s="37" t="s">
        <v>447</v>
      </c>
      <c r="J89" s="73" t="s">
        <v>602</v>
      </c>
    </row>
    <row r="90" ht="66" customHeight="1" spans="1:10">
      <c r="A90" s="178" t="s">
        <v>388</v>
      </c>
      <c r="B90" s="37" t="s">
        <v>493</v>
      </c>
      <c r="C90" s="37" t="s">
        <v>441</v>
      </c>
      <c r="D90" s="37" t="s">
        <v>463</v>
      </c>
      <c r="E90" s="73" t="s">
        <v>508</v>
      </c>
      <c r="F90" s="37" t="s">
        <v>444</v>
      </c>
      <c r="G90" s="73" t="s">
        <v>454</v>
      </c>
      <c r="H90" s="37" t="s">
        <v>470</v>
      </c>
      <c r="I90" s="37" t="s">
        <v>447</v>
      </c>
      <c r="J90" s="73" t="s">
        <v>529</v>
      </c>
    </row>
    <row r="91" ht="66" customHeight="1" spans="1:10">
      <c r="A91" s="178" t="s">
        <v>388</v>
      </c>
      <c r="B91" s="37" t="s">
        <v>493</v>
      </c>
      <c r="C91" s="37" t="s">
        <v>441</v>
      </c>
      <c r="D91" s="37" t="s">
        <v>483</v>
      </c>
      <c r="E91" s="73" t="s">
        <v>484</v>
      </c>
      <c r="F91" s="37" t="s">
        <v>444</v>
      </c>
      <c r="G91" s="73" t="s">
        <v>603</v>
      </c>
      <c r="H91" s="37" t="s">
        <v>486</v>
      </c>
      <c r="I91" s="37" t="s">
        <v>447</v>
      </c>
      <c r="J91" s="73" t="s">
        <v>604</v>
      </c>
    </row>
    <row r="92" ht="66" customHeight="1" spans="1:10">
      <c r="A92" s="178" t="s">
        <v>388</v>
      </c>
      <c r="B92" s="37" t="s">
        <v>493</v>
      </c>
      <c r="C92" s="37" t="s">
        <v>466</v>
      </c>
      <c r="D92" s="37" t="s">
        <v>488</v>
      </c>
      <c r="E92" s="73" t="s">
        <v>489</v>
      </c>
      <c r="F92" s="37" t="s">
        <v>444</v>
      </c>
      <c r="G92" s="73" t="s">
        <v>490</v>
      </c>
      <c r="H92" s="37"/>
      <c r="I92" s="37" t="s">
        <v>471</v>
      </c>
      <c r="J92" s="73" t="s">
        <v>605</v>
      </c>
    </row>
    <row r="93" ht="66" customHeight="1" spans="1:10">
      <c r="A93" s="178" t="s">
        <v>388</v>
      </c>
      <c r="B93" s="37" t="s">
        <v>493</v>
      </c>
      <c r="C93" s="37" t="s">
        <v>473</v>
      </c>
      <c r="D93" s="37" t="s">
        <v>474</v>
      </c>
      <c r="E93" s="73" t="s">
        <v>491</v>
      </c>
      <c r="F93" s="37" t="s">
        <v>459</v>
      </c>
      <c r="G93" s="73" t="s">
        <v>476</v>
      </c>
      <c r="H93" s="37" t="s">
        <v>446</v>
      </c>
      <c r="I93" s="37" t="s">
        <v>447</v>
      </c>
      <c r="J93" s="73" t="s">
        <v>606</v>
      </c>
    </row>
    <row r="94" ht="66" customHeight="1" spans="1:10">
      <c r="A94" s="178" t="s">
        <v>406</v>
      </c>
      <c r="B94" s="37" t="s">
        <v>523</v>
      </c>
      <c r="C94" s="37" t="s">
        <v>441</v>
      </c>
      <c r="D94" s="37" t="s">
        <v>442</v>
      </c>
      <c r="E94" s="73" t="s">
        <v>524</v>
      </c>
      <c r="F94" s="37" t="s">
        <v>459</v>
      </c>
      <c r="G94" s="73" t="s">
        <v>525</v>
      </c>
      <c r="H94" s="37" t="s">
        <v>481</v>
      </c>
      <c r="I94" s="37" t="s">
        <v>447</v>
      </c>
      <c r="J94" s="73" t="s">
        <v>526</v>
      </c>
    </row>
    <row r="95" ht="66" customHeight="1" spans="1:10">
      <c r="A95" s="178" t="s">
        <v>406</v>
      </c>
      <c r="B95" s="37" t="s">
        <v>523</v>
      </c>
      <c r="C95" s="37" t="s">
        <v>441</v>
      </c>
      <c r="D95" s="37" t="s">
        <v>457</v>
      </c>
      <c r="E95" s="73" t="s">
        <v>527</v>
      </c>
      <c r="F95" s="37" t="s">
        <v>444</v>
      </c>
      <c r="G95" s="73" t="s">
        <v>445</v>
      </c>
      <c r="H95" s="37" t="s">
        <v>446</v>
      </c>
      <c r="I95" s="37" t="s">
        <v>447</v>
      </c>
      <c r="J95" s="73" t="s">
        <v>528</v>
      </c>
    </row>
    <row r="96" ht="66" customHeight="1" spans="1:10">
      <c r="A96" s="178" t="s">
        <v>406</v>
      </c>
      <c r="B96" s="37" t="s">
        <v>523</v>
      </c>
      <c r="C96" s="37" t="s">
        <v>441</v>
      </c>
      <c r="D96" s="37" t="s">
        <v>463</v>
      </c>
      <c r="E96" s="73" t="s">
        <v>508</v>
      </c>
      <c r="F96" s="37" t="s">
        <v>444</v>
      </c>
      <c r="G96" s="73" t="s">
        <v>94</v>
      </c>
      <c r="H96" s="37" t="s">
        <v>470</v>
      </c>
      <c r="I96" s="37" t="s">
        <v>447</v>
      </c>
      <c r="J96" s="73" t="s">
        <v>529</v>
      </c>
    </row>
    <row r="97" ht="66" customHeight="1" spans="1:10">
      <c r="A97" s="178" t="s">
        <v>406</v>
      </c>
      <c r="B97" s="37" t="s">
        <v>523</v>
      </c>
      <c r="C97" s="37" t="s">
        <v>441</v>
      </c>
      <c r="D97" s="37" t="s">
        <v>483</v>
      </c>
      <c r="E97" s="73" t="s">
        <v>484</v>
      </c>
      <c r="F97" s="37" t="s">
        <v>444</v>
      </c>
      <c r="G97" s="73" t="s">
        <v>530</v>
      </c>
      <c r="H97" s="37" t="s">
        <v>486</v>
      </c>
      <c r="I97" s="37" t="s">
        <v>447</v>
      </c>
      <c r="J97" s="73" t="s">
        <v>531</v>
      </c>
    </row>
    <row r="98" ht="66" customHeight="1" spans="1:10">
      <c r="A98" s="178" t="s">
        <v>406</v>
      </c>
      <c r="B98" s="37" t="s">
        <v>523</v>
      </c>
      <c r="C98" s="37" t="s">
        <v>466</v>
      </c>
      <c r="D98" s="37" t="s">
        <v>488</v>
      </c>
      <c r="E98" s="73" t="s">
        <v>532</v>
      </c>
      <c r="F98" s="37" t="s">
        <v>444</v>
      </c>
      <c r="G98" s="73" t="s">
        <v>533</v>
      </c>
      <c r="H98" s="37"/>
      <c r="I98" s="37" t="s">
        <v>471</v>
      </c>
      <c r="J98" s="73" t="s">
        <v>534</v>
      </c>
    </row>
    <row r="99" ht="66" customHeight="1" spans="1:10">
      <c r="A99" s="178" t="s">
        <v>406</v>
      </c>
      <c r="B99" s="37" t="s">
        <v>523</v>
      </c>
      <c r="C99" s="37" t="s">
        <v>473</v>
      </c>
      <c r="D99" s="37" t="s">
        <v>474</v>
      </c>
      <c r="E99" s="73" t="s">
        <v>535</v>
      </c>
      <c r="F99" s="37" t="s">
        <v>459</v>
      </c>
      <c r="G99" s="73" t="s">
        <v>476</v>
      </c>
      <c r="H99" s="37" t="s">
        <v>446</v>
      </c>
      <c r="I99" s="37" t="s">
        <v>447</v>
      </c>
      <c r="J99" s="73" t="s">
        <v>536</v>
      </c>
    </row>
    <row r="100" ht="66" customHeight="1" spans="1:10">
      <c r="A100" s="178" t="s">
        <v>412</v>
      </c>
      <c r="B100" s="37" t="s">
        <v>607</v>
      </c>
      <c r="C100" s="37" t="s">
        <v>441</v>
      </c>
      <c r="D100" s="37" t="s">
        <v>442</v>
      </c>
      <c r="E100" s="73" t="s">
        <v>608</v>
      </c>
      <c r="F100" s="37" t="s">
        <v>444</v>
      </c>
      <c r="G100" s="73" t="s">
        <v>95</v>
      </c>
      <c r="H100" s="37" t="s">
        <v>609</v>
      </c>
      <c r="I100" s="37" t="s">
        <v>447</v>
      </c>
      <c r="J100" s="73" t="s">
        <v>610</v>
      </c>
    </row>
    <row r="101" ht="66" customHeight="1" spans="1:10">
      <c r="A101" s="178" t="s">
        <v>412</v>
      </c>
      <c r="B101" s="37" t="s">
        <v>607</v>
      </c>
      <c r="C101" s="37" t="s">
        <v>441</v>
      </c>
      <c r="D101" s="37" t="s">
        <v>457</v>
      </c>
      <c r="E101" s="73" t="s">
        <v>611</v>
      </c>
      <c r="F101" s="37" t="s">
        <v>444</v>
      </c>
      <c r="G101" s="73" t="s">
        <v>445</v>
      </c>
      <c r="H101" s="37" t="s">
        <v>446</v>
      </c>
      <c r="I101" s="37" t="s">
        <v>447</v>
      </c>
      <c r="J101" s="73" t="s">
        <v>612</v>
      </c>
    </row>
    <row r="102" ht="66" customHeight="1" spans="1:10">
      <c r="A102" s="178" t="s">
        <v>412</v>
      </c>
      <c r="B102" s="37" t="s">
        <v>607</v>
      </c>
      <c r="C102" s="37" t="s">
        <v>441</v>
      </c>
      <c r="D102" s="37" t="s">
        <v>483</v>
      </c>
      <c r="E102" s="73" t="s">
        <v>484</v>
      </c>
      <c r="F102" s="37" t="s">
        <v>444</v>
      </c>
      <c r="G102" s="73" t="s">
        <v>613</v>
      </c>
      <c r="H102" s="37" t="s">
        <v>511</v>
      </c>
      <c r="I102" s="37" t="s">
        <v>447</v>
      </c>
      <c r="J102" s="73" t="s">
        <v>614</v>
      </c>
    </row>
    <row r="103" ht="66" customHeight="1" spans="1:10">
      <c r="A103" s="178" t="s">
        <v>412</v>
      </c>
      <c r="B103" s="37" t="s">
        <v>607</v>
      </c>
      <c r="C103" s="37" t="s">
        <v>466</v>
      </c>
      <c r="D103" s="37" t="s">
        <v>488</v>
      </c>
      <c r="E103" s="73" t="s">
        <v>615</v>
      </c>
      <c r="F103" s="37" t="s">
        <v>444</v>
      </c>
      <c r="G103" s="73" t="s">
        <v>469</v>
      </c>
      <c r="H103" s="37"/>
      <c r="I103" s="37" t="s">
        <v>471</v>
      </c>
      <c r="J103" s="73" t="s">
        <v>616</v>
      </c>
    </row>
    <row r="104" ht="66" customHeight="1" spans="1:10">
      <c r="A104" s="178" t="s">
        <v>412</v>
      </c>
      <c r="B104" s="37" t="s">
        <v>607</v>
      </c>
      <c r="C104" s="37" t="s">
        <v>466</v>
      </c>
      <c r="D104" s="37" t="s">
        <v>488</v>
      </c>
      <c r="E104" s="73" t="s">
        <v>617</v>
      </c>
      <c r="F104" s="37" t="s">
        <v>444</v>
      </c>
      <c r="G104" s="73" t="s">
        <v>581</v>
      </c>
      <c r="H104" s="37"/>
      <c r="I104" s="37" t="s">
        <v>471</v>
      </c>
      <c r="J104" s="73" t="s">
        <v>616</v>
      </c>
    </row>
    <row r="105" ht="66" customHeight="1" spans="1:10">
      <c r="A105" s="178" t="s">
        <v>412</v>
      </c>
      <c r="B105" s="37" t="s">
        <v>607</v>
      </c>
      <c r="C105" s="37" t="s">
        <v>466</v>
      </c>
      <c r="D105" s="37" t="s">
        <v>467</v>
      </c>
      <c r="E105" s="73" t="s">
        <v>618</v>
      </c>
      <c r="F105" s="37" t="s">
        <v>444</v>
      </c>
      <c r="G105" s="73" t="s">
        <v>581</v>
      </c>
      <c r="H105" s="37"/>
      <c r="I105" s="37" t="s">
        <v>471</v>
      </c>
      <c r="J105" s="73" t="s">
        <v>619</v>
      </c>
    </row>
    <row r="106" ht="66" customHeight="1" spans="1:10">
      <c r="A106" s="178" t="s">
        <v>412</v>
      </c>
      <c r="B106" s="37" t="s">
        <v>607</v>
      </c>
      <c r="C106" s="37" t="s">
        <v>473</v>
      </c>
      <c r="D106" s="37" t="s">
        <v>474</v>
      </c>
      <c r="E106" s="73" t="s">
        <v>620</v>
      </c>
      <c r="F106" s="37" t="s">
        <v>459</v>
      </c>
      <c r="G106" s="73" t="s">
        <v>476</v>
      </c>
      <c r="H106" s="37" t="s">
        <v>446</v>
      </c>
      <c r="I106" s="37" t="s">
        <v>447</v>
      </c>
      <c r="J106" s="73" t="s">
        <v>587</v>
      </c>
    </row>
    <row r="107" ht="66" customHeight="1" spans="1:10">
      <c r="A107" s="178" t="s">
        <v>420</v>
      </c>
      <c r="B107" s="37" t="s">
        <v>621</v>
      </c>
      <c r="C107" s="37" t="s">
        <v>441</v>
      </c>
      <c r="D107" s="37" t="s">
        <v>442</v>
      </c>
      <c r="E107" s="73" t="s">
        <v>538</v>
      </c>
      <c r="F107" s="37" t="s">
        <v>444</v>
      </c>
      <c r="G107" s="73" t="s">
        <v>454</v>
      </c>
      <c r="H107" s="37" t="s">
        <v>539</v>
      </c>
      <c r="I107" s="37" t="s">
        <v>447</v>
      </c>
      <c r="J107" s="73" t="s">
        <v>540</v>
      </c>
    </row>
    <row r="108" ht="66" customHeight="1" spans="1:10">
      <c r="A108" s="178" t="s">
        <v>420</v>
      </c>
      <c r="B108" s="37" t="s">
        <v>621</v>
      </c>
      <c r="C108" s="37" t="s">
        <v>441</v>
      </c>
      <c r="D108" s="37" t="s">
        <v>457</v>
      </c>
      <c r="E108" s="73" t="s">
        <v>541</v>
      </c>
      <c r="F108" s="37" t="s">
        <v>444</v>
      </c>
      <c r="G108" s="73" t="s">
        <v>445</v>
      </c>
      <c r="H108" s="37" t="s">
        <v>446</v>
      </c>
      <c r="I108" s="37" t="s">
        <v>447</v>
      </c>
      <c r="J108" s="73" t="s">
        <v>542</v>
      </c>
    </row>
    <row r="109" ht="66" customHeight="1" spans="1:10">
      <c r="A109" s="178" t="s">
        <v>420</v>
      </c>
      <c r="B109" s="37" t="s">
        <v>621</v>
      </c>
      <c r="C109" s="37" t="s">
        <v>441</v>
      </c>
      <c r="D109" s="37" t="s">
        <v>463</v>
      </c>
      <c r="E109" s="73" t="s">
        <v>543</v>
      </c>
      <c r="F109" s="37" t="s">
        <v>444</v>
      </c>
      <c r="G109" s="73" t="s">
        <v>445</v>
      </c>
      <c r="H109" s="37" t="s">
        <v>446</v>
      </c>
      <c r="I109" s="37" t="s">
        <v>447</v>
      </c>
      <c r="J109" s="73" t="s">
        <v>544</v>
      </c>
    </row>
    <row r="110" ht="66" customHeight="1" spans="1:10">
      <c r="A110" s="178" t="s">
        <v>420</v>
      </c>
      <c r="B110" s="37" t="s">
        <v>621</v>
      </c>
      <c r="C110" s="37" t="s">
        <v>441</v>
      </c>
      <c r="D110" s="37" t="s">
        <v>483</v>
      </c>
      <c r="E110" s="73" t="s">
        <v>484</v>
      </c>
      <c r="F110" s="37" t="s">
        <v>444</v>
      </c>
      <c r="G110" s="73" t="s">
        <v>622</v>
      </c>
      <c r="H110" s="37" t="s">
        <v>511</v>
      </c>
      <c r="I110" s="37" t="s">
        <v>447</v>
      </c>
      <c r="J110" s="73" t="s">
        <v>614</v>
      </c>
    </row>
    <row r="111" ht="66" customHeight="1" spans="1:10">
      <c r="A111" s="178" t="s">
        <v>420</v>
      </c>
      <c r="B111" s="37" t="s">
        <v>621</v>
      </c>
      <c r="C111" s="37" t="s">
        <v>466</v>
      </c>
      <c r="D111" s="37" t="s">
        <v>488</v>
      </c>
      <c r="E111" s="73" t="s">
        <v>545</v>
      </c>
      <c r="F111" s="37" t="s">
        <v>444</v>
      </c>
      <c r="G111" s="73" t="s">
        <v>546</v>
      </c>
      <c r="H111" s="37"/>
      <c r="I111" s="37" t="s">
        <v>471</v>
      </c>
      <c r="J111" s="73" t="s">
        <v>605</v>
      </c>
    </row>
    <row r="112" ht="66" customHeight="1" spans="1:10">
      <c r="A112" s="178" t="s">
        <v>420</v>
      </c>
      <c r="B112" s="37" t="s">
        <v>621</v>
      </c>
      <c r="C112" s="37" t="s">
        <v>473</v>
      </c>
      <c r="D112" s="37" t="s">
        <v>474</v>
      </c>
      <c r="E112" s="73" t="s">
        <v>548</v>
      </c>
      <c r="F112" s="37" t="s">
        <v>459</v>
      </c>
      <c r="G112" s="73" t="s">
        <v>476</v>
      </c>
      <c r="H112" s="37" t="s">
        <v>446</v>
      </c>
      <c r="I112" s="37" t="s">
        <v>447</v>
      </c>
      <c r="J112" s="73" t="s">
        <v>549</v>
      </c>
    </row>
    <row r="113" ht="66" customHeight="1" spans="1:10">
      <c r="A113" s="178" t="s">
        <v>416</v>
      </c>
      <c r="B113" s="37" t="s">
        <v>607</v>
      </c>
      <c r="C113" s="37" t="s">
        <v>441</v>
      </c>
      <c r="D113" s="37" t="s">
        <v>442</v>
      </c>
      <c r="E113" s="73" t="s">
        <v>608</v>
      </c>
      <c r="F113" s="37" t="s">
        <v>444</v>
      </c>
      <c r="G113" s="73" t="s">
        <v>95</v>
      </c>
      <c r="H113" s="37" t="s">
        <v>609</v>
      </c>
      <c r="I113" s="37" t="s">
        <v>447</v>
      </c>
      <c r="J113" s="73" t="s">
        <v>610</v>
      </c>
    </row>
    <row r="114" ht="66" customHeight="1" spans="1:10">
      <c r="A114" s="178" t="s">
        <v>416</v>
      </c>
      <c r="B114" s="37" t="s">
        <v>607</v>
      </c>
      <c r="C114" s="37" t="s">
        <v>441</v>
      </c>
      <c r="D114" s="37" t="s">
        <v>457</v>
      </c>
      <c r="E114" s="73" t="s">
        <v>611</v>
      </c>
      <c r="F114" s="37" t="s">
        <v>444</v>
      </c>
      <c r="G114" s="73" t="s">
        <v>445</v>
      </c>
      <c r="H114" s="37" t="s">
        <v>446</v>
      </c>
      <c r="I114" s="37" t="s">
        <v>447</v>
      </c>
      <c r="J114" s="73" t="s">
        <v>612</v>
      </c>
    </row>
    <row r="115" ht="66" customHeight="1" spans="1:10">
      <c r="A115" s="178" t="s">
        <v>416</v>
      </c>
      <c r="B115" s="37" t="s">
        <v>607</v>
      </c>
      <c r="C115" s="37" t="s">
        <v>441</v>
      </c>
      <c r="D115" s="37" t="s">
        <v>483</v>
      </c>
      <c r="E115" s="73" t="s">
        <v>484</v>
      </c>
      <c r="F115" s="37" t="s">
        <v>444</v>
      </c>
      <c r="G115" s="73" t="s">
        <v>101</v>
      </c>
      <c r="H115" s="37" t="s">
        <v>486</v>
      </c>
      <c r="I115" s="37" t="s">
        <v>447</v>
      </c>
      <c r="J115" s="73" t="s">
        <v>614</v>
      </c>
    </row>
    <row r="116" ht="66" customHeight="1" spans="1:10">
      <c r="A116" s="178" t="s">
        <v>416</v>
      </c>
      <c r="B116" s="37" t="s">
        <v>607</v>
      </c>
      <c r="C116" s="37" t="s">
        <v>466</v>
      </c>
      <c r="D116" s="37" t="s">
        <v>488</v>
      </c>
      <c r="E116" s="73" t="s">
        <v>615</v>
      </c>
      <c r="F116" s="37" t="s">
        <v>444</v>
      </c>
      <c r="G116" s="73" t="s">
        <v>469</v>
      </c>
      <c r="H116" s="37"/>
      <c r="I116" s="37" t="s">
        <v>471</v>
      </c>
      <c r="J116" s="73" t="s">
        <v>616</v>
      </c>
    </row>
    <row r="117" ht="66" customHeight="1" spans="1:10">
      <c r="A117" s="178" t="s">
        <v>416</v>
      </c>
      <c r="B117" s="37" t="s">
        <v>607</v>
      </c>
      <c r="C117" s="37" t="s">
        <v>466</v>
      </c>
      <c r="D117" s="37" t="s">
        <v>488</v>
      </c>
      <c r="E117" s="73" t="s">
        <v>617</v>
      </c>
      <c r="F117" s="37" t="s">
        <v>444</v>
      </c>
      <c r="G117" s="73" t="s">
        <v>581</v>
      </c>
      <c r="H117" s="37"/>
      <c r="I117" s="37" t="s">
        <v>471</v>
      </c>
      <c r="J117" s="73" t="s">
        <v>616</v>
      </c>
    </row>
    <row r="118" ht="66" customHeight="1" spans="1:10">
      <c r="A118" s="178" t="s">
        <v>416</v>
      </c>
      <c r="B118" s="37" t="s">
        <v>607</v>
      </c>
      <c r="C118" s="37" t="s">
        <v>466</v>
      </c>
      <c r="D118" s="37" t="s">
        <v>467</v>
      </c>
      <c r="E118" s="73" t="s">
        <v>618</v>
      </c>
      <c r="F118" s="37" t="s">
        <v>444</v>
      </c>
      <c r="G118" s="73" t="s">
        <v>581</v>
      </c>
      <c r="H118" s="37"/>
      <c r="I118" s="37" t="s">
        <v>471</v>
      </c>
      <c r="J118" s="73" t="s">
        <v>619</v>
      </c>
    </row>
    <row r="119" ht="66" customHeight="1" spans="1:10">
      <c r="A119" s="178" t="s">
        <v>416</v>
      </c>
      <c r="B119" s="37" t="s">
        <v>607</v>
      </c>
      <c r="C119" s="37" t="s">
        <v>473</v>
      </c>
      <c r="D119" s="37" t="s">
        <v>474</v>
      </c>
      <c r="E119" s="73" t="s">
        <v>620</v>
      </c>
      <c r="F119" s="37" t="s">
        <v>459</v>
      </c>
      <c r="G119" s="73" t="s">
        <v>476</v>
      </c>
      <c r="H119" s="37" t="s">
        <v>446</v>
      </c>
      <c r="I119" s="37" t="s">
        <v>447</v>
      </c>
      <c r="J119" s="73" t="s">
        <v>587</v>
      </c>
    </row>
    <row r="120" ht="66" customHeight="1" spans="1:10">
      <c r="A120" s="178" t="s">
        <v>404</v>
      </c>
      <c r="B120" s="37" t="s">
        <v>523</v>
      </c>
      <c r="C120" s="37" t="s">
        <v>441</v>
      </c>
      <c r="D120" s="37" t="s">
        <v>442</v>
      </c>
      <c r="E120" s="73" t="s">
        <v>494</v>
      </c>
      <c r="F120" s="37" t="s">
        <v>459</v>
      </c>
      <c r="G120" s="73" t="s">
        <v>495</v>
      </c>
      <c r="H120" s="37" t="s">
        <v>496</v>
      </c>
      <c r="I120" s="37" t="s">
        <v>447</v>
      </c>
      <c r="J120" s="73" t="s">
        <v>567</v>
      </c>
    </row>
    <row r="121" ht="66" customHeight="1" spans="1:10">
      <c r="A121" s="178" t="s">
        <v>404</v>
      </c>
      <c r="B121" s="37" t="s">
        <v>523</v>
      </c>
      <c r="C121" s="37" t="s">
        <v>441</v>
      </c>
      <c r="D121" s="37" t="s">
        <v>442</v>
      </c>
      <c r="E121" s="73" t="s">
        <v>498</v>
      </c>
      <c r="F121" s="37" t="s">
        <v>459</v>
      </c>
      <c r="G121" s="73" t="s">
        <v>499</v>
      </c>
      <c r="H121" s="37" t="s">
        <v>496</v>
      </c>
      <c r="I121" s="37" t="s">
        <v>447</v>
      </c>
      <c r="J121" s="73" t="s">
        <v>567</v>
      </c>
    </row>
    <row r="122" ht="66" customHeight="1" spans="1:10">
      <c r="A122" s="178" t="s">
        <v>404</v>
      </c>
      <c r="B122" s="37" t="s">
        <v>523</v>
      </c>
      <c r="C122" s="37" t="s">
        <v>441</v>
      </c>
      <c r="D122" s="37" t="s">
        <v>442</v>
      </c>
      <c r="E122" s="73" t="s">
        <v>501</v>
      </c>
      <c r="F122" s="37" t="s">
        <v>459</v>
      </c>
      <c r="G122" s="73" t="s">
        <v>502</v>
      </c>
      <c r="H122" s="37" t="s">
        <v>496</v>
      </c>
      <c r="I122" s="37" t="s">
        <v>447</v>
      </c>
      <c r="J122" s="73" t="s">
        <v>567</v>
      </c>
    </row>
    <row r="123" ht="66" customHeight="1" spans="1:10">
      <c r="A123" s="178" t="s">
        <v>404</v>
      </c>
      <c r="B123" s="37" t="s">
        <v>523</v>
      </c>
      <c r="C123" s="37" t="s">
        <v>441</v>
      </c>
      <c r="D123" s="37" t="s">
        <v>457</v>
      </c>
      <c r="E123" s="73" t="s">
        <v>504</v>
      </c>
      <c r="F123" s="37" t="s">
        <v>444</v>
      </c>
      <c r="G123" s="73" t="s">
        <v>445</v>
      </c>
      <c r="H123" s="37" t="s">
        <v>446</v>
      </c>
      <c r="I123" s="37" t="s">
        <v>447</v>
      </c>
      <c r="J123" s="73" t="s">
        <v>623</v>
      </c>
    </row>
    <row r="124" ht="66" customHeight="1" spans="1:10">
      <c r="A124" s="178" t="s">
        <v>404</v>
      </c>
      <c r="B124" s="37" t="s">
        <v>523</v>
      </c>
      <c r="C124" s="37" t="s">
        <v>441</v>
      </c>
      <c r="D124" s="37" t="s">
        <v>457</v>
      </c>
      <c r="E124" s="73" t="s">
        <v>506</v>
      </c>
      <c r="F124" s="37" t="s">
        <v>459</v>
      </c>
      <c r="G124" s="73" t="s">
        <v>480</v>
      </c>
      <c r="H124" s="37" t="s">
        <v>446</v>
      </c>
      <c r="I124" s="37" t="s">
        <v>447</v>
      </c>
      <c r="J124" s="73" t="s">
        <v>623</v>
      </c>
    </row>
    <row r="125" ht="66" customHeight="1" spans="1:10">
      <c r="A125" s="178" t="s">
        <v>404</v>
      </c>
      <c r="B125" s="37" t="s">
        <v>523</v>
      </c>
      <c r="C125" s="37" t="s">
        <v>441</v>
      </c>
      <c r="D125" s="37" t="s">
        <v>463</v>
      </c>
      <c r="E125" s="73" t="s">
        <v>508</v>
      </c>
      <c r="F125" s="37" t="s">
        <v>444</v>
      </c>
      <c r="G125" s="73" t="s">
        <v>94</v>
      </c>
      <c r="H125" s="37" t="s">
        <v>470</v>
      </c>
      <c r="I125" s="37" t="s">
        <v>447</v>
      </c>
      <c r="J125" s="73" t="s">
        <v>529</v>
      </c>
    </row>
    <row r="126" ht="66" customHeight="1" spans="1:10">
      <c r="A126" s="178" t="s">
        <v>404</v>
      </c>
      <c r="B126" s="37" t="s">
        <v>523</v>
      </c>
      <c r="C126" s="37" t="s">
        <v>441</v>
      </c>
      <c r="D126" s="37" t="s">
        <v>483</v>
      </c>
      <c r="E126" s="73" t="s">
        <v>484</v>
      </c>
      <c r="F126" s="37" t="s">
        <v>444</v>
      </c>
      <c r="G126" s="73" t="s">
        <v>624</v>
      </c>
      <c r="H126" s="37" t="s">
        <v>511</v>
      </c>
      <c r="I126" s="37" t="s">
        <v>447</v>
      </c>
      <c r="J126" s="73" t="s">
        <v>625</v>
      </c>
    </row>
    <row r="127" ht="66" customHeight="1" spans="1:10">
      <c r="A127" s="178" t="s">
        <v>404</v>
      </c>
      <c r="B127" s="37" t="s">
        <v>523</v>
      </c>
      <c r="C127" s="37" t="s">
        <v>466</v>
      </c>
      <c r="D127" s="37" t="s">
        <v>488</v>
      </c>
      <c r="E127" s="73" t="s">
        <v>532</v>
      </c>
      <c r="F127" s="37" t="s">
        <v>444</v>
      </c>
      <c r="G127" s="73" t="s">
        <v>533</v>
      </c>
      <c r="H127" s="37"/>
      <c r="I127" s="37" t="s">
        <v>471</v>
      </c>
      <c r="J127" s="73" t="s">
        <v>552</v>
      </c>
    </row>
    <row r="128" ht="66" customHeight="1" spans="1:10">
      <c r="A128" s="178" t="s">
        <v>404</v>
      </c>
      <c r="B128" s="37" t="s">
        <v>523</v>
      </c>
      <c r="C128" s="37" t="s">
        <v>473</v>
      </c>
      <c r="D128" s="37" t="s">
        <v>474</v>
      </c>
      <c r="E128" s="73" t="s">
        <v>535</v>
      </c>
      <c r="F128" s="37" t="s">
        <v>459</v>
      </c>
      <c r="G128" s="73" t="s">
        <v>476</v>
      </c>
      <c r="H128" s="37" t="s">
        <v>446</v>
      </c>
      <c r="I128" s="37" t="s">
        <v>447</v>
      </c>
      <c r="J128" s="73" t="s">
        <v>587</v>
      </c>
    </row>
    <row r="129" ht="66" customHeight="1" spans="1:10">
      <c r="A129" s="178" t="s">
        <v>398</v>
      </c>
      <c r="B129" s="37" t="s">
        <v>607</v>
      </c>
      <c r="C129" s="37" t="s">
        <v>441</v>
      </c>
      <c r="D129" s="37" t="s">
        <v>442</v>
      </c>
      <c r="E129" s="73" t="s">
        <v>608</v>
      </c>
      <c r="F129" s="37" t="s">
        <v>444</v>
      </c>
      <c r="G129" s="73" t="s">
        <v>97</v>
      </c>
      <c r="H129" s="37" t="s">
        <v>556</v>
      </c>
      <c r="I129" s="37" t="s">
        <v>447</v>
      </c>
      <c r="J129" s="73" t="s">
        <v>610</v>
      </c>
    </row>
    <row r="130" ht="66" customHeight="1" spans="1:10">
      <c r="A130" s="178" t="s">
        <v>398</v>
      </c>
      <c r="B130" s="37" t="s">
        <v>607</v>
      </c>
      <c r="C130" s="37" t="s">
        <v>441</v>
      </c>
      <c r="D130" s="37" t="s">
        <v>457</v>
      </c>
      <c r="E130" s="73" t="s">
        <v>611</v>
      </c>
      <c r="F130" s="37" t="s">
        <v>444</v>
      </c>
      <c r="G130" s="73" t="s">
        <v>445</v>
      </c>
      <c r="H130" s="37" t="s">
        <v>446</v>
      </c>
      <c r="I130" s="37" t="s">
        <v>447</v>
      </c>
      <c r="J130" s="73" t="s">
        <v>612</v>
      </c>
    </row>
    <row r="131" ht="66" customHeight="1" spans="1:10">
      <c r="A131" s="178" t="s">
        <v>398</v>
      </c>
      <c r="B131" s="37" t="s">
        <v>607</v>
      </c>
      <c r="C131" s="37" t="s">
        <v>441</v>
      </c>
      <c r="D131" s="37" t="s">
        <v>463</v>
      </c>
      <c r="E131" s="73" t="s">
        <v>626</v>
      </c>
      <c r="F131" s="37" t="s">
        <v>444</v>
      </c>
      <c r="G131" s="73" t="s">
        <v>445</v>
      </c>
      <c r="H131" s="37" t="s">
        <v>446</v>
      </c>
      <c r="I131" s="37" t="s">
        <v>447</v>
      </c>
      <c r="J131" s="73" t="s">
        <v>627</v>
      </c>
    </row>
    <row r="132" ht="66" customHeight="1" spans="1:10">
      <c r="A132" s="178" t="s">
        <v>398</v>
      </c>
      <c r="B132" s="37" t="s">
        <v>607</v>
      </c>
      <c r="C132" s="37" t="s">
        <v>441</v>
      </c>
      <c r="D132" s="37" t="s">
        <v>483</v>
      </c>
      <c r="E132" s="73" t="s">
        <v>484</v>
      </c>
      <c r="F132" s="37" t="s">
        <v>444</v>
      </c>
      <c r="G132" s="73" t="s">
        <v>101</v>
      </c>
      <c r="H132" s="37" t="s">
        <v>486</v>
      </c>
      <c r="I132" s="37" t="s">
        <v>447</v>
      </c>
      <c r="J132" s="73" t="s">
        <v>628</v>
      </c>
    </row>
    <row r="133" ht="66" customHeight="1" spans="1:10">
      <c r="A133" s="178" t="s">
        <v>398</v>
      </c>
      <c r="B133" s="37" t="s">
        <v>607</v>
      </c>
      <c r="C133" s="37" t="s">
        <v>466</v>
      </c>
      <c r="D133" s="37" t="s">
        <v>488</v>
      </c>
      <c r="E133" s="73" t="s">
        <v>615</v>
      </c>
      <c r="F133" s="37" t="s">
        <v>444</v>
      </c>
      <c r="G133" s="73" t="s">
        <v>469</v>
      </c>
      <c r="H133" s="37"/>
      <c r="I133" s="37" t="s">
        <v>471</v>
      </c>
      <c r="J133" s="73" t="s">
        <v>616</v>
      </c>
    </row>
    <row r="134" ht="66" customHeight="1" spans="1:10">
      <c r="A134" s="178" t="s">
        <v>398</v>
      </c>
      <c r="B134" s="37" t="s">
        <v>607</v>
      </c>
      <c r="C134" s="37" t="s">
        <v>466</v>
      </c>
      <c r="D134" s="37" t="s">
        <v>488</v>
      </c>
      <c r="E134" s="73" t="s">
        <v>617</v>
      </c>
      <c r="F134" s="37" t="s">
        <v>444</v>
      </c>
      <c r="G134" s="73" t="s">
        <v>581</v>
      </c>
      <c r="H134" s="37"/>
      <c r="I134" s="37" t="s">
        <v>471</v>
      </c>
      <c r="J134" s="73" t="s">
        <v>616</v>
      </c>
    </row>
    <row r="135" ht="66" customHeight="1" spans="1:10">
      <c r="A135" s="178" t="s">
        <v>398</v>
      </c>
      <c r="B135" s="37" t="s">
        <v>607</v>
      </c>
      <c r="C135" s="37" t="s">
        <v>466</v>
      </c>
      <c r="D135" s="37" t="s">
        <v>467</v>
      </c>
      <c r="E135" s="73" t="s">
        <v>618</v>
      </c>
      <c r="F135" s="37" t="s">
        <v>444</v>
      </c>
      <c r="G135" s="73" t="s">
        <v>581</v>
      </c>
      <c r="H135" s="37"/>
      <c r="I135" s="37" t="s">
        <v>471</v>
      </c>
      <c r="J135" s="73" t="s">
        <v>619</v>
      </c>
    </row>
    <row r="136" ht="66" customHeight="1" spans="1:10">
      <c r="A136" s="178" t="s">
        <v>398</v>
      </c>
      <c r="B136" s="37" t="s">
        <v>607</v>
      </c>
      <c r="C136" s="37" t="s">
        <v>473</v>
      </c>
      <c r="D136" s="37" t="s">
        <v>474</v>
      </c>
      <c r="E136" s="73" t="s">
        <v>491</v>
      </c>
      <c r="F136" s="37" t="s">
        <v>459</v>
      </c>
      <c r="G136" s="73" t="s">
        <v>476</v>
      </c>
      <c r="H136" s="37" t="s">
        <v>446</v>
      </c>
      <c r="I136" s="37" t="s">
        <v>447</v>
      </c>
      <c r="J136" s="73" t="s">
        <v>587</v>
      </c>
    </row>
    <row r="137" ht="66" customHeight="1" spans="1:10">
      <c r="A137" s="178" t="s">
        <v>393</v>
      </c>
      <c r="B137" s="37" t="s">
        <v>629</v>
      </c>
      <c r="C137" s="37" t="s">
        <v>441</v>
      </c>
      <c r="D137" s="37" t="s">
        <v>442</v>
      </c>
      <c r="E137" s="73" t="s">
        <v>630</v>
      </c>
      <c r="F137" s="37" t="s">
        <v>592</v>
      </c>
      <c r="G137" s="73" t="s">
        <v>94</v>
      </c>
      <c r="H137" s="37" t="s">
        <v>570</v>
      </c>
      <c r="I137" s="37" t="s">
        <v>447</v>
      </c>
      <c r="J137" s="73" t="s">
        <v>631</v>
      </c>
    </row>
    <row r="138" ht="66" customHeight="1" spans="1:10">
      <c r="A138" s="178" t="s">
        <v>393</v>
      </c>
      <c r="B138" s="37" t="s">
        <v>629</v>
      </c>
      <c r="C138" s="37" t="s">
        <v>441</v>
      </c>
      <c r="D138" s="37" t="s">
        <v>442</v>
      </c>
      <c r="E138" s="73" t="s">
        <v>515</v>
      </c>
      <c r="F138" s="37" t="s">
        <v>592</v>
      </c>
      <c r="G138" s="73" t="s">
        <v>516</v>
      </c>
      <c r="H138" s="37" t="s">
        <v>517</v>
      </c>
      <c r="I138" s="37" t="s">
        <v>447</v>
      </c>
      <c r="J138" s="73" t="s">
        <v>631</v>
      </c>
    </row>
    <row r="139" ht="66" customHeight="1" spans="1:10">
      <c r="A139" s="178" t="s">
        <v>393</v>
      </c>
      <c r="B139" s="37" t="s">
        <v>629</v>
      </c>
      <c r="C139" s="37" t="s">
        <v>441</v>
      </c>
      <c r="D139" s="37" t="s">
        <v>463</v>
      </c>
      <c r="E139" s="73" t="s">
        <v>632</v>
      </c>
      <c r="F139" s="37" t="s">
        <v>444</v>
      </c>
      <c r="G139" s="73" t="s">
        <v>445</v>
      </c>
      <c r="H139" s="37" t="s">
        <v>446</v>
      </c>
      <c r="I139" s="37" t="s">
        <v>447</v>
      </c>
      <c r="J139" s="73" t="s">
        <v>633</v>
      </c>
    </row>
    <row r="140" ht="66" customHeight="1" spans="1:10">
      <c r="A140" s="178" t="s">
        <v>393</v>
      </c>
      <c r="B140" s="37" t="s">
        <v>629</v>
      </c>
      <c r="C140" s="37" t="s">
        <v>441</v>
      </c>
      <c r="D140" s="37" t="s">
        <v>483</v>
      </c>
      <c r="E140" s="73" t="s">
        <v>634</v>
      </c>
      <c r="F140" s="37" t="s">
        <v>444</v>
      </c>
      <c r="G140" s="73" t="s">
        <v>635</v>
      </c>
      <c r="H140" s="37" t="s">
        <v>511</v>
      </c>
      <c r="I140" s="37" t="s">
        <v>447</v>
      </c>
      <c r="J140" s="73" t="s">
        <v>636</v>
      </c>
    </row>
    <row r="141" ht="66" customHeight="1" spans="1:10">
      <c r="A141" s="178" t="s">
        <v>393</v>
      </c>
      <c r="B141" s="37" t="s">
        <v>629</v>
      </c>
      <c r="C141" s="37" t="s">
        <v>466</v>
      </c>
      <c r="D141" s="37" t="s">
        <v>488</v>
      </c>
      <c r="E141" s="73" t="s">
        <v>519</v>
      </c>
      <c r="F141" s="37" t="s">
        <v>444</v>
      </c>
      <c r="G141" s="73" t="s">
        <v>103</v>
      </c>
      <c r="H141" s="37" t="s">
        <v>446</v>
      </c>
      <c r="I141" s="37" t="s">
        <v>447</v>
      </c>
      <c r="J141" s="73" t="s">
        <v>519</v>
      </c>
    </row>
    <row r="142" ht="66" customHeight="1" spans="1:10">
      <c r="A142" s="178" t="s">
        <v>393</v>
      </c>
      <c r="B142" s="37" t="s">
        <v>629</v>
      </c>
      <c r="C142" s="37" t="s">
        <v>473</v>
      </c>
      <c r="D142" s="37" t="s">
        <v>474</v>
      </c>
      <c r="E142" s="73" t="s">
        <v>521</v>
      </c>
      <c r="F142" s="37" t="s">
        <v>459</v>
      </c>
      <c r="G142" s="73" t="s">
        <v>476</v>
      </c>
      <c r="H142" s="37" t="s">
        <v>446</v>
      </c>
      <c r="I142" s="37" t="s">
        <v>447</v>
      </c>
      <c r="J142" s="73" t="s">
        <v>491</v>
      </c>
    </row>
    <row r="143" ht="42" customHeight="1" spans="1:10">
      <c r="A143" s="177" t="s">
        <v>78</v>
      </c>
      <c r="B143" s="66"/>
      <c r="C143" s="66"/>
      <c r="D143" s="66"/>
      <c r="E143" s="66"/>
      <c r="F143" s="66"/>
      <c r="G143" s="66"/>
      <c r="H143" s="66"/>
      <c r="I143" s="66"/>
      <c r="J143" s="66"/>
    </row>
    <row r="144" ht="66" customHeight="1" spans="1:10">
      <c r="A144" s="178" t="s">
        <v>429</v>
      </c>
      <c r="B144" s="37" t="s">
        <v>637</v>
      </c>
      <c r="C144" s="37" t="s">
        <v>441</v>
      </c>
      <c r="D144" s="37" t="s">
        <v>442</v>
      </c>
      <c r="E144" s="73" t="s">
        <v>538</v>
      </c>
      <c r="F144" s="37" t="s">
        <v>444</v>
      </c>
      <c r="G144" s="73" t="s">
        <v>108</v>
      </c>
      <c r="H144" s="37" t="s">
        <v>539</v>
      </c>
      <c r="I144" s="37" t="s">
        <v>447</v>
      </c>
      <c r="J144" s="73" t="s">
        <v>540</v>
      </c>
    </row>
    <row r="145" ht="66" customHeight="1" spans="1:10">
      <c r="A145" s="178" t="s">
        <v>429</v>
      </c>
      <c r="B145" s="37" t="s">
        <v>637</v>
      </c>
      <c r="C145" s="37" t="s">
        <v>441</v>
      </c>
      <c r="D145" s="37" t="s">
        <v>457</v>
      </c>
      <c r="E145" s="73" t="s">
        <v>638</v>
      </c>
      <c r="F145" s="37" t="s">
        <v>444</v>
      </c>
      <c r="G145" s="73" t="s">
        <v>445</v>
      </c>
      <c r="H145" s="37" t="s">
        <v>446</v>
      </c>
      <c r="I145" s="37" t="s">
        <v>447</v>
      </c>
      <c r="J145" s="73" t="s">
        <v>639</v>
      </c>
    </row>
    <row r="146" ht="66" customHeight="1" spans="1:10">
      <c r="A146" s="178" t="s">
        <v>429</v>
      </c>
      <c r="B146" s="37" t="s">
        <v>637</v>
      </c>
      <c r="C146" s="37" t="s">
        <v>441</v>
      </c>
      <c r="D146" s="37" t="s">
        <v>463</v>
      </c>
      <c r="E146" s="73" t="s">
        <v>543</v>
      </c>
      <c r="F146" s="37" t="s">
        <v>444</v>
      </c>
      <c r="G146" s="73" t="s">
        <v>445</v>
      </c>
      <c r="H146" s="37" t="s">
        <v>446</v>
      </c>
      <c r="I146" s="37" t="s">
        <v>447</v>
      </c>
      <c r="J146" s="73" t="s">
        <v>544</v>
      </c>
    </row>
    <row r="147" ht="66" customHeight="1" spans="1:10">
      <c r="A147" s="178" t="s">
        <v>429</v>
      </c>
      <c r="B147" s="37" t="s">
        <v>637</v>
      </c>
      <c r="C147" s="37" t="s">
        <v>441</v>
      </c>
      <c r="D147" s="37" t="s">
        <v>442</v>
      </c>
      <c r="E147" s="73" t="s">
        <v>484</v>
      </c>
      <c r="F147" s="37" t="s">
        <v>444</v>
      </c>
      <c r="G147" s="73" t="s">
        <v>640</v>
      </c>
      <c r="H147" s="37" t="s">
        <v>511</v>
      </c>
      <c r="I147" s="37" t="s">
        <v>447</v>
      </c>
      <c r="J147" s="73" t="s">
        <v>641</v>
      </c>
    </row>
    <row r="148" ht="66" customHeight="1" spans="1:10">
      <c r="A148" s="178" t="s">
        <v>429</v>
      </c>
      <c r="B148" s="37" t="s">
        <v>637</v>
      </c>
      <c r="C148" s="37" t="s">
        <v>466</v>
      </c>
      <c r="D148" s="37" t="s">
        <v>488</v>
      </c>
      <c r="E148" s="73" t="s">
        <v>642</v>
      </c>
      <c r="F148" s="37" t="s">
        <v>444</v>
      </c>
      <c r="G148" s="73" t="s">
        <v>643</v>
      </c>
      <c r="H148" s="37"/>
      <c r="I148" s="37" t="s">
        <v>471</v>
      </c>
      <c r="J148" s="73" t="s">
        <v>547</v>
      </c>
    </row>
    <row r="149" ht="66" customHeight="1" spans="1:10">
      <c r="A149" s="178" t="s">
        <v>429</v>
      </c>
      <c r="B149" s="37" t="s">
        <v>637</v>
      </c>
      <c r="C149" s="37" t="s">
        <v>473</v>
      </c>
      <c r="D149" s="37" t="s">
        <v>474</v>
      </c>
      <c r="E149" s="73" t="s">
        <v>548</v>
      </c>
      <c r="F149" s="37" t="s">
        <v>459</v>
      </c>
      <c r="G149" s="73" t="s">
        <v>476</v>
      </c>
      <c r="H149" s="37" t="s">
        <v>446</v>
      </c>
      <c r="I149" s="37" t="s">
        <v>447</v>
      </c>
      <c r="J149" s="73" t="s">
        <v>549</v>
      </c>
    </row>
  </sheetData>
  <mergeCells count="42">
    <mergeCell ref="A2:J2"/>
    <mergeCell ref="A3:H3"/>
    <mergeCell ref="A8:A16"/>
    <mergeCell ref="A18:A21"/>
    <mergeCell ref="A22:A30"/>
    <mergeCell ref="A31:A33"/>
    <mergeCell ref="A34:A39"/>
    <mergeCell ref="A40:A44"/>
    <mergeCell ref="A45:A52"/>
    <mergeCell ref="A53:A59"/>
    <mergeCell ref="A60:A70"/>
    <mergeCell ref="A71:A77"/>
    <mergeCell ref="A78:A84"/>
    <mergeCell ref="A85:A93"/>
    <mergeCell ref="A94:A99"/>
    <mergeCell ref="A100:A106"/>
    <mergeCell ref="A107:A112"/>
    <mergeCell ref="A113:A119"/>
    <mergeCell ref="A120:A128"/>
    <mergeCell ref="A129:A136"/>
    <mergeCell ref="A137:A142"/>
    <mergeCell ref="A144:A149"/>
    <mergeCell ref="B8:B16"/>
    <mergeCell ref="B18:B21"/>
    <mergeCell ref="B22:B30"/>
    <mergeCell ref="B31:B33"/>
    <mergeCell ref="B34:B39"/>
    <mergeCell ref="B40:B44"/>
    <mergeCell ref="B45:B52"/>
    <mergeCell ref="B53:B59"/>
    <mergeCell ref="B60:B70"/>
    <mergeCell ref="B71:B77"/>
    <mergeCell ref="B78:B84"/>
    <mergeCell ref="B85:B93"/>
    <mergeCell ref="B94:B99"/>
    <mergeCell ref="B100:B106"/>
    <mergeCell ref="B107:B112"/>
    <mergeCell ref="B113:B119"/>
    <mergeCell ref="B120:B128"/>
    <mergeCell ref="B129:B136"/>
    <mergeCell ref="B137:B142"/>
    <mergeCell ref="B144:B14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连静</cp:lastModifiedBy>
  <dcterms:created xsi:type="dcterms:W3CDTF">2025-02-20T08:54:00Z</dcterms:created>
  <dcterms:modified xsi:type="dcterms:W3CDTF">2025-02-26T03:32:18Z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F5CB157C490F46B2987F56E29E1765EA_12</vt:lpwstr>
  </property>
  <property fmtid="{D5CDD505-2E9C-101B-9397-08002B2CF9AE}" pid="3" name="KSOProductBuildVer">
    <vt:lpwstr>2052-12.1.0.17145</vt:lpwstr>
  </property>
</Properties>
</file>