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954" firstSheet="9"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<sst xmlns="http://schemas.openxmlformats.org/spreadsheetml/2006/main" count="2943" uniqueCount="736">
  <si>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</si>
  <si>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</si>
  <si>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</si>
  <si>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</si>
  <si>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</si>
  <si>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</si>
  <si>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</si>
  <si>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</si>
  <si>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</si>
  <si>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</si>
  <si>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</si>
  <si>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</si>
  <si>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</si>
  <si>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</si>
  <si>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</si>
  <si>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</si>
  <si>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</si>
  <si>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</si>
  <si>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</si>
  <si>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</si>
  <si>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</si>
  <si>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</si>
  <si>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</si>
  <si>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</si>
  <si>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</si>
  <si>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</si>
  <si>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</si>
  <si>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</si>
  <si>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</si>
  <si>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</si>
  <si>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</si>
  <si>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</si>
  <si>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</si>
  <si>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</si>
  <si>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</si>
  <si>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</si>
  <si>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</si>
  <si>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</si>
  <si>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</si>
  <si>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</si>
  <si>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</si>
  <si>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</si>
  <si>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</si>
  <si>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</si>
  <si>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</si>
  <si>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</si>
  <si>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</si>
  <si>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</si>
  <si>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</si>
  <si>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</si>
  <si>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</si>
  <si>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</si>
  <si>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</si>
  <si>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</si>
  <si>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</si>
  <si>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</si>
  <si>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</si>
  <si>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</si>
  <si>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</si>
  <si>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</si>
  <si>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</si>
  <si>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</si>
  <si>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</si>
  <si>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</si>
  <si>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</si>
  <si>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</si>
  <si>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</si>
  <si>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</si>
  <si>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</si>
  <si>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t>
  </si>
  <si>
    <t>昆明市东川区综合行政执法局</t>
  </si>
  <si>
    <t>340001</t>
  </si>
  <si>
    <t>340007</t>
  </si>
  <si>
    <t>昆明市东川区环卫站</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</si>
  <si>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</si>
  <si>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</si>
  <si>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</si>
  <si>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</si>
  <si>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</si>
  <si>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</si>
  <si>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</si>
  <si>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</si>
  <si>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</si>
  <si>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</si>
  <si>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</si>
  <si>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</si>
  <si>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</si>
  <si>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</si>
  <si>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</si>
  <si>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</si>
  <si>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</si>
  <si>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</si>
  <si>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</si>
  <si>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</si>
  <si>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</si>
  <si>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</si>
  <si>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</si>
  <si>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</si>
  <si>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</si>
  <si>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</si>
  <si>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</si>
  <si>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</si>
  <si>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</si>
  <si>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</si>
  <si>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</si>
  <si>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</si>
  <si>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</si>
  <si>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</si>
  <si>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</si>
  <si>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</si>
  <si>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</si>
  <si>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</si>
  <si>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</si>
  <si>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</si>
  <si>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</si>
  <si>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</si>
  <si>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</si>
  <si>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</si>
  <si>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</si>
  <si>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</si>
  <si>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</si>
  <si>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</si>
  <si>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</si>
  <si>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</si>
  <si>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</si>
  <si>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</si>
  <si>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</si>
  <si>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</si>
  <si>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</si>
  <si>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</si>
  <si>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</si>
  <si>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</si>
  <si>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</si>
  <si>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</si>
  <si>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</si>
  <si>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</si>
  <si>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21203</t>
  </si>
  <si>
    <t>城乡社区公共设施</t>
  </si>
  <si>
    <t>2120399</t>
  </si>
  <si>
    <t>其他城乡社区公共设施支出</t>
  </si>
  <si>
    <t>21205</t>
  </si>
  <si>
    <t>城乡社区环境卫生</t>
  </si>
  <si>
    <t>2120501</t>
  </si>
  <si>
    <t>21213</t>
  </si>
  <si>
    <t>城市基础设施配套费安排的支出</t>
  </si>
  <si>
    <t>2121302</t>
  </si>
  <si>
    <t>城市环境卫生</t>
  </si>
  <si>
    <t>217</t>
  </si>
  <si>
    <t>金融支出</t>
  </si>
  <si>
    <t>21799</t>
  </si>
  <si>
    <t>其他金融支出</t>
  </si>
  <si>
    <t>2179999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</si>
  <si>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</si>
  <si>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</si>
  <si>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</si>
  <si>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</si>
  <si>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</si>
  <si>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</si>
  <si>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</si>
  <si>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</si>
  <si>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</si>
  <si>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</si>
  <si>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</si>
  <si>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</si>
  <si>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</si>
  <si>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</si>
  <si>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</si>
  <si>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</si>
  <si>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</si>
  <si>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</si>
  <si>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</si>
  <si>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</si>
  <si>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</si>
  <si>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</si>
  <si>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</si>
  <si>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</si>
  <si>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</si>
  <si>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</si>
  <si>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</si>
  <si>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</si>
  <si>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</si>
  <si>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</si>
  <si>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</si>
  <si>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</si>
  <si>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</si>
  <si>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</si>
  <si>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</si>
  <si>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</si>
  <si>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</si>
  <si>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</si>
  <si>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</si>
  <si>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</si>
  <si>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</si>
  <si>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</si>
  <si>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</si>
  <si>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</si>
  <si>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</si>
  <si>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</si>
  <si>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</si>
  <si>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</si>
  <si>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</si>
  <si>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</si>
  <si>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</si>
  <si>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</si>
  <si>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</si>
  <si>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</si>
  <si>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</si>
  <si>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</si>
  <si>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</si>
  <si>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</si>
  <si>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</si>
  <si>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</si>
  <si>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</si>
  <si>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</si>
  <si>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</si>
  <si>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</si>
  <si>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</si>
  <si>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</si>
  <si>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</si>
  <si>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</si>
  <si>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</si>
  <si>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</si>
  <si>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</si>
  <si>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</si>
  <si>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530113210000000002883</t>
  </si>
  <si>
    <t>行政人员工资支出</t>
  </si>
  <si>
    <t>30101</t>
  </si>
  <si>
    <t>基本工资</t>
  </si>
  <si>
    <t>30102</t>
  </si>
  <si>
    <t>津贴补贴</t>
  </si>
  <si>
    <t>30103</t>
  </si>
  <si>
    <t>奖金</t>
  </si>
  <si>
    <t>530113210000000002884</t>
  </si>
  <si>
    <t>社会保障缴费</t>
  </si>
  <si>
    <t>30108</t>
  </si>
  <si>
    <t>机关事业单位基本养老保险缴费</t>
  </si>
  <si>
    <t>30110</t>
  </si>
  <si>
    <t>职工基本医疗保险缴费</t>
  </si>
  <si>
    <t>30111</t>
  </si>
  <si>
    <t>公务员医疗补助缴费</t>
  </si>
  <si>
    <t>30112</t>
  </si>
  <si>
    <t>其他社会保障缴费</t>
  </si>
  <si>
    <t>530113210000000002885</t>
  </si>
  <si>
    <t>30113</t>
  </si>
  <si>
    <t>530113210000000002888</t>
  </si>
  <si>
    <t>30217</t>
  </si>
  <si>
    <t>530113210000000002889</t>
  </si>
  <si>
    <t>公务交通补贴</t>
  </si>
  <si>
    <t>30239</t>
  </si>
  <si>
    <t>其他交通费用</t>
  </si>
  <si>
    <t>530113210000000002890</t>
  </si>
  <si>
    <t>工会经费</t>
  </si>
  <si>
    <t>30228</t>
  </si>
  <si>
    <t>530113210000000002893</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</si>
  <si>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</si>
  <si>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</si>
  <si>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</si>
  <si>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</si>
  <si>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</si>
  <si>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</si>
  <si>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</si>
  <si>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</si>
  <si>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</si>
  <si>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</si>
  <si>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</si>
  <si>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</si>
  <si>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</si>
  <si>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</si>
  <si>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</si>
  <si>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</si>
  <si>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</si>
  <si>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</si>
  <si>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</si>
  <si>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530113210000000003532</t>
  </si>
  <si>
    <t>租车经费</t>
  </si>
  <si>
    <t>530113221100000303171</t>
  </si>
  <si>
    <t>抚恤金</t>
  </si>
  <si>
    <t>30304</t>
  </si>
  <si>
    <t>530113221100000303182</t>
  </si>
  <si>
    <t>事业人员工资支出</t>
  </si>
  <si>
    <t>30107</t>
  </si>
  <si>
    <t>绩效工资</t>
  </si>
  <si>
    <t>530113221100000303184</t>
  </si>
  <si>
    <t>离退休生活补助</t>
  </si>
  <si>
    <t>30305</t>
  </si>
  <si>
    <t>生活补助</t>
  </si>
  <si>
    <t>530113221100000303185</t>
  </si>
  <si>
    <t>遗属补助</t>
  </si>
  <si>
    <t>530113221100000303186</t>
  </si>
  <si>
    <t>公车购置及运维费</t>
  </si>
  <si>
    <t>30231</t>
  </si>
  <si>
    <t>公务用车运行维护费</t>
  </si>
  <si>
    <t>530113221100000303187</t>
  </si>
  <si>
    <t>离退休公用经费</t>
  </si>
  <si>
    <t>30299</t>
  </si>
  <si>
    <t>其他商品和服务支出</t>
  </si>
  <si>
    <t>530113231100001497625</t>
  </si>
  <si>
    <t>事业人员绩效奖励</t>
  </si>
  <si>
    <t>530113231100001497628</t>
  </si>
  <si>
    <t>行政人员绩效奖励</t>
  </si>
  <si>
    <t>530113241100002215077</t>
  </si>
  <si>
    <t>编外聘用人员支出</t>
  </si>
  <si>
    <t>30199</t>
  </si>
  <si>
    <t>其他工资福利支出</t>
  </si>
  <si>
    <t>530113210000000003439</t>
  </si>
  <si>
    <t>530113210000000003440</t>
  </si>
  <si>
    <t>30109</t>
  </si>
  <si>
    <t>职业年金缴费</t>
  </si>
  <si>
    <t>530113210000000003441</t>
  </si>
  <si>
    <t>530113210000000003445</t>
  </si>
  <si>
    <t>530113210000000003447</t>
  </si>
  <si>
    <t>530113210000000003448</t>
  </si>
  <si>
    <t>530113210000000003450</t>
  </si>
  <si>
    <t>530113210000000004978</t>
  </si>
  <si>
    <t>530113231100001214921</t>
  </si>
  <si>
    <t>530113231100001497615</t>
  </si>
  <si>
    <t>预算05-1表</t>
  </si>
  <si>
    <t>项目分类</t>
  </si>
  <si>
    <t>项目单位</t>
  </si>
  <si>
    <t>经济科目编码</t>
  </si>
  <si>
    <t>经济科目名称</t>
  </si>
  <si>
    <t>本年拨款</t>
  </si>
  <si>
    <t>其中：本次下达</t>
  </si>
  <si>
    <t>专项业务类</t>
  </si>
  <si>
    <t>530113221100001461787</t>
  </si>
  <si>
    <t>垃圾处置及市容提升整治经费</t>
  </si>
  <si>
    <t>530113231100001941173</t>
  </si>
  <si>
    <t>生活垃圾处理设施建设项目专项资金</t>
  </si>
  <si>
    <t>530113231100002026275</t>
  </si>
  <si>
    <t>城市环境卫生保洁服务专项资金</t>
  </si>
  <si>
    <t>30227</t>
  </si>
  <si>
    <t>委托业务费</t>
  </si>
  <si>
    <t>530113231100002441903</t>
  </si>
  <si>
    <t>东川区生活垃圾填埋场渗滤液处置政府购买服务资金</t>
  </si>
  <si>
    <t>530113241100002264769</t>
  </si>
  <si>
    <t>园林绿化管养经费</t>
  </si>
  <si>
    <t>民生类</t>
  </si>
  <si>
    <t>530113200000000000058</t>
  </si>
  <si>
    <t>东川区生活垃圾分类专项经费</t>
  </si>
  <si>
    <t>530113200000000000210</t>
  </si>
  <si>
    <t>生活垃圾处理运营专项资金</t>
  </si>
  <si>
    <t>530113200000000000404</t>
  </si>
  <si>
    <t>东川区路灯电费及维护项目经费</t>
  </si>
  <si>
    <t>事业发展类</t>
  </si>
  <si>
    <t>530113241100002298605</t>
  </si>
  <si>
    <t>单位资金收支专户利息资金</t>
  </si>
  <si>
    <t>39999</t>
  </si>
  <si>
    <t>530113241100003184153</t>
  </si>
  <si>
    <t>2024年环卫工人生活补助资金</t>
  </si>
  <si>
    <t>530113251100003656013</t>
  </si>
  <si>
    <t>环卫工人生活补助（区级）资金</t>
  </si>
  <si>
    <t>530113231100001438080</t>
  </si>
  <si>
    <t>城市环卫清洁保洁专项经费</t>
  </si>
  <si>
    <t>530113241100002298673</t>
  </si>
  <si>
    <t>预算05-2表</t>
  </si>
  <si>
    <t>项目年度绩效目标</t>
  </si>
  <si>
    <t>一级指标</t>
  </si>
  <si>
    <t>二级指标</t>
  </si>
  <si>
    <t>三级指标</t>
  </si>
  <si>
    <t>指标性质</t>
  </si>
  <si>
    <t>指标值</t>
  </si>
  <si>
    <t>度量单位</t>
  </si>
  <si>
    <t>指标属性</t>
  </si>
  <si>
    <t>指标内容</t>
  </si>
  <si>
    <t>加强城市环境卫生清扫保洁清运，确保东川区主城区主次干道、背街小巷无裸露垃圾，城市公厕达到“三无三有”</t>
  </si>
  <si>
    <t>产出指标</t>
  </si>
  <si>
    <t>数量指标</t>
  </si>
  <si>
    <t>城市清扫保洁面积</t>
  </si>
  <si>
    <t>=</t>
  </si>
  <si>
    <t>140</t>
  </si>
  <si>
    <t>平方米</t>
  </si>
  <si>
    <t>定量指标</t>
  </si>
  <si>
    <t>考察城区生活垃圾清扫保洁是否干净整洁，堆放点垃圾是否日产日清情况</t>
  </si>
  <si>
    <t>生活垃圾集中堆放点</t>
  </si>
  <si>
    <t>344</t>
  </si>
  <si>
    <t>个</t>
  </si>
  <si>
    <t>考察城区城管局生活垃圾清运情况，日产日清</t>
  </si>
  <si>
    <t>质量指标</t>
  </si>
  <si>
    <t>垃圾清运率</t>
  </si>
  <si>
    <t>&gt;=</t>
  </si>
  <si>
    <t>95</t>
  </si>
  <si>
    <t>%</t>
  </si>
  <si>
    <t>定性指标</t>
  </si>
  <si>
    <t>效益指标</t>
  </si>
  <si>
    <t>生态效益</t>
  </si>
  <si>
    <t>环境卫生质量合格率</t>
  </si>
  <si>
    <t>100</t>
  </si>
  <si>
    <t>是否考察城市环境卫生清洁整洁，公厕是否达标</t>
  </si>
  <si>
    <t>满意度指标</t>
  </si>
  <si>
    <t>服务对象满意度</t>
  </si>
  <si>
    <t>市民满意度</t>
  </si>
  <si>
    <t>2025年单位资金收支专户利息收入</t>
  </si>
  <si>
    <t>成本指标</t>
  </si>
  <si>
    <t>经济成本指标</t>
  </si>
  <si>
    <t>2000</t>
  </si>
  <si>
    <t>元</t>
  </si>
  <si>
    <t>根据文件第三条、第四条、利息属非税收入，应当纳入财政预算管理</t>
  </si>
  <si>
    <t>经济效益</t>
  </si>
  <si>
    <t>资金收支专户利息收入</t>
  </si>
  <si>
    <t>服务对象满意度指标</t>
  </si>
  <si>
    <t>90</t>
  </si>
  <si>
    <t>保障城市建成区35条主次干道、人行道达到35条；加强园林绿化植物管养和园林设施管理维护，及时进行绿植浇水、修剪、施肥、病虫害防治、园林设施修理，确保东川主城区行道树成活率95﹪、园林设施完好率95﹪、绿篱成活率95﹪、植物健康率95﹪、古树名木健康生长率98﹪加强道路照明和景观照明设施管理维护，及时修理被盗、被损的亮化设施，确保东川区主城区主次干道、背街小巷装灯率达到100%、亮灯率达到98%以上，设施完好率达100%；严格按照城市主干道500—800米有一座、支次干道800—1000米1座公厕、15分钟内可以入厕、二类公厕达到85%以上的要求建设，实现数量充足、分布合理、服务到位目标，为人民群众提供干净、卫生、整洁的如厕环境。</t>
  </si>
  <si>
    <t>城市环境卫生提升率</t>
  </si>
  <si>
    <t>考察城市清洁度，改善人居环境率</t>
  </si>
  <si>
    <t>万元</t>
  </si>
  <si>
    <t>市级相关单位拨款数</t>
  </si>
  <si>
    <t>社会效益</t>
  </si>
  <si>
    <t>经过持续性治理达到常态化状态，增强民众自觉遵守意识，城市功能不断完善</t>
  </si>
  <si>
    <t>得到提升</t>
  </si>
  <si>
    <t>年</t>
  </si>
  <si>
    <t>考察城市功能完善程度和民众自觉遵守意识，、</t>
  </si>
  <si>
    <t>提高城市清洁度，改善人居环境</t>
  </si>
  <si>
    <t>85</t>
  </si>
  <si>
    <t>市民满意度达到</t>
  </si>
  <si>
    <t>考察市民满意度</t>
  </si>
  <si>
    <t>负责服务期内东川区生活垃圾渗滤液处理，确保运营规范、排放达标。</t>
  </si>
  <si>
    <t>垃圾渗滤液处置率</t>
  </si>
  <si>
    <t>渗滤液达到一级A标准，执行GB/T 18920-2002《城市污水再生利用城市杂用水水质》，按实际处置出水量付费</t>
  </si>
  <si>
    <t>347.9844</t>
  </si>
  <si>
    <t>项目有利于改善城市环境和提升居民幸福感</t>
  </si>
  <si>
    <t>项目的实施，防止环境污染，保护环境，维护生态平衡</t>
  </si>
  <si>
    <t>社会对城市环卫清扫保洁服务满意率</t>
  </si>
  <si>
    <t>30000</t>
  </si>
  <si>
    <t>加强园林绿化植物管养和园林设施管理维护，及时进行绿植浇水、修剪整形、施肥、病虫害防治、园林设施修理，确保东川主城区行道树成活率95﹪、园林设施完好率95﹪、绿篱成活率95﹪、植物健康率95﹪、古树名木健康生长率98﹪。</t>
  </si>
  <si>
    <t>行道树成活率</t>
  </si>
  <si>
    <t>考察东川主城区16000株行道树成活率</t>
  </si>
  <si>
    <t>园林设施完好率</t>
  </si>
  <si>
    <t>考察东川主城区园林设施完好率</t>
  </si>
  <si>
    <t>绿篱成活率</t>
  </si>
  <si>
    <t>考察东川主城区绿篱成活率</t>
  </si>
  <si>
    <t>古树名木健康生长率</t>
  </si>
  <si>
    <t>98</t>
  </si>
  <si>
    <t>考察东川 区主城区古树名木健康情况</t>
  </si>
  <si>
    <t>植物健康率</t>
  </si>
  <si>
    <t>考察东川主城区植物健康率</t>
  </si>
  <si>
    <t>45</t>
  </si>
  <si>
    <t>考察经费使用完成情况</t>
  </si>
  <si>
    <t>园林绿化面积增加使宜居度</t>
  </si>
  <si>
    <t>考察园林绿化提升是否提高城市宜居度</t>
  </si>
  <si>
    <t>园林绿化管护是否提升东川融资环境，绿化率提升，提高广大市民满意度。</t>
  </si>
  <si>
    <t>东川区城市环卫清扫保洁政府采购服务项目，对城区68块行车道、836块人行道、295块绿化带（其中：车行道面积869570.73平方米，人行道面积335183.27平方米，绿化带面积102212.06平方米，保洁面积合计1,306966.06平方米）进行道路清扫保洁作业，对38座公厕及84个洗手台进行开放管理，对城市产生垃圾进行日产日清。</t>
  </si>
  <si>
    <t>城区行车道清扫保洁作业</t>
  </si>
  <si>
    <t>869570.73</t>
  </si>
  <si>
    <t>反映城区行车道清扫保洁作业情况</t>
  </si>
  <si>
    <t>城区人行道清扫保洁作业</t>
  </si>
  <si>
    <t>335183.27</t>
  </si>
  <si>
    <t>反映城区人行道清扫保洁作业情况</t>
  </si>
  <si>
    <t>城区绿化带清扫保洁作业</t>
  </si>
  <si>
    <t>102212.06</t>
  </si>
  <si>
    <t>反映情况城区绿化带清扫保洁作业</t>
  </si>
  <si>
    <t>公厕开放管理</t>
  </si>
  <si>
    <t>38</t>
  </si>
  <si>
    <t>座</t>
  </si>
  <si>
    <t>反映城区由企业负责卫生清洁的38座公厕清洁保洁情况</t>
  </si>
  <si>
    <t>洗手台开放管理</t>
  </si>
  <si>
    <t>84</t>
  </si>
  <si>
    <t>反映东川城区洗手台保洁情况</t>
  </si>
  <si>
    <t>城市产生垃圾清理率</t>
  </si>
  <si>
    <t>反映城市产生垃圾及时清理的情况</t>
  </si>
  <si>
    <t>时效指标</t>
  </si>
  <si>
    <t>2025年</t>
  </si>
  <si>
    <t>1.00</t>
  </si>
  <si>
    <t>反映本项目的考核周期</t>
  </si>
  <si>
    <t>473.56</t>
  </si>
  <si>
    <t>反映政府购买服务支付的费用</t>
  </si>
  <si>
    <t>项目的实施,有利于改善城区环卫现状,提升城区居民生活环境质量,提高城市环卫管理和运营能力,完善公众对城市基础设施建设和公共服务日益增长的需要,同时提升了城市形象。</t>
  </si>
  <si>
    <t>考察城市清洁保洁情况</t>
  </si>
  <si>
    <t>项目的实施，实现城区垃圾统一收集运输处理新模式，切实提升整体的环境卫生质量，着力打造整洁有序、文明优美、幸福宜居、人民满意的人居环境。</t>
  </si>
  <si>
    <t>考察城区垃圾统一收集情况</t>
  </si>
  <si>
    <t>考察社会对城市环卫清扫保洁服务满意率</t>
  </si>
  <si>
    <t>1.按照1750元/人/月标准，合计739.2万元。
2.增资补发2024+预算2025年，合计84.48万元。根据《中共昆明市委城市管理委员会办公室关于切实做好改善环卫工人待遇有关事宜的通知》要求：各县（市）区按照市级补助标准，按100元/月.人，352人×100元/月.人×12月×2年=84.48万元。</t>
  </si>
  <si>
    <t>资金使用情况</t>
  </si>
  <si>
    <t>反映环卫工人补助发放情况</t>
  </si>
  <si>
    <t>658.94</t>
  </si>
  <si>
    <t>反映获得补助金额情况</t>
  </si>
  <si>
    <t>环境卫生合格率</t>
  </si>
  <si>
    <t>反映环卫工人工作成效</t>
  </si>
  <si>
    <t>受益群众满意度</t>
  </si>
  <si>
    <t>反映获补助收益对象的满意程度</t>
  </si>
  <si>
    <t>2024年结转5.6万元</t>
  </si>
  <si>
    <t>结转金额</t>
  </si>
  <si>
    <t>5.65</t>
  </si>
  <si>
    <t>根据《昆明市财政局  昆明市城市管理局关于下达2024年环卫工人生活补助资金的通知》（昆财资环【2024】68号）的要求。</t>
  </si>
  <si>
    <t>生活垃圾清运率</t>
  </si>
  <si>
    <t>昆明市环境卫生干净、整洁，生活垃圾日产日清</t>
  </si>
  <si>
    <t>加强道路照明和景观照明设施管理维护，及时修理被盗、被损的亮化设施，确保东川区主城区主次干道、背街小巷装灯率达到100%、亮灯率达到98%以上，设施完好率达100%。</t>
  </si>
  <si>
    <t>路灯亮灯率</t>
  </si>
  <si>
    <t>考察城区34条道路、6700盏灯亮灯率达98%</t>
  </si>
  <si>
    <t>路灯装灯率</t>
  </si>
  <si>
    <t>考察城区34条道路的装灯率达100%</t>
  </si>
  <si>
    <t>照明设施完好率</t>
  </si>
  <si>
    <t>考察城区34条道路的照明设施完好率达100%</t>
  </si>
  <si>
    <t>通过提升城市公共空间照明效果，增强城市的时代感，增加城市空间的吸引力，改善居住环境等影响，给城市带来很大的社会效益。</t>
  </si>
  <si>
    <t>考察照明设施是否有效保障人民生活</t>
  </si>
  <si>
    <t>考察是否提供必要、舒适的人工照明环境；是否保证车辆和行人夜晚活动的安全，是否美化城市形象。</t>
  </si>
  <si>
    <t>提高城市环境卫生的管理水平，确保东川垃圾及时有效处理。</t>
  </si>
  <si>
    <t>每天生活垃圾无害化处理率</t>
  </si>
  <si>
    <t>110</t>
  </si>
  <si>
    <t>吨</t>
  </si>
  <si>
    <t>实地考察每日转运至填埋场的垃圾是否及时进行无害化处理</t>
  </si>
  <si>
    <t>生活垃圾处理率</t>
  </si>
  <si>
    <t>考察生活垃圾处理率</t>
  </si>
  <si>
    <t>748.24</t>
  </si>
  <si>
    <t>为进一步提高东川区环境卫生管理水平，根据《昆明市城市环境卫生作业规范》、昆明市环境卫生管理部门《关于推进环卫清扫保洁市场化运作有关事项的通知》等文件精神，适应东川城市发展战略需求，垃圾运营纳入市场化运作缓解了区环卫中心的压力，市场化管理是建立长效保洁机制、适应市场经济发展的必然趋势，打破了‘管干不分’的传统卫生管理模式，提高了城市环境卫生的管理水平和服务质量，更好地巩固市卫生城市的成果。环卫机械清扫率的提高有效地避免了环境污染，实现区域内环境卫生精细化管理。</t>
  </si>
  <si>
    <t>考察是否有渗透压渗漏，无害化处理情况，对周边环境是否造成污染</t>
  </si>
  <si>
    <t>考察是否对环境污染有防范措施及垃圾无害化处理情况</t>
  </si>
  <si>
    <t>全面开展城市生活垃圾分类示范工作，城市生活垃圾分类收集覆盖率达到90%以上，不断提高农村生活垃圾分类收集覆盖率。</t>
  </si>
  <si>
    <t>垃圾分类宣传费用资料制作</t>
  </si>
  <si>
    <t>360000</t>
  </si>
  <si>
    <t>份</t>
  </si>
  <si>
    <t>市民知晓率</t>
  </si>
  <si>
    <t>四色无纺布袋、宣传口罩等</t>
  </si>
  <si>
    <t>140000</t>
  </si>
  <si>
    <t>个（套）</t>
  </si>
  <si>
    <t>实地查看城区是否配置适量的垃圾分类投放桶</t>
  </si>
  <si>
    <t>提升改造3个生活垃圾分类标准化示范小区，新建1个强制分类示范小区</t>
  </si>
  <si>
    <t>考察示范小区实际建设情况</t>
  </si>
  <si>
    <t>生活垃圾分类收集覆盖率</t>
  </si>
  <si>
    <t>考察生活垃圾分类收集覆盖率</t>
  </si>
  <si>
    <t>考察一年时效垃圾分类运行费的情况</t>
  </si>
  <si>
    <t>培养群众分类良好习惯，推进生活垃圾分类减量化，切断生活垃圾处理不当造成疾病的传播，减少对人体健康的危害。</t>
  </si>
  <si>
    <t>35</t>
  </si>
  <si>
    <t>实地查看</t>
  </si>
  <si>
    <t>减少生活垃圾对土壤、空气、水体的污染，有效持续改造生态环境</t>
  </si>
  <si>
    <t>随机抽查</t>
  </si>
  <si>
    <t>东川区生活垃圾焚烧发电项目前期工作取得实质性进展。</t>
  </si>
  <si>
    <t>东川区生活垃圾处置设施建设项目市级补助资金全部用于项目建设</t>
  </si>
  <si>
    <t>1072</t>
  </si>
  <si>
    <t>补助资金1072万元用于项目建设</t>
  </si>
  <si>
    <t>东川区生活垃圾处置设施建设项目按质建成投产，建设质量符合国家标准，投产运行质量达标，质量达标率</t>
  </si>
  <si>
    <t>项目建设、运行质量达标率</t>
  </si>
  <si>
    <t>项目建设成本大于补助资金额</t>
  </si>
  <si>
    <t>污染物排放达标率</t>
  </si>
  <si>
    <t>社会对垃圾处理项目满意率</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</si>
  <si>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</si>
  <si>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</si>
  <si>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</si>
  <si>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</si>
  <si>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</si>
  <si>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</si>
  <si>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</si>
  <si>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</si>
  <si>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</si>
  <si>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</si>
  <si>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</si>
  <si>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</si>
  <si>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</si>
  <si>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</si>
  <si>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</si>
  <si>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生活垃圾处理运营服务</t>
  </si>
  <si>
    <t>其他生态环境治理服务</t>
  </si>
  <si>
    <t>油费</t>
  </si>
  <si>
    <t>车辆加油、添加燃料服务</t>
  </si>
  <si>
    <t>车辆 维修费</t>
  </si>
  <si>
    <t>车辆维修和保养服务</t>
  </si>
  <si>
    <t>车辆保险费</t>
  </si>
  <si>
    <t>机动车保险服务</t>
  </si>
  <si>
    <t>车辆油费</t>
  </si>
  <si>
    <t>车辆维修和保养</t>
  </si>
  <si>
    <t>彩色打印机</t>
  </si>
  <si>
    <t>A4彩色打印机</t>
  </si>
  <si>
    <t>台</t>
  </si>
  <si>
    <t>办公椅子</t>
  </si>
  <si>
    <t>办公椅</t>
  </si>
  <si>
    <t>把</t>
  </si>
  <si>
    <t>办公桌</t>
  </si>
  <si>
    <t>张</t>
  </si>
  <si>
    <t>茶几</t>
  </si>
  <si>
    <t>批次</t>
  </si>
  <si>
    <t>批</t>
  </si>
  <si>
    <t>会议椅</t>
  </si>
  <si>
    <t>会议条桌</t>
  </si>
  <si>
    <t>会议桌</t>
  </si>
  <si>
    <t>保险费</t>
  </si>
  <si>
    <t>打印机</t>
  </si>
  <si>
    <t>其他打印机</t>
  </si>
  <si>
    <t>档案柜</t>
  </si>
  <si>
    <t>其他柜类</t>
  </si>
  <si>
    <t>沙发</t>
  </si>
  <si>
    <t>其他沙发类</t>
  </si>
  <si>
    <t>套</t>
  </si>
  <si>
    <t>折叠桌</t>
  </si>
  <si>
    <t>其他台、桌类</t>
  </si>
  <si>
    <t>主席台椅子</t>
  </si>
  <si>
    <t>其他椅凳类</t>
  </si>
  <si>
    <t>洒水车</t>
  </si>
  <si>
    <t>扫描仪</t>
  </si>
  <si>
    <t>城市环境卫生保洁</t>
  </si>
  <si>
    <t>其他城镇公共卫生服务</t>
  </si>
  <si>
    <t>城市环境卫生保洁服务</t>
  </si>
  <si>
    <t>垃圾渗滤液</t>
  </si>
  <si>
    <t>其他生态环境保护和治理服务</t>
  </si>
  <si>
    <t>维修费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</si>
  <si>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</si>
  <si>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</si>
  <si>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</si>
  <si>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</si>
  <si>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</si>
  <si>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</si>
  <si>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</si>
  <si>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</si>
  <si>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A0613 环境污染第三方治理服务</t>
  </si>
  <si>
    <t>A 公共服务</t>
  </si>
  <si>
    <t>车辆保险服务</t>
  </si>
  <si>
    <t>A1803 社会保险服务</t>
  </si>
  <si>
    <t>车辆维修服务</t>
  </si>
  <si>
    <t>B1101 维修保养服务</t>
  </si>
  <si>
    <t>B 政府履职辅助性服务</t>
  </si>
  <si>
    <t>路灯车加油服务</t>
  </si>
  <si>
    <t>B1107 其他适合通过市场化方式提供的后勤服务</t>
  </si>
  <si>
    <t>社会保险服务</t>
  </si>
  <si>
    <t>保险服务</t>
  </si>
  <si>
    <t>维修保养服务</t>
  </si>
  <si>
    <t>维修服务</t>
  </si>
  <si>
    <t>加油服务</t>
  </si>
  <si>
    <t>A1101 公共设施管理服务</t>
  </si>
  <si>
    <t>购买垃圾渗滤液服务</t>
  </si>
  <si>
    <t>预算09-1表</t>
  </si>
  <si>
    <t>单位名称（项目）</t>
  </si>
  <si>
    <t>地区</t>
  </si>
  <si>
    <t>备注：昆明市东川区综合行政执法局2025年度无对下转移支付预算表支出情况，此表无数据</t>
  </si>
  <si>
    <t>预算09-2表</t>
  </si>
  <si>
    <t xml:space="preserve">预算10表
</t>
  </si>
  <si>
    <t>资产类别</t>
  </si>
  <si>
    <t>资产分类代码.名称</t>
  </si>
  <si>
    <t>资产名称</t>
  </si>
  <si>
    <t>计量单位</t>
  </si>
  <si>
    <t>财政部门批复数（元）</t>
  </si>
  <si>
    <t>单价</t>
  </si>
  <si>
    <t>金额</t>
  </si>
  <si>
    <t>备注：昆明市东川区综合行政执法局2025年度无新增资产配置预算表支出情况，此表无数据</t>
  </si>
  <si>
    <t>预算11表</t>
  </si>
  <si>
    <t>上级补助</t>
  </si>
  <si>
    <t>预算12表</t>
  </si>
  <si>
    <t>项目级次</t>
  </si>
  <si>
    <t>311 专项业务类</t>
  </si>
  <si>
    <t>本级</t>
  </si>
  <si>
    <t>312 民生类</t>
  </si>
  <si>
    <t>313 事业发展类</t>
  </si>
  <si>
    <t>314 事业发展类</t>
  </si>
  <si>
    <t>环卫工人生活补助（市级）资金</t>
  </si>
  <si>
    <t/>
  </si>
  <si>
    <t>预算13表</t>
  </si>
  <si>
    <t>部门编码</t>
  </si>
  <si>
    <t>部门名称</t>
  </si>
  <si>
    <t>内容</t>
  </si>
  <si>
    <t>说明</t>
  </si>
  <si>
    <t>部门总体目标</t>
  </si>
  <si>
    <t>部门职责</t>
  </si>
  <si>
    <t>全面贯彻执行党和国家、省、市有关城市管理方面的法律法规、规章、方针政策和决策部署，主要负责城市道路、桥梁（隧道）、照明等市政基础设施的运行管理、城市市容秩序的监督管理和城市环境卫生、户外广告设施、城市绿化、城市公园的管理工作，统筹协调城市管理综合行政执法工作。</t>
  </si>
  <si>
    <t>全面贯彻党的二十大和二十届三中全会精神，深入贯彻落实习近平总书记对云南工作的重要指示精神，认真贯彻落实区委“三个示范区”定位，践行“33611”工作思路，推动“六个东川”建设发展思路，扎实推进城市管理系统的建设，构建安全、清洁、高效的市政设施运行体系，打造干净、整洁、优美的市容环境。城市管理规划是全区未来五年城市管理工作的行动纲领，是城市管理工作高起点谋划、高精准定位、强措施保障的基础，是推进城市管理事业不断向前发展的战略蓝图。坚持城市管理建设发展与市民需求相匹配，为广大人民群众提供系统完善、功能配套、保障有力、运行安全的市政公用基础设施，满足人民群众对城市管理方面日益增长的现实需求，实现和谐发展。</t>
  </si>
  <si>
    <t>部门年度目标</t>
  </si>
  <si>
    <t>根据“十四五”城市管理规划提出形成与城市功能定位相适应的城市管理设施建设和管理体系，打造优美、和谐、宜居的城市环境，保障城市安全、稳定、高效运行，实现城市管理发展建设和城市管理水平全面提升。到 2025 年确保城市生活垃圾分类收集覆盖率达 100%，城市生活垃圾无害化处理率保持 100%，回收利用率达 35%；户外广告基本实现规范设置；城市道路机械化清扫率70%；主城区主次干道、背街小巷装灯率达 100%、亮灯率达 95%以上；城区绿地率≥31%，绿化覆盖率≥36%，人均公园绿地面积≥8 平方米，满足国家园林城市要求。</t>
  </si>
  <si>
    <t>二、部门年度重点工作任务</t>
  </si>
  <si>
    <t>部门职能职责</t>
  </si>
  <si>
    <t>主要内容</t>
  </si>
  <si>
    <t>纳入预算金额（元）</t>
  </si>
  <si>
    <t>总额</t>
  </si>
  <si>
    <t>财政拨款</t>
  </si>
  <si>
    <t>其他资金</t>
  </si>
  <si>
    <t>绿化管养工作</t>
  </si>
  <si>
    <t>城区绿化及公园管养经费项目支出，完成完成东川城区园林绿化提升改造、城市行道树及绿地管养、植物病虫害防治、公园绿地维护及名木古树及后续资源保护等各项工作目标。</t>
  </si>
  <si>
    <t>生活垃圾处理运营专项资金，完成对东川城区垃圾进行无害化处理，解决现有垃圾场产生的渗滤液、沼气等环境问题。</t>
  </si>
  <si>
    <t>东川区路灯电费及维护费</t>
  </si>
  <si>
    <t>东川区路灯电费及维护费，主要用于加强道路照明和景观照明设施管理维护，及时修理被盗、被损的亮化设施，确保东川区主城区主次干道、背街小巷装灯率达到100%、亮灯率达到98%以上，设施完好率达100%。</t>
  </si>
  <si>
    <t>垃圾分类工作</t>
  </si>
  <si>
    <t>生活垃圾填埋场渗沥液处置</t>
  </si>
  <si>
    <t>对东川区生活垃圾渗滤液处理，确保运营规范、排放渗滤液达到一级A标准，区城市管理局对服务内容进行日常监管和计量付费工作。</t>
  </si>
  <si>
    <t>环卫工人生活补助资金</t>
  </si>
  <si>
    <t>1.按照1750元/人/月标准，合计739.2万元。 2.增资补发2024+预算2025年，合计84.48万元。根据《中共昆明市委城市管理委员会办公室关于切实做好改善环卫工人待遇有关事宜的通知》要求：各县（市）区按照市级补助标准，按100元/月.人，352人×100元/月.人×12月×2年=84.48万元。</t>
  </si>
  <si>
    <t>生活垃圾处理设施市级补助资金</t>
  </si>
  <si>
    <t>东川生活垃圾设施建设项目按质建成投产。</t>
  </si>
  <si>
    <t>区综合行政执法局机关基本支出-人员经费</t>
  </si>
  <si>
    <t>"统筹协调城市管理综合行政执法工作。着力加强城市精细化管理，持续推进城市网格化管理。</t>
  </si>
  <si>
    <t>区综合行政执法局机关基本支出-公用支出</t>
  </si>
  <si>
    <t>加强城市绿化、城市公园管理、建成区环境卫生管理、规范户外广告，开展好违法违规建筑、建筑垃圾清运治理，做好城市市容秩序的监督管理工作</t>
  </si>
  <si>
    <t>确保城区35条主次道路150万平方米清扫保洁区域干净整洁，344个垃圾堆放点垃圾日产日清，中转站正常运转，垃圾桶（箱）、果皮箱等环卫设施及周边环境清洁。</t>
  </si>
  <si>
    <t>环卫站基本支出-人员经费</t>
  </si>
  <si>
    <t>建成区城市环境卫生管理工作。</t>
  </si>
  <si>
    <t>环卫站基本支出—公用经费</t>
  </si>
  <si>
    <t>城市主要街道、广场的清扫保洁及建成区城市生活废弃物的收集、清运和处置。</t>
  </si>
  <si>
    <t>三、部门整体支出绩效指标</t>
  </si>
  <si>
    <t>绩效指标</t>
  </si>
  <si>
    <t>评（扣）分标准</t>
  </si>
  <si>
    <t>绩效指标设定依据及指标值数据来源</t>
  </si>
  <si>
    <t xml:space="preserve">二级指标 </t>
  </si>
  <si>
    <t>新增绿地</t>
  </si>
  <si>
    <t>市级下达</t>
  </si>
  <si>
    <t>公顷</t>
  </si>
  <si>
    <t>完成得满分，毎少0.1公顷扣1分。</t>
  </si>
  <si>
    <t>东川城区范围内新增绿地情况</t>
  </si>
  <si>
    <t>部门年度工作计划及市级相关考核情况</t>
  </si>
  <si>
    <t>违法违规建筑整治</t>
  </si>
  <si>
    <t>具体待市级通知下达任务</t>
  </si>
  <si>
    <t>立方米</t>
  </si>
  <si>
    <t>完成得满分，没有完成不得分</t>
  </si>
  <si>
    <t>违法建筑治理情况</t>
  </si>
  <si>
    <t>市级通知下达任务</t>
  </si>
  <si>
    <t>建成区环卫保洁面积</t>
  </si>
  <si>
    <t>150万</t>
  </si>
  <si>
    <t>完成率100%得满分，否则不得分。</t>
  </si>
  <si>
    <t>东川城区范围保洁区域</t>
  </si>
  <si>
    <t>环卫保洁区域</t>
  </si>
  <si>
    <t>完成95%得满分，毎下降一个百分点扣0.5分</t>
  </si>
  <si>
    <t>考察东川建成区路灯亮灯情况</t>
  </si>
  <si>
    <t>城市亮化情况东川城区实际路灯数量及维护台帐</t>
  </si>
  <si>
    <t>城市园林植物健康率</t>
  </si>
  <si>
    <t>健康率大于或等于95%，得满分；健康率毎下降5%扣权重的10%，小于65%，不得分</t>
  </si>
  <si>
    <t>东川区主城区植物数量</t>
  </si>
  <si>
    <t>项招商引资工作</t>
  </si>
  <si>
    <t>按分解交办任务完成</t>
  </si>
  <si>
    <t>2025年区综合行政执法局招商引资任务</t>
  </si>
  <si>
    <t>区综合行政执法局2025年目标责任书</t>
  </si>
  <si>
    <t>营商环境工作</t>
  </si>
  <si>
    <t>区综合行政执法局2025年营商环境工作任务</t>
  </si>
  <si>
    <t>巩固拓展脱贫攻坚成果</t>
  </si>
  <si>
    <t>区综合行政执法局2025年巩固拓展脱贫攻坚成果工作任务</t>
  </si>
  <si>
    <t>政府工作报告任务</t>
  </si>
  <si>
    <t>区综合行政执法局2025年政府工作报告任务</t>
  </si>
  <si>
    <t>资金支付起止时间</t>
  </si>
  <si>
    <t>2025年1月1日至12月31日</t>
  </si>
  <si>
    <t>预算执行率大于95%得满分，毎下降5%扣权重的10%，低于75%不得分。</t>
  </si>
  <si>
    <t>预算资金执行率</t>
  </si>
  <si>
    <t>东川区综合行政执法局2025年工作计划</t>
  </si>
  <si>
    <t>推动城市精细化管理，构建城市管理综合执法联动机制，建成区城市管理执法覆盖率</t>
  </si>
  <si>
    <t>东川区城市管理、国土、林草邻域执法覆盖率达100%，得满分；每低于1个百分点扣10%权重分值</t>
  </si>
  <si>
    <t>综合行政执法覆盖率</t>
  </si>
  <si>
    <t>综合行政执法情况</t>
  </si>
  <si>
    <t>城市人居环境提升情况</t>
  </si>
  <si>
    <t>生活垃圾处理率达100%，得满分；每低于1个百分点扣10%权重分值。</t>
  </si>
  <si>
    <t>考察建成区范围内环境卫生及生活垃圾处理情况。</t>
  </si>
  <si>
    <t>根据建成区范围内环境卫生及生活垃圾处理实际情况进行设定。</t>
  </si>
  <si>
    <t>市民满意度指标</t>
  </si>
  <si>
    <t>①满意度≧90%，得满分；
②90%＞满意度≥60%，则评价得分=满意度×标准分值；
③满意度&lt;60%，该项指标不得分。</t>
  </si>
  <si>
    <t>社会对东川区城市管理、国土、林草领域综合执法的满意度</t>
  </si>
  <si>
    <t>现场调研、访谈、问卷调查等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</si>
</sst>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rgb="FF000000"/>
      <name val="SimSun"/>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5" borderId="20" applyNumberFormat="0" applyAlignment="0" applyProtection="0">
      <alignment vertical="center"/>
    </xf>
    <xf numFmtId="0" fontId="30" fillId="6" borderId="21" applyNumberFormat="0" applyAlignment="0" applyProtection="0">
      <alignment vertical="center"/>
    </xf>
    <xf numFmtId="0" fontId="31" fillId="6" borderId="20" applyNumberFormat="0" applyAlignment="0" applyProtection="0">
      <alignment vertical="center"/>
    </xf>
    <xf numFmtId="0" fontId="32" fillId="7" borderId="22" applyNumberFormat="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49" fontId="40" fillId="0" borderId="1">
      <alignment horizontal="left" vertical="center" wrapText="1"/>
    </xf>
    <xf numFmtId="176" fontId="40" fillId="0" borderId="1">
      <alignment horizontal="right" vertical="center"/>
    </xf>
    <xf numFmtId="177" fontId="40" fillId="0" borderId="1">
      <alignment horizontal="right" vertical="center"/>
    </xf>
    <xf numFmtId="178" fontId="40" fillId="0" borderId="1">
      <alignment horizontal="right" vertical="center"/>
    </xf>
    <xf numFmtId="179" fontId="40" fillId="0" borderId="1">
      <alignment horizontal="right" vertical="center"/>
    </xf>
    <xf numFmtId="10" fontId="40" fillId="0" borderId="1">
      <alignment horizontal="right" vertical="center"/>
    </xf>
    <xf numFmtId="180" fontId="40" fillId="0" borderId="1">
      <alignment horizontal="right" vertical="center"/>
    </xf>
    <xf numFmtId="0" fontId="40" fillId="0" borderId="0">
      <alignment vertical="top"/>
      <protection locked="0"/>
    </xf>
  </cellStyleXfs>
  <cellXfs count="243">
    <xf numFmtId="0" fontId="0" fillId="0" borderId="0" xfId="0" applyFont="1" applyBorder="1"/>
    <xf numFmtId="0" fontId="0" fillId="0" borderId="0" xfId="0" applyFill="1" applyBorder="1" applyAlignment="1" applyProtection="1">
      <alignment vertical="center"/>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176" fontId="7" fillId="0" borderId="1" xfId="51" applyFont="1" applyAlignment="1">
      <alignment horizontal="right" vertical="center" wrapText="1"/>
    </xf>
    <xf numFmtId="0" fontId="5" fillId="0" borderId="1" xfId="0" applyFont="1" applyFill="1" applyBorder="1" applyAlignment="1" applyProtection="1"/>
    <xf numFmtId="4" fontId="2" fillId="0" borderId="1" xfId="0" applyNumberFormat="1" applyFont="1" applyFill="1" applyBorder="1" applyAlignment="1" applyProtection="1">
      <alignment horizontal="right" vertical="center"/>
    </xf>
    <xf numFmtId="49" fontId="8" fillId="0" borderId="1" xfId="50" applyFont="1">
      <alignment horizontal="left" vertical="center" wrapText="1"/>
    </xf>
    <xf numFmtId="0" fontId="6" fillId="0" borderId="1" xfId="0" applyFont="1" applyFill="1" applyBorder="1" applyAlignment="1" applyProtection="1">
      <alignment horizontal="center" vertical="center"/>
    </xf>
    <xf numFmtId="49" fontId="9"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xf>
    <xf numFmtId="0" fontId="2" fillId="2" borderId="0" xfId="0" applyFont="1" applyFill="1" applyBorder="1" applyAlignment="1" applyProtection="1">
      <alignment horizontal="right" vertical="center" wrapText="1"/>
    </xf>
    <xf numFmtId="0" fontId="5" fillId="0" borderId="4"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49" fontId="5" fillId="0" borderId="1" xfId="0" applyNumberFormat="1" applyFont="1" applyFill="1" applyBorder="1" applyAlignment="1" applyProtection="1">
      <alignment vertical="center" wrapText="1"/>
    </xf>
    <xf numFmtId="0" fontId="5" fillId="0" borderId="1" xfId="0" applyFont="1" applyFill="1" applyBorder="1" applyAlignment="1" applyProtection="1">
      <alignment vertical="center" wrapText="1"/>
    </xf>
    <xf numFmtId="4" fontId="2" fillId="2" borderId="1" xfId="0" applyNumberFormat="1" applyFont="1" applyFill="1" applyBorder="1" applyAlignment="1" applyProtection="1">
      <alignment horizontal="right" vertical="center"/>
      <protection locked="0"/>
    </xf>
    <xf numFmtId="49" fontId="9" fillId="0" borderId="1" xfId="0" applyNumberFormat="1" applyFont="1" applyFill="1" applyBorder="1" applyAlignment="1" applyProtection="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10"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8" fillId="0" borderId="1" xfId="50" applyNumberFormat="1" applyFont="1" applyBorder="1">
      <alignment horizontal="left" vertical="center" wrapText="1"/>
    </xf>
    <xf numFmtId="49" fontId="8" fillId="0" borderId="2" xfId="50" applyNumberFormat="1" applyFont="1" applyBorder="1">
      <alignment horizontal="left" vertical="center" wrapText="1"/>
    </xf>
    <xf numFmtId="0" fontId="2" fillId="2" borderId="8"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4" fontId="2" fillId="0" borderId="10" xfId="0" applyNumberFormat="1" applyFont="1" applyBorder="1" applyAlignment="1" applyProtection="1">
      <alignment horizontal="righ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8" fillId="0" borderId="1"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1" fillId="0" borderId="0" xfId="0" applyFont="1" applyBorder="1" applyAlignment="1" applyProtection="1">
      <alignment vertical="top"/>
      <protection locked="0"/>
    </xf>
    <xf numFmtId="0" fontId="11" fillId="0" borderId="0" xfId="0" applyFont="1" applyBorder="1" applyAlignment="1">
      <alignment vertical="top"/>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3"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14" fillId="0" borderId="0" xfId="57" applyFont="1" applyFill="1" applyBorder="1" applyAlignment="1" applyProtection="1">
      <alignment vertical="center"/>
    </xf>
    <xf numFmtId="0" fontId="3" fillId="0" borderId="0" xfId="0" applyFont="1" applyBorder="1" applyAlignment="1">
      <alignment horizontal="right" vertical="center"/>
    </xf>
    <xf numFmtId="0" fontId="13"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11" xfId="0" applyFont="1" applyBorder="1" applyAlignment="1">
      <alignment horizontal="center" vertical="center" wrapText="1"/>
    </xf>
    <xf numFmtId="0" fontId="3" fillId="0" borderId="2" xfId="0" applyFont="1" applyBorder="1" applyAlignment="1">
      <alignment horizontal="center" vertical="center"/>
    </xf>
    <xf numFmtId="176" fontId="8" fillId="0" borderId="1" xfId="0" applyNumberFormat="1" applyFont="1" applyBorder="1" applyAlignment="1">
      <alignment horizontal="right" vertical="center"/>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10" fillId="0" borderId="0" xfId="0" applyFont="1" applyBorder="1" applyAlignment="1">
      <alignment horizontal="center" vertical="center" wrapText="1"/>
    </xf>
    <xf numFmtId="0" fontId="5" fillId="0" borderId="0" xfId="0" applyFont="1" applyBorder="1" applyProtection="1">
      <protection locked="0"/>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lignment horizontal="center" vertical="center" wrapText="1"/>
    </xf>
    <xf numFmtId="0" fontId="5" fillId="0" borderId="14" xfId="0" applyFont="1" applyBorder="1" applyAlignment="1" applyProtection="1">
      <alignment horizontal="center" vertical="center"/>
      <protection locked="0"/>
    </xf>
    <xf numFmtId="0" fontId="5" fillId="0" borderId="14" xfId="0" applyFont="1" applyBorder="1" applyAlignment="1">
      <alignment horizontal="center" vertical="center" wrapText="1"/>
    </xf>
    <xf numFmtId="0" fontId="2" fillId="0" borderId="7" xfId="0" applyFont="1" applyBorder="1" applyAlignment="1">
      <alignment horizontal="left" vertical="center" wrapText="1"/>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pplyProtection="1">
      <alignment horizontal="left" vertical="center"/>
      <protection locked="0"/>
    </xf>
    <xf numFmtId="0" fontId="2" fillId="0" borderId="16" xfId="0" applyFont="1" applyBorder="1" applyAlignment="1">
      <alignment horizontal="left" vertical="center"/>
    </xf>
    <xf numFmtId="0" fontId="2" fillId="0" borderId="0" xfId="0" applyFont="1" applyBorder="1" applyAlignment="1" applyProtection="1">
      <alignment vertical="top" wrapText="1"/>
      <protection locked="0"/>
    </xf>
    <xf numFmtId="0" fontId="10"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6"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2" fillId="2" borderId="14" xfId="0" applyFont="1" applyFill="1" applyBorder="1" applyAlignment="1">
      <alignment horizontal="left" vertical="center"/>
    </xf>
    <xf numFmtId="43" fontId="0" fillId="0" borderId="0" xfId="0" applyNumberFormat="1" applyFont="1" applyBorder="1"/>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6"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8" fillId="0" borderId="1" xfId="56" applyNumberFormat="1" applyFont="1" applyBorder="1" applyAlignment="1">
      <alignment horizontal="center" vertical="center"/>
    </xf>
    <xf numFmtId="180" fontId="8" fillId="0" borderId="1" xfId="0" applyNumberFormat="1" applyFont="1" applyBorder="1" applyAlignment="1">
      <alignment horizontal="center" vertical="center"/>
    </xf>
    <xf numFmtId="3" fontId="2" fillId="0" borderId="14" xfId="0" applyNumberFormat="1" applyFont="1" applyBorder="1" applyAlignment="1">
      <alignment horizontal="right" vertical="center"/>
    </xf>
    <xf numFmtId="0" fontId="2" fillId="2" borderId="14" xfId="0" applyFont="1" applyFill="1" applyBorder="1" applyAlignment="1">
      <alignment horizontal="right" vertical="center"/>
    </xf>
    <xf numFmtId="0" fontId="2" fillId="2" borderId="0" xfId="0" applyFont="1" applyFill="1" applyBorder="1" applyAlignment="1">
      <alignment horizontal="left" vertical="center"/>
    </xf>
    <xf numFmtId="176" fontId="8"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2"/>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pplyProtection="1">
      <alignment horizontal="center" vertical="center" wrapText="1"/>
      <protection locked="0"/>
    </xf>
    <xf numFmtId="0" fontId="5" fillId="0" borderId="14"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1" xfId="0" applyFont="1" applyBorder="1" applyAlignment="1">
      <alignment horizontal="left" vertical="center"/>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1"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6" fontId="20" fillId="0" borderId="1" xfId="0" applyNumberFormat="1" applyFont="1" applyBorder="1" applyAlignment="1">
      <alignment horizontal="right" vertical="center"/>
    </xf>
    <xf numFmtId="0" fontId="18" fillId="2" borderId="5"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2" borderId="7"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1"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0" fontId="3" fillId="0" borderId="16"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2" fillId="2" borderId="14"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applyProtection="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2" sqref="A2:D2"/>
    </sheetView>
  </sheetViews>
  <sheetFormatPr defaultColWidth="8.575" defaultRowHeight="12.75" customHeight="1" outlineLevelCol="3"/>
  <cols>
    <col min="1" max="4" width="41" customWidth="1"/>
  </cols>
  <sheetData>
    <row r="1" ht="15" customHeight="1" spans="1:4">
      <c r="A1" s="90"/>
      <c r="B1" s="90"/>
      <c r="C1" s="90"/>
      <c r="D1" s="107" t="s">
        <v>0</v>
      </c>
    </row>
    <row r="2" ht="41.25" customHeight="1" spans="1:1">
      <c r="A2" s="85" t="str">
        <f>"2025"&amp;"年部门财务收支预算总表"</f>
        <v>2025年部门财务收支预算总表</v>
      </c>
    </row>
    <row r="3" ht="17.25" customHeight="1" spans="1:4">
      <c r="A3" s="88" t="str">
        <f>"单位名称："&amp;"昆明市东川区综合行政执法局"</f>
        <v>单位名称：昆明市东川区综合行政执法局</v>
      </c>
      <c r="B3" s="208"/>
      <c r="D3" s="187" t="s">
        <v>1</v>
      </c>
    </row>
    <row r="4" ht="23.25" customHeight="1" spans="1:4">
      <c r="A4" s="209" t="s">
        <v>2</v>
      </c>
      <c r="B4" s="210"/>
      <c r="C4" s="209" t="s">
        <v>3</v>
      </c>
      <c r="D4" s="210"/>
    </row>
    <row r="5" ht="24" customHeight="1" spans="1:4">
      <c r="A5" s="209" t="s">
        <v>4</v>
      </c>
      <c r="B5" s="209" t="s">
        <v>5</v>
      </c>
      <c r="C5" s="209" t="s">
        <v>6</v>
      </c>
      <c r="D5" s="209" t="s">
        <v>5</v>
      </c>
    </row>
    <row r="6" ht="17.25" customHeight="1" spans="1:4">
      <c r="A6" s="211" t="s">
        <v>7</v>
      </c>
      <c r="B6" s="123">
        <v>37830159</v>
      </c>
      <c r="C6" s="211" t="s">
        <v>8</v>
      </c>
      <c r="D6" s="123"/>
    </row>
    <row r="7" ht="17.25" customHeight="1" spans="1:4">
      <c r="A7" s="211" t="s">
        <v>9</v>
      </c>
      <c r="B7" s="123">
        <v>450000</v>
      </c>
      <c r="C7" s="211" t="s">
        <v>10</v>
      </c>
      <c r="D7" s="123"/>
    </row>
    <row r="8" ht="17.25" customHeight="1" spans="1:4">
      <c r="A8" s="211" t="s">
        <v>11</v>
      </c>
      <c r="B8" s="123"/>
      <c r="C8" s="242" t="s">
        <v>12</v>
      </c>
      <c r="D8" s="123"/>
    </row>
    <row r="9" ht="17.25" customHeight="1" spans="1:4">
      <c r="A9" s="211" t="s">
        <v>13</v>
      </c>
      <c r="B9" s="123"/>
      <c r="C9" s="242" t="s">
        <v>14</v>
      </c>
      <c r="D9" s="123"/>
    </row>
    <row r="10" ht="17.25" customHeight="1" spans="1:4">
      <c r="A10" s="211" t="s">
        <v>15</v>
      </c>
      <c r="B10" s="123">
        <v>15520421.89</v>
      </c>
      <c r="C10" s="242" t="s">
        <v>16</v>
      </c>
      <c r="D10" s="123"/>
    </row>
    <row r="11" ht="17.25" customHeight="1" spans="1:4">
      <c r="A11" s="211" t="s">
        <v>17</v>
      </c>
      <c r="B11" s="123">
        <v>1200000</v>
      </c>
      <c r="C11" s="242" t="s">
        <v>18</v>
      </c>
      <c r="D11" s="123"/>
    </row>
    <row r="12" ht="17.25" customHeight="1" spans="1:4">
      <c r="A12" s="211" t="s">
        <v>19</v>
      </c>
      <c r="B12" s="123"/>
      <c r="C12" s="76" t="s">
        <v>20</v>
      </c>
      <c r="D12" s="123"/>
    </row>
    <row r="13" ht="17.25" customHeight="1" spans="1:4">
      <c r="A13" s="211" t="s">
        <v>21</v>
      </c>
      <c r="B13" s="123"/>
      <c r="C13" s="76" t="s">
        <v>22</v>
      </c>
      <c r="D13" s="123">
        <v>2712894.6</v>
      </c>
    </row>
    <row r="14" ht="17.25" customHeight="1" spans="1:4">
      <c r="A14" s="211" t="s">
        <v>23</v>
      </c>
      <c r="B14" s="123"/>
      <c r="C14" s="76" t="s">
        <v>24</v>
      </c>
      <c r="D14" s="123">
        <v>1441906.24</v>
      </c>
    </row>
    <row r="15" ht="17.25" customHeight="1" spans="1:4">
      <c r="A15" s="211" t="s">
        <v>25</v>
      </c>
      <c r="B15" s="123">
        <v>14320421.89</v>
      </c>
      <c r="C15" s="76" t="s">
        <v>26</v>
      </c>
      <c r="D15" s="123"/>
    </row>
    <row r="16" ht="17.25" customHeight="1" spans="1:4">
      <c r="A16" s="192"/>
      <c r="B16" s="123"/>
      <c r="C16" s="76" t="s">
        <v>27</v>
      </c>
      <c r="D16" s="123">
        <v>48454838.68</v>
      </c>
    </row>
    <row r="17" ht="17.25" customHeight="1" spans="1:4">
      <c r="A17" s="212"/>
      <c r="B17" s="123"/>
      <c r="C17" s="76" t="s">
        <v>28</v>
      </c>
      <c r="D17" s="123"/>
    </row>
    <row r="18" ht="17.25" customHeight="1" spans="1:4">
      <c r="A18" s="212"/>
      <c r="B18" s="123"/>
      <c r="C18" s="76" t="s">
        <v>29</v>
      </c>
      <c r="D18" s="123"/>
    </row>
    <row r="19" ht="17.25" customHeight="1" spans="1:4">
      <c r="A19" s="212"/>
      <c r="B19" s="123"/>
      <c r="C19" s="76" t="s">
        <v>30</v>
      </c>
      <c r="D19" s="123"/>
    </row>
    <row r="20" ht="17.25" customHeight="1" spans="1:4">
      <c r="A20" s="212"/>
      <c r="B20" s="123"/>
      <c r="C20" s="76" t="s">
        <v>31</v>
      </c>
      <c r="D20" s="123"/>
    </row>
    <row r="21" ht="17.25" customHeight="1" spans="1:4">
      <c r="A21" s="212"/>
      <c r="B21" s="123"/>
      <c r="C21" s="76" t="s">
        <v>32</v>
      </c>
      <c r="D21" s="123">
        <v>32000</v>
      </c>
    </row>
    <row r="22" ht="17.25" customHeight="1" spans="1:4">
      <c r="A22" s="212"/>
      <c r="B22" s="123"/>
      <c r="C22" s="76" t="s">
        <v>33</v>
      </c>
      <c r="D22" s="123"/>
    </row>
    <row r="23" ht="17.25" customHeight="1" spans="1:4">
      <c r="A23" s="212"/>
      <c r="B23" s="123"/>
      <c r="C23" s="76" t="s">
        <v>34</v>
      </c>
      <c r="D23" s="123"/>
    </row>
    <row r="24" ht="17.25" customHeight="1" spans="1:4">
      <c r="A24" s="212"/>
      <c r="B24" s="123"/>
      <c r="C24" s="76" t="s">
        <v>35</v>
      </c>
      <c r="D24" s="123">
        <v>1158941.37</v>
      </c>
    </row>
    <row r="25" ht="17.25" customHeight="1" spans="1:4">
      <c r="A25" s="212"/>
      <c r="B25" s="123"/>
      <c r="C25" s="76" t="s">
        <v>36</v>
      </c>
      <c r="D25" s="123"/>
    </row>
    <row r="26" ht="17.25" customHeight="1" spans="1:4">
      <c r="A26" s="212"/>
      <c r="B26" s="123"/>
      <c r="C26" s="192" t="s">
        <v>37</v>
      </c>
      <c r="D26" s="123"/>
    </row>
    <row r="27" ht="17.25" customHeight="1" spans="1:4">
      <c r="A27" s="212"/>
      <c r="B27" s="123"/>
      <c r="C27" s="76" t="s">
        <v>38</v>
      </c>
      <c r="D27" s="123"/>
    </row>
    <row r="28" ht="16.5" customHeight="1" spans="1:4">
      <c r="A28" s="212"/>
      <c r="B28" s="123"/>
      <c r="C28" s="76" t="s">
        <v>39</v>
      </c>
      <c r="D28" s="123"/>
    </row>
    <row r="29" ht="16.5" customHeight="1" spans="1:4">
      <c r="A29" s="212"/>
      <c r="B29" s="123"/>
      <c r="C29" s="192" t="s">
        <v>40</v>
      </c>
      <c r="D29" s="123"/>
    </row>
    <row r="30" ht="17.25" customHeight="1" spans="1:4">
      <c r="A30" s="212"/>
      <c r="B30" s="123"/>
      <c r="C30" s="192" t="s">
        <v>41</v>
      </c>
      <c r="D30" s="123"/>
    </row>
    <row r="31" ht="17.25" customHeight="1" spans="1:4">
      <c r="A31" s="212"/>
      <c r="B31" s="123"/>
      <c r="C31" s="76" t="s">
        <v>42</v>
      </c>
      <c r="D31" s="123"/>
    </row>
    <row r="32" ht="16.5" customHeight="1" spans="1:4">
      <c r="A32" s="212" t="s">
        <v>43</v>
      </c>
      <c r="B32" s="123">
        <v>53800580.89</v>
      </c>
      <c r="C32" s="212" t="s">
        <v>44</v>
      </c>
      <c r="D32" s="123">
        <v>53800580.89</v>
      </c>
    </row>
    <row r="33" ht="16.5" customHeight="1" spans="1:4">
      <c r="A33" s="192" t="s">
        <v>45</v>
      </c>
      <c r="B33" s="123"/>
      <c r="C33" s="192" t="s">
        <v>46</v>
      </c>
      <c r="D33" s="123"/>
    </row>
    <row r="34" ht="16.5" customHeight="1" spans="1:4">
      <c r="A34" s="76" t="s">
        <v>47</v>
      </c>
      <c r="B34" s="123"/>
      <c r="C34" s="76" t="s">
        <v>47</v>
      </c>
      <c r="D34" s="123"/>
    </row>
    <row r="35" ht="16.5" customHeight="1" spans="1:4">
      <c r="A35" s="76" t="s">
        <v>48</v>
      </c>
      <c r="B35" s="123"/>
      <c r="C35" s="76" t="s">
        <v>49</v>
      </c>
      <c r="D35" s="123"/>
    </row>
    <row r="36" ht="16.5" customHeight="1" spans="1:4">
      <c r="A36" s="213" t="s">
        <v>50</v>
      </c>
      <c r="B36" s="123">
        <v>53800580.89</v>
      </c>
      <c r="C36" s="213" t="s">
        <v>51</v>
      </c>
      <c r="D36" s="123">
        <v>53800580.89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B19" sqref="B19"/>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63">
        <v>1</v>
      </c>
      <c r="B1" s="164">
        <v>0</v>
      </c>
      <c r="C1" s="163">
        <v>1</v>
      </c>
      <c r="D1" s="165"/>
      <c r="E1" s="165"/>
      <c r="F1" s="162" t="s">
        <v>534</v>
      </c>
    </row>
    <row r="2" ht="42" customHeight="1" spans="1:6">
      <c r="A2" s="166" t="str">
        <f>"2025"&amp;"年部门政府性基金预算支出预算表"</f>
        <v>2025年部门政府性基金预算支出预算表</v>
      </c>
      <c r="B2" s="166" t="s">
        <v>535</v>
      </c>
      <c r="C2" s="167"/>
      <c r="D2" s="168"/>
      <c r="E2" s="168"/>
      <c r="F2" s="168"/>
    </row>
    <row r="3" ht="13.5" customHeight="1" spans="1:6">
      <c r="A3" s="46" t="str">
        <f>"单位名称："&amp;"昆明市东川区综合行政执法局"</f>
        <v>单位名称：昆明市东川区综合行政执法局</v>
      </c>
      <c r="B3" s="46" t="s">
        <v>536</v>
      </c>
      <c r="C3" s="163"/>
      <c r="D3" s="165"/>
      <c r="E3" s="165"/>
      <c r="F3" s="162" t="s">
        <v>1</v>
      </c>
    </row>
    <row r="4" ht="19.5" customHeight="1" spans="1:6">
      <c r="A4" s="169" t="s">
        <v>206</v>
      </c>
      <c r="B4" s="170" t="s">
        <v>75</v>
      </c>
      <c r="C4" s="169" t="s">
        <v>76</v>
      </c>
      <c r="D4" s="52" t="s">
        <v>537</v>
      </c>
      <c r="E4" s="53"/>
      <c r="F4" s="54"/>
    </row>
    <row r="5" ht="18.75" customHeight="1" spans="1:6">
      <c r="A5" s="171"/>
      <c r="B5" s="172"/>
      <c r="C5" s="171"/>
      <c r="D5" s="57" t="s">
        <v>55</v>
      </c>
      <c r="E5" s="52" t="s">
        <v>78</v>
      </c>
      <c r="F5" s="57" t="s">
        <v>79</v>
      </c>
    </row>
    <row r="6" ht="18.75" customHeight="1" spans="1:6">
      <c r="A6" s="111">
        <v>1</v>
      </c>
      <c r="B6" s="173" t="s">
        <v>86</v>
      </c>
      <c r="C6" s="111">
        <v>3</v>
      </c>
      <c r="D6" s="174">
        <v>4</v>
      </c>
      <c r="E6" s="174">
        <v>5</v>
      </c>
      <c r="F6" s="174">
        <v>6</v>
      </c>
    </row>
    <row r="7" ht="21" customHeight="1" spans="1:6">
      <c r="A7" s="34" t="s">
        <v>70</v>
      </c>
      <c r="B7" s="34"/>
      <c r="C7" s="34"/>
      <c r="D7" s="123">
        <v>450000</v>
      </c>
      <c r="E7" s="123"/>
      <c r="F7" s="123">
        <v>450000</v>
      </c>
    </row>
    <row r="8" ht="21" customHeight="1" spans="1:6">
      <c r="A8" s="34" t="s">
        <v>70</v>
      </c>
      <c r="B8" s="34" t="s">
        <v>128</v>
      </c>
      <c r="C8" s="34" t="s">
        <v>129</v>
      </c>
      <c r="D8" s="123">
        <v>450000</v>
      </c>
      <c r="E8" s="123"/>
      <c r="F8" s="123">
        <v>450000</v>
      </c>
    </row>
    <row r="9" ht="21" customHeight="1" spans="1:6">
      <c r="A9" s="34" t="s">
        <v>70</v>
      </c>
      <c r="B9" s="175" t="s">
        <v>143</v>
      </c>
      <c r="C9" s="175" t="s">
        <v>144</v>
      </c>
      <c r="D9" s="123">
        <v>450000</v>
      </c>
      <c r="E9" s="123"/>
      <c r="F9" s="123">
        <v>450000</v>
      </c>
    </row>
    <row r="10" ht="21" customHeight="1" spans="1:6">
      <c r="A10" s="34" t="s">
        <v>70</v>
      </c>
      <c r="B10" s="176" t="s">
        <v>145</v>
      </c>
      <c r="C10" s="176" t="s">
        <v>146</v>
      </c>
      <c r="D10" s="123">
        <v>450000</v>
      </c>
      <c r="E10" s="123"/>
      <c r="F10" s="123">
        <v>450000</v>
      </c>
    </row>
    <row r="11" ht="18.75" customHeight="1" spans="1:6">
      <c r="A11" s="177" t="s">
        <v>196</v>
      </c>
      <c r="B11" s="177" t="s">
        <v>196</v>
      </c>
      <c r="C11" s="178" t="s">
        <v>196</v>
      </c>
      <c r="D11" s="123">
        <v>450000</v>
      </c>
      <c r="E11" s="123"/>
      <c r="F11" s="123">
        <v>450000</v>
      </c>
    </row>
  </sheetData>
  <mergeCells count="7">
    <mergeCell ref="A2:F2"/>
    <mergeCell ref="A3:C3"/>
    <mergeCell ref="D4:F4"/>
    <mergeCell ref="A11:C11"/>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6"/>
  <sheetViews>
    <sheetView showZeros="0" topLeftCell="G13" workbookViewId="0">
      <selection activeCell="K51" sqref="K5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26"/>
      <c r="C1" s="126"/>
      <c r="R1" s="44"/>
      <c r="S1" s="44" t="s">
        <v>538</v>
      </c>
    </row>
    <row r="2" ht="41.25" customHeight="1" spans="1:19">
      <c r="A2" s="116" t="str">
        <f>"2025"&amp;"年部门政府采购预算表"</f>
        <v>2025年部门政府采购预算表</v>
      </c>
      <c r="B2" s="109"/>
      <c r="C2" s="109"/>
      <c r="D2" s="45"/>
      <c r="E2" s="45"/>
      <c r="F2" s="45"/>
      <c r="G2" s="45"/>
      <c r="H2" s="45"/>
      <c r="I2" s="45"/>
      <c r="J2" s="45"/>
      <c r="K2" s="45"/>
      <c r="L2" s="45"/>
      <c r="M2" s="109"/>
      <c r="N2" s="45"/>
      <c r="O2" s="45"/>
      <c r="P2" s="109"/>
      <c r="Q2" s="45"/>
      <c r="R2" s="109"/>
      <c r="S2" s="109"/>
    </row>
    <row r="3" ht="18.75" customHeight="1" spans="1:19">
      <c r="A3" s="155" t="str">
        <f>"单位名称："&amp;"昆明市东川区综合行政执法局"</f>
        <v>单位名称：昆明市东川区综合行政执法局</v>
      </c>
      <c r="B3" s="128"/>
      <c r="C3" s="128"/>
      <c r="D3" s="48"/>
      <c r="E3" s="48"/>
      <c r="F3" s="48"/>
      <c r="G3" s="48"/>
      <c r="H3" s="48"/>
      <c r="I3" s="48"/>
      <c r="J3" s="48"/>
      <c r="K3" s="48"/>
      <c r="L3" s="48"/>
      <c r="R3" s="49"/>
      <c r="S3" s="162" t="s">
        <v>1</v>
      </c>
    </row>
    <row r="4" ht="15.75" customHeight="1" spans="1:19">
      <c r="A4" s="51" t="s">
        <v>205</v>
      </c>
      <c r="B4" s="129" t="s">
        <v>206</v>
      </c>
      <c r="C4" s="129" t="s">
        <v>539</v>
      </c>
      <c r="D4" s="130" t="s">
        <v>540</v>
      </c>
      <c r="E4" s="130" t="s">
        <v>541</v>
      </c>
      <c r="F4" s="130" t="s">
        <v>542</v>
      </c>
      <c r="G4" s="130" t="s">
        <v>543</v>
      </c>
      <c r="H4" s="130" t="s">
        <v>544</v>
      </c>
      <c r="I4" s="143" t="s">
        <v>213</v>
      </c>
      <c r="J4" s="143"/>
      <c r="K4" s="143"/>
      <c r="L4" s="143"/>
      <c r="M4" s="144"/>
      <c r="N4" s="143"/>
      <c r="O4" s="143"/>
      <c r="P4" s="152"/>
      <c r="Q4" s="143"/>
      <c r="R4" s="144"/>
      <c r="S4" s="124"/>
    </row>
    <row r="5" ht="17.25" customHeight="1" spans="1:19">
      <c r="A5" s="56"/>
      <c r="B5" s="131"/>
      <c r="C5" s="131"/>
      <c r="D5" s="132"/>
      <c r="E5" s="132"/>
      <c r="F5" s="132"/>
      <c r="G5" s="132"/>
      <c r="H5" s="132"/>
      <c r="I5" s="132" t="s">
        <v>55</v>
      </c>
      <c r="J5" s="132" t="s">
        <v>58</v>
      </c>
      <c r="K5" s="132" t="s">
        <v>545</v>
      </c>
      <c r="L5" s="132" t="s">
        <v>546</v>
      </c>
      <c r="M5" s="145" t="s">
        <v>547</v>
      </c>
      <c r="N5" s="146" t="s">
        <v>548</v>
      </c>
      <c r="O5" s="146"/>
      <c r="P5" s="153"/>
      <c r="Q5" s="146"/>
      <c r="R5" s="154"/>
      <c r="S5" s="133"/>
    </row>
    <row r="6" ht="54" customHeight="1" spans="1:19">
      <c r="A6" s="59"/>
      <c r="B6" s="133"/>
      <c r="C6" s="133"/>
      <c r="D6" s="134"/>
      <c r="E6" s="134"/>
      <c r="F6" s="134"/>
      <c r="G6" s="134"/>
      <c r="H6" s="134"/>
      <c r="I6" s="134"/>
      <c r="J6" s="134" t="s">
        <v>57</v>
      </c>
      <c r="K6" s="134"/>
      <c r="L6" s="134"/>
      <c r="M6" s="147"/>
      <c r="N6" s="134" t="s">
        <v>57</v>
      </c>
      <c r="O6" s="134" t="s">
        <v>64</v>
      </c>
      <c r="P6" s="133" t="s">
        <v>65</v>
      </c>
      <c r="Q6" s="134" t="s">
        <v>66</v>
      </c>
      <c r="R6" s="147" t="s">
        <v>67</v>
      </c>
      <c r="S6" s="133" t="s">
        <v>68</v>
      </c>
    </row>
    <row r="7" ht="18" customHeight="1" spans="1:19">
      <c r="A7" s="156">
        <v>1</v>
      </c>
      <c r="B7" s="156" t="s">
        <v>86</v>
      </c>
      <c r="C7" s="157">
        <v>3</v>
      </c>
      <c r="D7" s="157">
        <v>4</v>
      </c>
      <c r="E7" s="156">
        <v>5</v>
      </c>
      <c r="F7" s="156">
        <v>6</v>
      </c>
      <c r="G7" s="156">
        <v>7</v>
      </c>
      <c r="H7" s="156">
        <v>8</v>
      </c>
      <c r="I7" s="156">
        <v>9</v>
      </c>
      <c r="J7" s="156">
        <v>10</v>
      </c>
      <c r="K7" s="156">
        <v>11</v>
      </c>
      <c r="L7" s="156">
        <v>12</v>
      </c>
      <c r="M7" s="156">
        <v>13</v>
      </c>
      <c r="N7" s="156">
        <v>14</v>
      </c>
      <c r="O7" s="156">
        <v>15</v>
      </c>
      <c r="P7" s="156">
        <v>16</v>
      </c>
      <c r="Q7" s="156">
        <v>17</v>
      </c>
      <c r="R7" s="156">
        <v>18</v>
      </c>
      <c r="S7" s="156">
        <v>19</v>
      </c>
    </row>
    <row r="8" ht="21" customHeight="1" spans="1:19">
      <c r="A8" s="135" t="s">
        <v>70</v>
      </c>
      <c r="B8" s="136" t="s">
        <v>70</v>
      </c>
      <c r="C8" s="136" t="s">
        <v>340</v>
      </c>
      <c r="D8" s="137" t="s">
        <v>549</v>
      </c>
      <c r="E8" s="137" t="s">
        <v>550</v>
      </c>
      <c r="F8" s="137" t="s">
        <v>395</v>
      </c>
      <c r="G8" s="158">
        <v>1</v>
      </c>
      <c r="H8" s="123"/>
      <c r="I8" s="123">
        <v>7482350</v>
      </c>
      <c r="J8" s="123">
        <v>7482350</v>
      </c>
      <c r="K8" s="123"/>
      <c r="L8" s="123"/>
      <c r="M8" s="123"/>
      <c r="N8" s="123"/>
      <c r="O8" s="123"/>
      <c r="P8" s="123"/>
      <c r="Q8" s="123"/>
      <c r="R8" s="123"/>
      <c r="S8" s="123"/>
    </row>
    <row r="9" ht="21" customHeight="1" spans="1:19">
      <c r="A9" s="135" t="s">
        <v>70</v>
      </c>
      <c r="B9" s="136" t="s">
        <v>70</v>
      </c>
      <c r="C9" s="136" t="s">
        <v>342</v>
      </c>
      <c r="D9" s="137" t="s">
        <v>551</v>
      </c>
      <c r="E9" s="137" t="s">
        <v>552</v>
      </c>
      <c r="F9" s="137" t="s">
        <v>395</v>
      </c>
      <c r="G9" s="158">
        <v>1</v>
      </c>
      <c r="H9" s="123">
        <v>20000</v>
      </c>
      <c r="I9" s="123">
        <v>20000</v>
      </c>
      <c r="J9" s="123">
        <v>20000</v>
      </c>
      <c r="K9" s="123"/>
      <c r="L9" s="123"/>
      <c r="M9" s="123"/>
      <c r="N9" s="123"/>
      <c r="O9" s="123"/>
      <c r="P9" s="123"/>
      <c r="Q9" s="123"/>
      <c r="R9" s="123"/>
      <c r="S9" s="123"/>
    </row>
    <row r="10" ht="21" customHeight="1" spans="1:19">
      <c r="A10" s="135" t="s">
        <v>70</v>
      </c>
      <c r="B10" s="136" t="s">
        <v>70</v>
      </c>
      <c r="C10" s="136" t="s">
        <v>342</v>
      </c>
      <c r="D10" s="137" t="s">
        <v>553</v>
      </c>
      <c r="E10" s="137" t="s">
        <v>554</v>
      </c>
      <c r="F10" s="137" t="s">
        <v>395</v>
      </c>
      <c r="G10" s="158">
        <v>1</v>
      </c>
      <c r="H10" s="123">
        <v>50000</v>
      </c>
      <c r="I10" s="123">
        <v>50000</v>
      </c>
      <c r="J10" s="123">
        <v>50000</v>
      </c>
      <c r="K10" s="123"/>
      <c r="L10" s="123"/>
      <c r="M10" s="123"/>
      <c r="N10" s="123"/>
      <c r="O10" s="123"/>
      <c r="P10" s="123"/>
      <c r="Q10" s="123"/>
      <c r="R10" s="123"/>
      <c r="S10" s="123"/>
    </row>
    <row r="11" ht="21" customHeight="1" spans="1:19">
      <c r="A11" s="135" t="s">
        <v>70</v>
      </c>
      <c r="B11" s="136" t="s">
        <v>70</v>
      </c>
      <c r="C11" s="136" t="s">
        <v>342</v>
      </c>
      <c r="D11" s="137" t="s">
        <v>555</v>
      </c>
      <c r="E11" s="137" t="s">
        <v>556</v>
      </c>
      <c r="F11" s="137" t="s">
        <v>395</v>
      </c>
      <c r="G11" s="158">
        <v>1</v>
      </c>
      <c r="H11" s="123">
        <v>8000</v>
      </c>
      <c r="I11" s="123">
        <v>8000</v>
      </c>
      <c r="J11" s="123">
        <v>8000</v>
      </c>
      <c r="K11" s="123"/>
      <c r="L11" s="123"/>
      <c r="M11" s="123"/>
      <c r="N11" s="123"/>
      <c r="O11" s="123"/>
      <c r="P11" s="123"/>
      <c r="Q11" s="123"/>
      <c r="R11" s="123"/>
      <c r="S11" s="123"/>
    </row>
    <row r="12" ht="21" customHeight="1" spans="1:19">
      <c r="A12" s="135" t="s">
        <v>70</v>
      </c>
      <c r="B12" s="136" t="s">
        <v>70</v>
      </c>
      <c r="C12" s="136" t="s">
        <v>289</v>
      </c>
      <c r="D12" s="137" t="s">
        <v>557</v>
      </c>
      <c r="E12" s="137" t="s">
        <v>552</v>
      </c>
      <c r="F12" s="137" t="s">
        <v>395</v>
      </c>
      <c r="G12" s="158">
        <v>1</v>
      </c>
      <c r="H12" s="123"/>
      <c r="I12" s="123">
        <v>60000</v>
      </c>
      <c r="J12" s="123">
        <v>60000</v>
      </c>
      <c r="K12" s="123"/>
      <c r="L12" s="123"/>
      <c r="M12" s="123"/>
      <c r="N12" s="123"/>
      <c r="O12" s="123"/>
      <c r="P12" s="123"/>
      <c r="Q12" s="123"/>
      <c r="R12" s="123"/>
      <c r="S12" s="123"/>
    </row>
    <row r="13" ht="21" customHeight="1" spans="1:19">
      <c r="A13" s="135" t="s">
        <v>70</v>
      </c>
      <c r="B13" s="136" t="s">
        <v>70</v>
      </c>
      <c r="C13" s="136" t="s">
        <v>289</v>
      </c>
      <c r="D13" s="137" t="s">
        <v>558</v>
      </c>
      <c r="E13" s="137" t="s">
        <v>554</v>
      </c>
      <c r="F13" s="137" t="s">
        <v>395</v>
      </c>
      <c r="G13" s="158">
        <v>1</v>
      </c>
      <c r="H13" s="123"/>
      <c r="I13" s="123">
        <v>24000</v>
      </c>
      <c r="J13" s="123">
        <v>24000</v>
      </c>
      <c r="K13" s="123"/>
      <c r="L13" s="123"/>
      <c r="M13" s="123"/>
      <c r="N13" s="123"/>
      <c r="O13" s="123"/>
      <c r="P13" s="123"/>
      <c r="Q13" s="123"/>
      <c r="R13" s="123"/>
      <c r="S13" s="123"/>
    </row>
    <row r="14" ht="21" customHeight="1" spans="1:19">
      <c r="A14" s="135" t="s">
        <v>70</v>
      </c>
      <c r="B14" s="136" t="s">
        <v>70</v>
      </c>
      <c r="C14" s="136" t="s">
        <v>325</v>
      </c>
      <c r="D14" s="137" t="s">
        <v>559</v>
      </c>
      <c r="E14" s="137" t="s">
        <v>560</v>
      </c>
      <c r="F14" s="137" t="s">
        <v>561</v>
      </c>
      <c r="G14" s="158">
        <v>3</v>
      </c>
      <c r="H14" s="123">
        <v>6000</v>
      </c>
      <c r="I14" s="123">
        <v>6000</v>
      </c>
      <c r="J14" s="123"/>
      <c r="K14" s="123"/>
      <c r="L14" s="123"/>
      <c r="M14" s="123"/>
      <c r="N14" s="123">
        <v>6000</v>
      </c>
      <c r="O14" s="123"/>
      <c r="P14" s="123"/>
      <c r="Q14" s="123"/>
      <c r="R14" s="123"/>
      <c r="S14" s="123">
        <v>6000</v>
      </c>
    </row>
    <row r="15" ht="21" customHeight="1" spans="1:19">
      <c r="A15" s="135" t="s">
        <v>70</v>
      </c>
      <c r="B15" s="136" t="s">
        <v>70</v>
      </c>
      <c r="C15" s="136" t="s">
        <v>325</v>
      </c>
      <c r="D15" s="137" t="s">
        <v>562</v>
      </c>
      <c r="E15" s="137" t="s">
        <v>563</v>
      </c>
      <c r="F15" s="137" t="s">
        <v>564</v>
      </c>
      <c r="G15" s="158">
        <v>15</v>
      </c>
      <c r="H15" s="123">
        <v>4440</v>
      </c>
      <c r="I15" s="123">
        <v>4440</v>
      </c>
      <c r="J15" s="123"/>
      <c r="K15" s="123"/>
      <c r="L15" s="123"/>
      <c r="M15" s="123"/>
      <c r="N15" s="123">
        <v>4440</v>
      </c>
      <c r="O15" s="123"/>
      <c r="P15" s="123"/>
      <c r="Q15" s="123"/>
      <c r="R15" s="123"/>
      <c r="S15" s="123">
        <v>4440</v>
      </c>
    </row>
    <row r="16" ht="21" customHeight="1" spans="1:19">
      <c r="A16" s="135" t="s">
        <v>70</v>
      </c>
      <c r="B16" s="136" t="s">
        <v>70</v>
      </c>
      <c r="C16" s="136" t="s">
        <v>325</v>
      </c>
      <c r="D16" s="137" t="s">
        <v>565</v>
      </c>
      <c r="E16" s="137" t="s">
        <v>565</v>
      </c>
      <c r="F16" s="137" t="s">
        <v>566</v>
      </c>
      <c r="G16" s="158">
        <v>15</v>
      </c>
      <c r="H16" s="123">
        <v>16200</v>
      </c>
      <c r="I16" s="123">
        <v>16200</v>
      </c>
      <c r="J16" s="123"/>
      <c r="K16" s="123"/>
      <c r="L16" s="123"/>
      <c r="M16" s="123"/>
      <c r="N16" s="123">
        <v>16200</v>
      </c>
      <c r="O16" s="123"/>
      <c r="P16" s="123"/>
      <c r="Q16" s="123"/>
      <c r="R16" s="123"/>
      <c r="S16" s="123">
        <v>16200</v>
      </c>
    </row>
    <row r="17" ht="21" customHeight="1" spans="1:19">
      <c r="A17" s="135" t="s">
        <v>70</v>
      </c>
      <c r="B17" s="136" t="s">
        <v>70</v>
      </c>
      <c r="C17" s="136" t="s">
        <v>325</v>
      </c>
      <c r="D17" s="137" t="s">
        <v>567</v>
      </c>
      <c r="E17" s="137" t="s">
        <v>567</v>
      </c>
      <c r="F17" s="137" t="s">
        <v>566</v>
      </c>
      <c r="G17" s="158">
        <v>5</v>
      </c>
      <c r="H17" s="123">
        <v>1375</v>
      </c>
      <c r="I17" s="123">
        <v>1375</v>
      </c>
      <c r="J17" s="123"/>
      <c r="K17" s="123"/>
      <c r="L17" s="123"/>
      <c r="M17" s="123"/>
      <c r="N17" s="123">
        <v>1375</v>
      </c>
      <c r="O17" s="123"/>
      <c r="P17" s="123"/>
      <c r="Q17" s="123"/>
      <c r="R17" s="123"/>
      <c r="S17" s="123">
        <v>1375</v>
      </c>
    </row>
    <row r="18" ht="21" customHeight="1" spans="1:19">
      <c r="A18" s="135" t="s">
        <v>70</v>
      </c>
      <c r="B18" s="136" t="s">
        <v>70</v>
      </c>
      <c r="C18" s="136" t="s">
        <v>325</v>
      </c>
      <c r="D18" s="137" t="s">
        <v>552</v>
      </c>
      <c r="E18" s="137" t="s">
        <v>552</v>
      </c>
      <c r="F18" s="137" t="s">
        <v>568</v>
      </c>
      <c r="G18" s="158">
        <v>1</v>
      </c>
      <c r="H18" s="123"/>
      <c r="I18" s="123">
        <v>50000</v>
      </c>
      <c r="J18" s="123"/>
      <c r="K18" s="123"/>
      <c r="L18" s="123"/>
      <c r="M18" s="123"/>
      <c r="N18" s="123">
        <v>50000</v>
      </c>
      <c r="O18" s="123"/>
      <c r="P18" s="123"/>
      <c r="Q18" s="123"/>
      <c r="R18" s="123"/>
      <c r="S18" s="123">
        <v>50000</v>
      </c>
    </row>
    <row r="19" ht="21" customHeight="1" spans="1:19">
      <c r="A19" s="135" t="s">
        <v>70</v>
      </c>
      <c r="B19" s="136" t="s">
        <v>70</v>
      </c>
      <c r="C19" s="136" t="s">
        <v>325</v>
      </c>
      <c r="D19" s="137" t="s">
        <v>554</v>
      </c>
      <c r="E19" s="137" t="s">
        <v>554</v>
      </c>
      <c r="F19" s="137" t="s">
        <v>569</v>
      </c>
      <c r="G19" s="158">
        <v>1</v>
      </c>
      <c r="H19" s="123">
        <v>20000</v>
      </c>
      <c r="I19" s="123">
        <v>20000</v>
      </c>
      <c r="J19" s="123"/>
      <c r="K19" s="123"/>
      <c r="L19" s="123"/>
      <c r="M19" s="123"/>
      <c r="N19" s="123">
        <v>20000</v>
      </c>
      <c r="O19" s="123"/>
      <c r="P19" s="123"/>
      <c r="Q19" s="123"/>
      <c r="R19" s="123"/>
      <c r="S19" s="123">
        <v>20000</v>
      </c>
    </row>
    <row r="20" ht="21" customHeight="1" spans="1:19">
      <c r="A20" s="135" t="s">
        <v>70</v>
      </c>
      <c r="B20" s="136" t="s">
        <v>70</v>
      </c>
      <c r="C20" s="136" t="s">
        <v>325</v>
      </c>
      <c r="D20" s="137" t="s">
        <v>570</v>
      </c>
      <c r="E20" s="137" t="s">
        <v>570</v>
      </c>
      <c r="F20" s="137" t="s">
        <v>564</v>
      </c>
      <c r="G20" s="158">
        <v>64</v>
      </c>
      <c r="H20" s="123">
        <v>8320</v>
      </c>
      <c r="I20" s="123">
        <v>8320</v>
      </c>
      <c r="J20" s="123"/>
      <c r="K20" s="123"/>
      <c r="L20" s="123"/>
      <c r="M20" s="123"/>
      <c r="N20" s="123">
        <v>8320</v>
      </c>
      <c r="O20" s="123"/>
      <c r="P20" s="123"/>
      <c r="Q20" s="123"/>
      <c r="R20" s="123"/>
      <c r="S20" s="123">
        <v>8320</v>
      </c>
    </row>
    <row r="21" ht="21" customHeight="1" spans="1:19">
      <c r="A21" s="135" t="s">
        <v>70</v>
      </c>
      <c r="B21" s="136" t="s">
        <v>70</v>
      </c>
      <c r="C21" s="136" t="s">
        <v>325</v>
      </c>
      <c r="D21" s="137" t="s">
        <v>571</v>
      </c>
      <c r="E21" s="137" t="s">
        <v>572</v>
      </c>
      <c r="F21" s="137" t="s">
        <v>566</v>
      </c>
      <c r="G21" s="158">
        <v>28</v>
      </c>
      <c r="H21" s="123">
        <v>9240</v>
      </c>
      <c r="I21" s="123">
        <v>9240</v>
      </c>
      <c r="J21" s="123"/>
      <c r="K21" s="123"/>
      <c r="L21" s="123"/>
      <c r="M21" s="123"/>
      <c r="N21" s="123">
        <v>9240</v>
      </c>
      <c r="O21" s="123"/>
      <c r="P21" s="123"/>
      <c r="Q21" s="123"/>
      <c r="R21" s="123"/>
      <c r="S21" s="123">
        <v>9240</v>
      </c>
    </row>
    <row r="22" ht="21" customHeight="1" spans="1:19">
      <c r="A22" s="135" t="s">
        <v>70</v>
      </c>
      <c r="B22" s="136" t="s">
        <v>70</v>
      </c>
      <c r="C22" s="136" t="s">
        <v>325</v>
      </c>
      <c r="D22" s="137" t="s">
        <v>573</v>
      </c>
      <c r="E22" s="137" t="s">
        <v>556</v>
      </c>
      <c r="F22" s="137" t="s">
        <v>509</v>
      </c>
      <c r="G22" s="158">
        <v>1</v>
      </c>
      <c r="H22" s="123"/>
      <c r="I22" s="123">
        <v>10000</v>
      </c>
      <c r="J22" s="123"/>
      <c r="K22" s="123"/>
      <c r="L22" s="123"/>
      <c r="M22" s="123"/>
      <c r="N22" s="123">
        <v>10000</v>
      </c>
      <c r="O22" s="123"/>
      <c r="P22" s="123"/>
      <c r="Q22" s="123"/>
      <c r="R22" s="123"/>
      <c r="S22" s="123">
        <v>10000</v>
      </c>
    </row>
    <row r="23" ht="21" customHeight="1" spans="1:19">
      <c r="A23" s="135" t="s">
        <v>70</v>
      </c>
      <c r="B23" s="136" t="s">
        <v>70</v>
      </c>
      <c r="C23" s="136" t="s">
        <v>325</v>
      </c>
      <c r="D23" s="137" t="s">
        <v>574</v>
      </c>
      <c r="E23" s="137" t="s">
        <v>575</v>
      </c>
      <c r="F23" s="137" t="s">
        <v>561</v>
      </c>
      <c r="G23" s="158">
        <v>1</v>
      </c>
      <c r="H23" s="123">
        <v>1960</v>
      </c>
      <c r="I23" s="123">
        <v>1960</v>
      </c>
      <c r="J23" s="123"/>
      <c r="K23" s="123"/>
      <c r="L23" s="123"/>
      <c r="M23" s="123"/>
      <c r="N23" s="123">
        <v>1960</v>
      </c>
      <c r="O23" s="123"/>
      <c r="P23" s="123"/>
      <c r="Q23" s="123"/>
      <c r="R23" s="123"/>
      <c r="S23" s="123">
        <v>1960</v>
      </c>
    </row>
    <row r="24" ht="21" customHeight="1" spans="1:19">
      <c r="A24" s="135" t="s">
        <v>70</v>
      </c>
      <c r="B24" s="136" t="s">
        <v>70</v>
      </c>
      <c r="C24" s="136" t="s">
        <v>325</v>
      </c>
      <c r="D24" s="137" t="s">
        <v>576</v>
      </c>
      <c r="E24" s="137" t="s">
        <v>577</v>
      </c>
      <c r="F24" s="137" t="s">
        <v>375</v>
      </c>
      <c r="G24" s="158">
        <v>8</v>
      </c>
      <c r="H24" s="123">
        <v>6800</v>
      </c>
      <c r="I24" s="123">
        <v>6800</v>
      </c>
      <c r="J24" s="123"/>
      <c r="K24" s="123"/>
      <c r="L24" s="123"/>
      <c r="M24" s="123"/>
      <c r="N24" s="123">
        <v>6800</v>
      </c>
      <c r="O24" s="123"/>
      <c r="P24" s="123"/>
      <c r="Q24" s="123"/>
      <c r="R24" s="123"/>
      <c r="S24" s="123">
        <v>6800</v>
      </c>
    </row>
    <row r="25" ht="21" customHeight="1" spans="1:19">
      <c r="A25" s="135" t="s">
        <v>70</v>
      </c>
      <c r="B25" s="136" t="s">
        <v>70</v>
      </c>
      <c r="C25" s="136" t="s">
        <v>325</v>
      </c>
      <c r="D25" s="137" t="s">
        <v>578</v>
      </c>
      <c r="E25" s="137" t="s">
        <v>579</v>
      </c>
      <c r="F25" s="137" t="s">
        <v>580</v>
      </c>
      <c r="G25" s="158">
        <v>10</v>
      </c>
      <c r="H25" s="123">
        <v>9800</v>
      </c>
      <c r="I25" s="123">
        <v>9800</v>
      </c>
      <c r="J25" s="123"/>
      <c r="K25" s="123"/>
      <c r="L25" s="123"/>
      <c r="M25" s="123"/>
      <c r="N25" s="123">
        <v>9800</v>
      </c>
      <c r="O25" s="123"/>
      <c r="P25" s="123"/>
      <c r="Q25" s="123"/>
      <c r="R25" s="123"/>
      <c r="S25" s="123">
        <v>9800</v>
      </c>
    </row>
    <row r="26" ht="21" customHeight="1" spans="1:19">
      <c r="A26" s="135" t="s">
        <v>70</v>
      </c>
      <c r="B26" s="136" t="s">
        <v>70</v>
      </c>
      <c r="C26" s="136" t="s">
        <v>325</v>
      </c>
      <c r="D26" s="137" t="s">
        <v>581</v>
      </c>
      <c r="E26" s="137" t="s">
        <v>582</v>
      </c>
      <c r="F26" s="137" t="s">
        <v>566</v>
      </c>
      <c r="G26" s="158">
        <v>4</v>
      </c>
      <c r="H26" s="123">
        <v>700</v>
      </c>
      <c r="I26" s="123">
        <v>700</v>
      </c>
      <c r="J26" s="123"/>
      <c r="K26" s="123"/>
      <c r="L26" s="123"/>
      <c r="M26" s="123"/>
      <c r="N26" s="123">
        <v>700</v>
      </c>
      <c r="O26" s="123"/>
      <c r="P26" s="123"/>
      <c r="Q26" s="123"/>
      <c r="R26" s="123"/>
      <c r="S26" s="123">
        <v>700</v>
      </c>
    </row>
    <row r="27" ht="21" customHeight="1" spans="1:19">
      <c r="A27" s="135" t="s">
        <v>70</v>
      </c>
      <c r="B27" s="136" t="s">
        <v>70</v>
      </c>
      <c r="C27" s="136" t="s">
        <v>325</v>
      </c>
      <c r="D27" s="137" t="s">
        <v>583</v>
      </c>
      <c r="E27" s="137" t="s">
        <v>584</v>
      </c>
      <c r="F27" s="137" t="s">
        <v>564</v>
      </c>
      <c r="G27" s="158">
        <v>8</v>
      </c>
      <c r="H27" s="123">
        <v>4720</v>
      </c>
      <c r="I27" s="123">
        <v>4720</v>
      </c>
      <c r="J27" s="123"/>
      <c r="K27" s="123"/>
      <c r="L27" s="123"/>
      <c r="M27" s="123"/>
      <c r="N27" s="123">
        <v>4720</v>
      </c>
      <c r="O27" s="123"/>
      <c r="P27" s="123"/>
      <c r="Q27" s="123"/>
      <c r="R27" s="123"/>
      <c r="S27" s="123">
        <v>4720</v>
      </c>
    </row>
    <row r="28" ht="21" customHeight="1" spans="1:19">
      <c r="A28" s="135" t="s">
        <v>70</v>
      </c>
      <c r="B28" s="136" t="s">
        <v>70</v>
      </c>
      <c r="C28" s="136" t="s">
        <v>325</v>
      </c>
      <c r="D28" s="137" t="s">
        <v>585</v>
      </c>
      <c r="E28" s="137" t="s">
        <v>585</v>
      </c>
      <c r="F28" s="137" t="s">
        <v>395</v>
      </c>
      <c r="G28" s="158">
        <v>1</v>
      </c>
      <c r="H28" s="123"/>
      <c r="I28" s="123">
        <v>305000</v>
      </c>
      <c r="J28" s="123"/>
      <c r="K28" s="123"/>
      <c r="L28" s="123"/>
      <c r="M28" s="123"/>
      <c r="N28" s="123">
        <v>305000</v>
      </c>
      <c r="O28" s="123"/>
      <c r="P28" s="123"/>
      <c r="Q28" s="123"/>
      <c r="R28" s="123"/>
      <c r="S28" s="123">
        <v>305000</v>
      </c>
    </row>
    <row r="29" ht="21" customHeight="1" spans="1:19">
      <c r="A29" s="135" t="s">
        <v>70</v>
      </c>
      <c r="B29" s="136" t="s">
        <v>70</v>
      </c>
      <c r="C29" s="136" t="s">
        <v>325</v>
      </c>
      <c r="D29" s="137" t="s">
        <v>586</v>
      </c>
      <c r="E29" s="137" t="s">
        <v>586</v>
      </c>
      <c r="F29" s="137" t="s">
        <v>561</v>
      </c>
      <c r="G29" s="158">
        <v>1</v>
      </c>
      <c r="H29" s="123">
        <v>2750</v>
      </c>
      <c r="I29" s="123">
        <v>2750</v>
      </c>
      <c r="J29" s="123"/>
      <c r="K29" s="123"/>
      <c r="L29" s="123"/>
      <c r="M29" s="123"/>
      <c r="N29" s="123">
        <v>2750</v>
      </c>
      <c r="O29" s="123"/>
      <c r="P29" s="123"/>
      <c r="Q29" s="123"/>
      <c r="R29" s="123"/>
      <c r="S29" s="123">
        <v>2750</v>
      </c>
    </row>
    <row r="30" ht="21" customHeight="1" spans="1:19">
      <c r="A30" s="135" t="s">
        <v>70</v>
      </c>
      <c r="B30" s="136" t="s">
        <v>70</v>
      </c>
      <c r="C30" s="136" t="s">
        <v>329</v>
      </c>
      <c r="D30" s="137" t="s">
        <v>587</v>
      </c>
      <c r="E30" s="137" t="s">
        <v>588</v>
      </c>
      <c r="F30" s="137" t="s">
        <v>395</v>
      </c>
      <c r="G30" s="158">
        <v>1</v>
      </c>
      <c r="H30" s="123"/>
      <c r="I30" s="123">
        <v>2568421.89</v>
      </c>
      <c r="J30" s="123"/>
      <c r="K30" s="123"/>
      <c r="L30" s="123"/>
      <c r="M30" s="123"/>
      <c r="N30" s="123">
        <v>2568421.89</v>
      </c>
      <c r="O30" s="123"/>
      <c r="P30" s="123"/>
      <c r="Q30" s="123"/>
      <c r="R30" s="123"/>
      <c r="S30" s="123">
        <v>2568421.89</v>
      </c>
    </row>
    <row r="31" ht="21" customHeight="1" spans="1:19">
      <c r="A31" s="135" t="s">
        <v>70</v>
      </c>
      <c r="B31" s="136" t="s">
        <v>70</v>
      </c>
      <c r="C31" s="136" t="s">
        <v>329</v>
      </c>
      <c r="D31" s="137" t="s">
        <v>589</v>
      </c>
      <c r="E31" s="137" t="s">
        <v>588</v>
      </c>
      <c r="F31" s="137" t="s">
        <v>395</v>
      </c>
      <c r="G31" s="158">
        <v>1</v>
      </c>
      <c r="H31" s="123"/>
      <c r="I31" s="123">
        <v>2167178.11</v>
      </c>
      <c r="J31" s="123">
        <v>2167178.11</v>
      </c>
      <c r="K31" s="123"/>
      <c r="L31" s="123"/>
      <c r="M31" s="123"/>
      <c r="N31" s="123"/>
      <c r="O31" s="123"/>
      <c r="P31" s="123"/>
      <c r="Q31" s="123"/>
      <c r="R31" s="123"/>
      <c r="S31" s="123"/>
    </row>
    <row r="32" ht="21" customHeight="1" spans="1:19">
      <c r="A32" s="135" t="s">
        <v>70</v>
      </c>
      <c r="B32" s="136" t="s">
        <v>70</v>
      </c>
      <c r="C32" s="136" t="s">
        <v>333</v>
      </c>
      <c r="D32" s="137" t="s">
        <v>590</v>
      </c>
      <c r="E32" s="137" t="s">
        <v>591</v>
      </c>
      <c r="F32" s="137" t="s">
        <v>395</v>
      </c>
      <c r="G32" s="158">
        <v>1</v>
      </c>
      <c r="H32" s="123"/>
      <c r="I32" s="123">
        <v>2074200</v>
      </c>
      <c r="J32" s="123">
        <v>2074200</v>
      </c>
      <c r="K32" s="123"/>
      <c r="L32" s="123"/>
      <c r="M32" s="123"/>
      <c r="N32" s="123"/>
      <c r="O32" s="123"/>
      <c r="P32" s="123"/>
      <c r="Q32" s="123"/>
      <c r="R32" s="123"/>
      <c r="S32" s="123"/>
    </row>
    <row r="33" ht="21" customHeight="1" spans="1:19">
      <c r="A33" s="135" t="s">
        <v>70</v>
      </c>
      <c r="B33" s="136" t="s">
        <v>73</v>
      </c>
      <c r="C33" s="136" t="s">
        <v>289</v>
      </c>
      <c r="D33" s="137" t="s">
        <v>592</v>
      </c>
      <c r="E33" s="137" t="s">
        <v>554</v>
      </c>
      <c r="F33" s="137" t="s">
        <v>395</v>
      </c>
      <c r="G33" s="158">
        <v>1</v>
      </c>
      <c r="H33" s="123">
        <v>9000</v>
      </c>
      <c r="I33" s="123">
        <v>9000</v>
      </c>
      <c r="J33" s="123">
        <v>9000</v>
      </c>
      <c r="K33" s="123"/>
      <c r="L33" s="123"/>
      <c r="M33" s="123"/>
      <c r="N33" s="123"/>
      <c r="O33" s="123"/>
      <c r="P33" s="123"/>
      <c r="Q33" s="123"/>
      <c r="R33" s="123"/>
      <c r="S33" s="123"/>
    </row>
    <row r="34" ht="21" customHeight="1" spans="1:19">
      <c r="A34" s="135" t="s">
        <v>70</v>
      </c>
      <c r="B34" s="136" t="s">
        <v>73</v>
      </c>
      <c r="C34" s="136" t="s">
        <v>289</v>
      </c>
      <c r="D34" s="137" t="s">
        <v>573</v>
      </c>
      <c r="E34" s="137" t="s">
        <v>556</v>
      </c>
      <c r="F34" s="137" t="s">
        <v>395</v>
      </c>
      <c r="G34" s="158">
        <v>1</v>
      </c>
      <c r="H34" s="123">
        <v>1700</v>
      </c>
      <c r="I34" s="123">
        <v>1700</v>
      </c>
      <c r="J34" s="123">
        <v>1700</v>
      </c>
      <c r="K34" s="123"/>
      <c r="L34" s="123"/>
      <c r="M34" s="123"/>
      <c r="N34" s="123"/>
      <c r="O34" s="123"/>
      <c r="P34" s="123"/>
      <c r="Q34" s="123"/>
      <c r="R34" s="123"/>
      <c r="S34" s="123"/>
    </row>
    <row r="35" ht="21" customHeight="1" spans="1:19">
      <c r="A35" s="138" t="s">
        <v>196</v>
      </c>
      <c r="B35" s="139"/>
      <c r="C35" s="139"/>
      <c r="D35" s="140"/>
      <c r="E35" s="140"/>
      <c r="F35" s="140"/>
      <c r="G35" s="159"/>
      <c r="H35" s="123">
        <v>181005</v>
      </c>
      <c r="I35" s="123">
        <v>14922155</v>
      </c>
      <c r="J35" s="123">
        <v>11896428.11</v>
      </c>
      <c r="K35" s="123"/>
      <c r="L35" s="123"/>
      <c r="M35" s="123"/>
      <c r="N35" s="123">
        <v>3025726.89</v>
      </c>
      <c r="O35" s="123"/>
      <c r="P35" s="123"/>
      <c r="Q35" s="123"/>
      <c r="R35" s="123"/>
      <c r="S35" s="123">
        <v>3025726.89</v>
      </c>
    </row>
    <row r="36" ht="21" customHeight="1" spans="1:19">
      <c r="A36" s="155" t="s">
        <v>593</v>
      </c>
      <c r="B36" s="46"/>
      <c r="C36" s="46"/>
      <c r="D36" s="155"/>
      <c r="E36" s="155"/>
      <c r="F36" s="155"/>
      <c r="G36" s="160"/>
      <c r="H36" s="161"/>
      <c r="I36" s="161"/>
      <c r="J36" s="161"/>
      <c r="K36" s="161"/>
      <c r="L36" s="161"/>
      <c r="M36" s="161"/>
      <c r="N36" s="161"/>
      <c r="O36" s="161"/>
      <c r="P36" s="161"/>
      <c r="Q36" s="161"/>
      <c r="R36" s="161"/>
      <c r="S36" s="161"/>
    </row>
  </sheetData>
  <mergeCells count="19">
    <mergeCell ref="A2:S2"/>
    <mergeCell ref="A3:H3"/>
    <mergeCell ref="I4:S4"/>
    <mergeCell ref="N5:S5"/>
    <mergeCell ref="A35:G35"/>
    <mergeCell ref="A36:S36"/>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3"/>
  <sheetViews>
    <sheetView showZeros="0" topLeftCell="G1" workbookViewId="0">
      <selection activeCell="J16" sqref="J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20"/>
      <c r="B1" s="126"/>
      <c r="C1" s="126"/>
      <c r="D1" s="126"/>
      <c r="E1" s="126"/>
      <c r="F1" s="126"/>
      <c r="G1" s="126"/>
      <c r="H1" s="120"/>
      <c r="I1" s="120"/>
      <c r="J1" s="120"/>
      <c r="K1" s="120"/>
      <c r="L1" s="120"/>
      <c r="M1" s="120"/>
      <c r="N1" s="141"/>
      <c r="O1" s="120"/>
      <c r="P1" s="120"/>
      <c r="Q1" s="126"/>
      <c r="R1" s="120"/>
      <c r="S1" s="150"/>
      <c r="T1" s="150" t="s">
        <v>594</v>
      </c>
    </row>
    <row r="2" ht="41.25" customHeight="1" spans="1:20">
      <c r="A2" s="116" t="str">
        <f>"2025"&amp;"年部门政府购买服务预算表"</f>
        <v>2025年部门政府购买服务预算表</v>
      </c>
      <c r="B2" s="109"/>
      <c r="C2" s="109"/>
      <c r="D2" s="109"/>
      <c r="E2" s="109"/>
      <c r="F2" s="109"/>
      <c r="G2" s="109"/>
      <c r="H2" s="127"/>
      <c r="I2" s="127"/>
      <c r="J2" s="127"/>
      <c r="K2" s="127"/>
      <c r="L2" s="127"/>
      <c r="M2" s="127"/>
      <c r="N2" s="142"/>
      <c r="O2" s="127"/>
      <c r="P2" s="127"/>
      <c r="Q2" s="109"/>
      <c r="R2" s="127"/>
      <c r="S2" s="142"/>
      <c r="T2" s="109"/>
    </row>
    <row r="3" ht="22.5" customHeight="1" spans="1:20">
      <c r="A3" s="117" t="str">
        <f>"单位名称："&amp;"昆明市东川区综合行政执法局"</f>
        <v>单位名称：昆明市东川区综合行政执法局</v>
      </c>
      <c r="B3" s="128"/>
      <c r="C3" s="128"/>
      <c r="D3" s="128"/>
      <c r="E3" s="128"/>
      <c r="F3" s="128"/>
      <c r="G3" s="128"/>
      <c r="H3" s="118"/>
      <c r="I3" s="118"/>
      <c r="J3" s="118"/>
      <c r="K3" s="118"/>
      <c r="L3" s="118"/>
      <c r="M3" s="118"/>
      <c r="N3" s="141"/>
      <c r="O3" s="120"/>
      <c r="P3" s="120"/>
      <c r="Q3" s="126"/>
      <c r="R3" s="120"/>
      <c r="S3" s="151"/>
      <c r="T3" s="150" t="s">
        <v>1</v>
      </c>
    </row>
    <row r="4" ht="24" customHeight="1" spans="1:20">
      <c r="A4" s="51" t="s">
        <v>205</v>
      </c>
      <c r="B4" s="129" t="s">
        <v>206</v>
      </c>
      <c r="C4" s="129" t="s">
        <v>539</v>
      </c>
      <c r="D4" s="129" t="s">
        <v>595</v>
      </c>
      <c r="E4" s="129" t="s">
        <v>596</v>
      </c>
      <c r="F4" s="129" t="s">
        <v>597</v>
      </c>
      <c r="G4" s="129" t="s">
        <v>598</v>
      </c>
      <c r="H4" s="130" t="s">
        <v>599</v>
      </c>
      <c r="I4" s="130" t="s">
        <v>600</v>
      </c>
      <c r="J4" s="143" t="s">
        <v>213</v>
      </c>
      <c r="K4" s="143"/>
      <c r="L4" s="143"/>
      <c r="M4" s="143"/>
      <c r="N4" s="144"/>
      <c r="O4" s="143"/>
      <c r="P4" s="143"/>
      <c r="Q4" s="152"/>
      <c r="R4" s="143"/>
      <c r="S4" s="144"/>
      <c r="T4" s="124"/>
    </row>
    <row r="5" ht="24" customHeight="1" spans="1:20">
      <c r="A5" s="56"/>
      <c r="B5" s="131"/>
      <c r="C5" s="131"/>
      <c r="D5" s="131"/>
      <c r="E5" s="131"/>
      <c r="F5" s="131"/>
      <c r="G5" s="131"/>
      <c r="H5" s="132"/>
      <c r="I5" s="132"/>
      <c r="J5" s="132" t="s">
        <v>55</v>
      </c>
      <c r="K5" s="132" t="s">
        <v>58</v>
      </c>
      <c r="L5" s="132" t="s">
        <v>545</v>
      </c>
      <c r="M5" s="132" t="s">
        <v>546</v>
      </c>
      <c r="N5" s="145" t="s">
        <v>547</v>
      </c>
      <c r="O5" s="146" t="s">
        <v>548</v>
      </c>
      <c r="P5" s="146"/>
      <c r="Q5" s="153"/>
      <c r="R5" s="146"/>
      <c r="S5" s="154"/>
      <c r="T5" s="133"/>
    </row>
    <row r="6" ht="54" customHeight="1" spans="1:20">
      <c r="A6" s="59"/>
      <c r="B6" s="133"/>
      <c r="C6" s="133"/>
      <c r="D6" s="133"/>
      <c r="E6" s="133"/>
      <c r="F6" s="133"/>
      <c r="G6" s="133"/>
      <c r="H6" s="134"/>
      <c r="I6" s="134"/>
      <c r="J6" s="134"/>
      <c r="K6" s="134" t="s">
        <v>57</v>
      </c>
      <c r="L6" s="134"/>
      <c r="M6" s="134"/>
      <c r="N6" s="147"/>
      <c r="O6" s="134" t="s">
        <v>57</v>
      </c>
      <c r="P6" s="134" t="s">
        <v>64</v>
      </c>
      <c r="Q6" s="133" t="s">
        <v>65</v>
      </c>
      <c r="R6" s="134" t="s">
        <v>66</v>
      </c>
      <c r="S6" s="147" t="s">
        <v>67</v>
      </c>
      <c r="T6" s="133" t="s">
        <v>68</v>
      </c>
    </row>
    <row r="7" ht="17.25" customHeight="1" spans="1:20">
      <c r="A7" s="60">
        <v>1</v>
      </c>
      <c r="B7" s="133">
        <v>2</v>
      </c>
      <c r="C7" s="60">
        <v>3</v>
      </c>
      <c r="D7" s="60">
        <v>4</v>
      </c>
      <c r="E7" s="133">
        <v>5</v>
      </c>
      <c r="F7" s="60">
        <v>6</v>
      </c>
      <c r="G7" s="60">
        <v>7</v>
      </c>
      <c r="H7" s="133">
        <v>8</v>
      </c>
      <c r="I7" s="60">
        <v>9</v>
      </c>
      <c r="J7" s="60">
        <v>10</v>
      </c>
      <c r="K7" s="133">
        <v>11</v>
      </c>
      <c r="L7" s="60">
        <v>12</v>
      </c>
      <c r="M7" s="60">
        <v>13</v>
      </c>
      <c r="N7" s="133">
        <v>14</v>
      </c>
      <c r="O7" s="60">
        <v>15</v>
      </c>
      <c r="P7" s="60">
        <v>16</v>
      </c>
      <c r="Q7" s="133">
        <v>17</v>
      </c>
      <c r="R7" s="60">
        <v>18</v>
      </c>
      <c r="S7" s="60">
        <v>19</v>
      </c>
      <c r="T7" s="60">
        <v>20</v>
      </c>
    </row>
    <row r="8" ht="21" customHeight="1" spans="1:20">
      <c r="A8" s="135" t="s">
        <v>70</v>
      </c>
      <c r="B8" s="136" t="s">
        <v>70</v>
      </c>
      <c r="C8" s="136" t="s">
        <v>340</v>
      </c>
      <c r="D8" s="136" t="s">
        <v>549</v>
      </c>
      <c r="E8" s="136" t="s">
        <v>601</v>
      </c>
      <c r="F8" s="136" t="s">
        <v>79</v>
      </c>
      <c r="G8" s="136" t="s">
        <v>602</v>
      </c>
      <c r="H8" s="137" t="s">
        <v>129</v>
      </c>
      <c r="I8" s="137" t="s">
        <v>549</v>
      </c>
      <c r="J8" s="123">
        <v>7482350</v>
      </c>
      <c r="K8" s="123">
        <v>7482350</v>
      </c>
      <c r="L8" s="123"/>
      <c r="M8" s="123"/>
      <c r="N8" s="123"/>
      <c r="O8" s="123"/>
      <c r="P8" s="123"/>
      <c r="Q8" s="123"/>
      <c r="R8" s="123"/>
      <c r="S8" s="123"/>
      <c r="T8" s="123"/>
    </row>
    <row r="9" ht="21" customHeight="1" spans="1:20">
      <c r="A9" s="135" t="s">
        <v>70</v>
      </c>
      <c r="B9" s="136" t="s">
        <v>70</v>
      </c>
      <c r="C9" s="136" t="s">
        <v>342</v>
      </c>
      <c r="D9" s="136" t="s">
        <v>603</v>
      </c>
      <c r="E9" s="136" t="s">
        <v>604</v>
      </c>
      <c r="F9" s="136" t="s">
        <v>79</v>
      </c>
      <c r="G9" s="136" t="s">
        <v>602</v>
      </c>
      <c r="H9" s="137" t="s">
        <v>129</v>
      </c>
      <c r="I9" s="137" t="s">
        <v>603</v>
      </c>
      <c r="J9" s="123">
        <v>8000</v>
      </c>
      <c r="K9" s="123">
        <v>8000</v>
      </c>
      <c r="L9" s="123"/>
      <c r="M9" s="123"/>
      <c r="N9" s="123"/>
      <c r="O9" s="123"/>
      <c r="P9" s="123"/>
      <c r="Q9" s="123"/>
      <c r="R9" s="123"/>
      <c r="S9" s="123"/>
      <c r="T9" s="123"/>
    </row>
    <row r="10" ht="21" customHeight="1" spans="1:20">
      <c r="A10" s="135" t="s">
        <v>70</v>
      </c>
      <c r="B10" s="136" t="s">
        <v>70</v>
      </c>
      <c r="C10" s="136" t="s">
        <v>342</v>
      </c>
      <c r="D10" s="136" t="s">
        <v>605</v>
      </c>
      <c r="E10" s="136" t="s">
        <v>606</v>
      </c>
      <c r="F10" s="136" t="s">
        <v>79</v>
      </c>
      <c r="G10" s="136" t="s">
        <v>607</v>
      </c>
      <c r="H10" s="137" t="s">
        <v>129</v>
      </c>
      <c r="I10" s="137" t="s">
        <v>605</v>
      </c>
      <c r="J10" s="123">
        <v>50000</v>
      </c>
      <c r="K10" s="123">
        <v>50000</v>
      </c>
      <c r="L10" s="123"/>
      <c r="M10" s="123"/>
      <c r="N10" s="123"/>
      <c r="O10" s="123"/>
      <c r="P10" s="123"/>
      <c r="Q10" s="123"/>
      <c r="R10" s="123"/>
      <c r="S10" s="123"/>
      <c r="T10" s="123"/>
    </row>
    <row r="11" ht="21" customHeight="1" spans="1:20">
      <c r="A11" s="135" t="s">
        <v>70</v>
      </c>
      <c r="B11" s="136" t="s">
        <v>70</v>
      </c>
      <c r="C11" s="136" t="s">
        <v>342</v>
      </c>
      <c r="D11" s="136" t="s">
        <v>608</v>
      </c>
      <c r="E11" s="136" t="s">
        <v>609</v>
      </c>
      <c r="F11" s="136" t="s">
        <v>79</v>
      </c>
      <c r="G11" s="136" t="s">
        <v>607</v>
      </c>
      <c r="H11" s="137" t="s">
        <v>129</v>
      </c>
      <c r="I11" s="137" t="s">
        <v>608</v>
      </c>
      <c r="J11" s="123">
        <v>20000</v>
      </c>
      <c r="K11" s="123">
        <v>20000</v>
      </c>
      <c r="L11" s="123"/>
      <c r="M11" s="123"/>
      <c r="N11" s="123"/>
      <c r="O11" s="123"/>
      <c r="P11" s="123"/>
      <c r="Q11" s="123"/>
      <c r="R11" s="123"/>
      <c r="S11" s="123"/>
      <c r="T11" s="123"/>
    </row>
    <row r="12" ht="21" customHeight="1" spans="1:20">
      <c r="A12" s="135" t="s">
        <v>70</v>
      </c>
      <c r="B12" s="136" t="s">
        <v>70</v>
      </c>
      <c r="C12" s="136" t="s">
        <v>325</v>
      </c>
      <c r="D12" s="136" t="s">
        <v>610</v>
      </c>
      <c r="E12" s="136" t="s">
        <v>604</v>
      </c>
      <c r="F12" s="136" t="s">
        <v>79</v>
      </c>
      <c r="G12" s="136" t="s">
        <v>602</v>
      </c>
      <c r="H12" s="137" t="s">
        <v>129</v>
      </c>
      <c r="I12" s="137" t="s">
        <v>611</v>
      </c>
      <c r="J12" s="123">
        <v>10000</v>
      </c>
      <c r="K12" s="123"/>
      <c r="L12" s="123"/>
      <c r="M12" s="123"/>
      <c r="N12" s="123"/>
      <c r="O12" s="123">
        <v>10000</v>
      </c>
      <c r="P12" s="123"/>
      <c r="Q12" s="123"/>
      <c r="R12" s="123"/>
      <c r="S12" s="123"/>
      <c r="T12" s="123">
        <v>10000</v>
      </c>
    </row>
    <row r="13" ht="21" customHeight="1" spans="1:20">
      <c r="A13" s="135" t="s">
        <v>70</v>
      </c>
      <c r="B13" s="136" t="s">
        <v>70</v>
      </c>
      <c r="C13" s="136" t="s">
        <v>325</v>
      </c>
      <c r="D13" s="136" t="s">
        <v>612</v>
      </c>
      <c r="E13" s="136" t="s">
        <v>606</v>
      </c>
      <c r="F13" s="136" t="s">
        <v>79</v>
      </c>
      <c r="G13" s="136" t="s">
        <v>607</v>
      </c>
      <c r="H13" s="137" t="s">
        <v>129</v>
      </c>
      <c r="I13" s="137" t="s">
        <v>613</v>
      </c>
      <c r="J13" s="123">
        <v>20000</v>
      </c>
      <c r="K13" s="123"/>
      <c r="L13" s="123"/>
      <c r="M13" s="123"/>
      <c r="N13" s="123"/>
      <c r="O13" s="123">
        <v>20000</v>
      </c>
      <c r="P13" s="123"/>
      <c r="Q13" s="123"/>
      <c r="R13" s="123"/>
      <c r="S13" s="123"/>
      <c r="T13" s="123">
        <v>20000</v>
      </c>
    </row>
    <row r="14" ht="21" customHeight="1" spans="1:20">
      <c r="A14" s="135" t="s">
        <v>70</v>
      </c>
      <c r="B14" s="136" t="s">
        <v>70</v>
      </c>
      <c r="C14" s="136" t="s">
        <v>325</v>
      </c>
      <c r="D14" s="136" t="s">
        <v>609</v>
      </c>
      <c r="E14" s="136" t="s">
        <v>609</v>
      </c>
      <c r="F14" s="136" t="s">
        <v>79</v>
      </c>
      <c r="G14" s="136" t="s">
        <v>607</v>
      </c>
      <c r="H14" s="137" t="s">
        <v>129</v>
      </c>
      <c r="I14" s="137" t="s">
        <v>614</v>
      </c>
      <c r="J14" s="123">
        <v>50000</v>
      </c>
      <c r="K14" s="123"/>
      <c r="L14" s="123"/>
      <c r="M14" s="123"/>
      <c r="N14" s="123"/>
      <c r="O14" s="123">
        <v>50000</v>
      </c>
      <c r="P14" s="123"/>
      <c r="Q14" s="123"/>
      <c r="R14" s="123"/>
      <c r="S14" s="123"/>
      <c r="T14" s="123">
        <v>50000</v>
      </c>
    </row>
    <row r="15" ht="21" customHeight="1" spans="1:20">
      <c r="A15" s="135" t="s">
        <v>70</v>
      </c>
      <c r="B15" s="136" t="s">
        <v>70</v>
      </c>
      <c r="C15" s="136" t="s">
        <v>329</v>
      </c>
      <c r="D15" s="136" t="s">
        <v>589</v>
      </c>
      <c r="E15" s="136" t="s">
        <v>615</v>
      </c>
      <c r="F15" s="136" t="s">
        <v>79</v>
      </c>
      <c r="G15" s="136" t="s">
        <v>602</v>
      </c>
      <c r="H15" s="137" t="s">
        <v>129</v>
      </c>
      <c r="I15" s="137" t="s">
        <v>589</v>
      </c>
      <c r="J15" s="123">
        <v>2167178.11</v>
      </c>
      <c r="K15" s="123">
        <v>2167178.11</v>
      </c>
      <c r="L15" s="123"/>
      <c r="M15" s="123"/>
      <c r="N15" s="123"/>
      <c r="O15" s="123"/>
      <c r="P15" s="123"/>
      <c r="Q15" s="123"/>
      <c r="R15" s="123"/>
      <c r="S15" s="123"/>
      <c r="T15" s="123"/>
    </row>
    <row r="16" ht="21" customHeight="1" spans="1:20">
      <c r="A16" s="135" t="s">
        <v>70</v>
      </c>
      <c r="B16" s="136" t="s">
        <v>70</v>
      </c>
      <c r="C16" s="136" t="s">
        <v>329</v>
      </c>
      <c r="D16" s="136" t="s">
        <v>589</v>
      </c>
      <c r="E16" s="136" t="s">
        <v>615</v>
      </c>
      <c r="F16" s="136" t="s">
        <v>79</v>
      </c>
      <c r="G16" s="136" t="s">
        <v>602</v>
      </c>
      <c r="H16" s="137" t="s">
        <v>129</v>
      </c>
      <c r="I16" s="137" t="s">
        <v>589</v>
      </c>
      <c r="J16" s="123">
        <v>2568421.89</v>
      </c>
      <c r="K16" s="123"/>
      <c r="L16" s="123"/>
      <c r="M16" s="123"/>
      <c r="N16" s="123"/>
      <c r="O16" s="123">
        <v>2568421.89</v>
      </c>
      <c r="P16" s="123"/>
      <c r="Q16" s="123"/>
      <c r="R16" s="123"/>
      <c r="S16" s="123"/>
      <c r="T16" s="123">
        <v>2568421.89</v>
      </c>
    </row>
    <row r="17" ht="21" customHeight="1" spans="1:20">
      <c r="A17" s="135" t="s">
        <v>70</v>
      </c>
      <c r="B17" s="136" t="s">
        <v>70</v>
      </c>
      <c r="C17" s="136" t="s">
        <v>333</v>
      </c>
      <c r="D17" s="136" t="s">
        <v>616</v>
      </c>
      <c r="E17" s="136" t="s">
        <v>601</v>
      </c>
      <c r="F17" s="136" t="s">
        <v>79</v>
      </c>
      <c r="G17" s="136" t="s">
        <v>602</v>
      </c>
      <c r="H17" s="137" t="s">
        <v>129</v>
      </c>
      <c r="I17" s="137" t="s">
        <v>616</v>
      </c>
      <c r="J17" s="123">
        <v>2074200</v>
      </c>
      <c r="K17" s="123">
        <v>2074200</v>
      </c>
      <c r="L17" s="123"/>
      <c r="M17" s="123"/>
      <c r="N17" s="123"/>
      <c r="O17" s="123"/>
      <c r="P17" s="123"/>
      <c r="Q17" s="123"/>
      <c r="R17" s="123"/>
      <c r="S17" s="123"/>
      <c r="T17" s="123"/>
    </row>
    <row r="18" ht="21" customHeight="1" spans="1:20">
      <c r="A18" s="138" t="s">
        <v>196</v>
      </c>
      <c r="B18" s="139"/>
      <c r="C18" s="139"/>
      <c r="D18" s="139"/>
      <c r="E18" s="139"/>
      <c r="F18" s="139"/>
      <c r="G18" s="139"/>
      <c r="H18" s="140"/>
      <c r="I18" s="148"/>
      <c r="J18" s="123">
        <v>14450150</v>
      </c>
      <c r="K18" s="123">
        <v>11801728.11</v>
      </c>
      <c r="L18" s="123"/>
      <c r="M18" s="123"/>
      <c r="N18" s="123"/>
      <c r="O18" s="123">
        <v>2648421.89</v>
      </c>
      <c r="P18" s="123"/>
      <c r="Q18" s="123"/>
      <c r="R18" s="123"/>
      <c r="S18" s="123"/>
      <c r="T18" s="123">
        <v>2648421.89</v>
      </c>
    </row>
    <row r="23" customHeight="1" spans="10:10">
      <c r="J23" s="149">
        <f>J15+J16</f>
        <v>4735600</v>
      </c>
    </row>
  </sheetData>
  <mergeCells count="19">
    <mergeCell ref="A2:T2"/>
    <mergeCell ref="A3:I3"/>
    <mergeCell ref="J4:T4"/>
    <mergeCell ref="O5:T5"/>
    <mergeCell ref="A18:I18"/>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A9" sqref="A9:C9"/>
    </sheetView>
  </sheetViews>
  <sheetFormatPr defaultColWidth="9.14166666666667" defaultRowHeight="14.25" customHeight="1"/>
  <cols>
    <col min="1" max="1" width="37.7083333333333" customWidth="1"/>
    <col min="2" max="13" width="20" customWidth="1"/>
  </cols>
  <sheetData>
    <row r="1" ht="17.25" customHeight="1" spans="4:13">
      <c r="D1" s="115"/>
      <c r="M1" s="44" t="s">
        <v>617</v>
      </c>
    </row>
    <row r="2" ht="41.25" customHeight="1" spans="1:13">
      <c r="A2" s="116" t="str">
        <f>"2025"&amp;"年对下转移支付预算表"</f>
        <v>2025年对下转移支付预算表</v>
      </c>
      <c r="B2" s="45"/>
      <c r="C2" s="45"/>
      <c r="D2" s="45"/>
      <c r="E2" s="45"/>
      <c r="F2" s="45"/>
      <c r="G2" s="45"/>
      <c r="H2" s="45"/>
      <c r="I2" s="45"/>
      <c r="J2" s="45"/>
      <c r="K2" s="45"/>
      <c r="L2" s="45"/>
      <c r="M2" s="109"/>
    </row>
    <row r="3" ht="18" customHeight="1" spans="1:13">
      <c r="A3" s="117" t="str">
        <f>"单位名称："&amp;"昆明市东川区综合行政执法局"</f>
        <v>单位名称：昆明市东川区综合行政执法局</v>
      </c>
      <c r="B3" s="118"/>
      <c r="C3" s="118"/>
      <c r="D3" s="119"/>
      <c r="E3" s="120"/>
      <c r="F3" s="120"/>
      <c r="G3" s="120"/>
      <c r="H3" s="120"/>
      <c r="I3" s="120"/>
      <c r="M3" s="49" t="s">
        <v>1</v>
      </c>
    </row>
    <row r="4" ht="19.5" customHeight="1" spans="1:13">
      <c r="A4" s="72" t="s">
        <v>618</v>
      </c>
      <c r="B4" s="52" t="s">
        <v>213</v>
      </c>
      <c r="C4" s="53"/>
      <c r="D4" s="53"/>
      <c r="E4" s="52" t="s">
        <v>619</v>
      </c>
      <c r="F4" s="53"/>
      <c r="G4" s="53"/>
      <c r="H4" s="53"/>
      <c r="I4" s="53"/>
      <c r="J4" s="53"/>
      <c r="K4" s="53"/>
      <c r="L4" s="53"/>
      <c r="M4" s="124"/>
    </row>
    <row r="5" ht="40.5" customHeight="1" spans="1:13">
      <c r="A5" s="60"/>
      <c r="B5" s="73" t="s">
        <v>55</v>
      </c>
      <c r="C5" s="51" t="s">
        <v>58</v>
      </c>
      <c r="D5" s="121" t="s">
        <v>545</v>
      </c>
      <c r="E5" s="92"/>
      <c r="F5" s="92"/>
      <c r="G5" s="92"/>
      <c r="H5" s="92"/>
      <c r="I5" s="92"/>
      <c r="J5" s="92"/>
      <c r="K5" s="92"/>
      <c r="L5" s="92"/>
      <c r="M5" s="125"/>
    </row>
    <row r="6" ht="19.5" customHeight="1" spans="1:13">
      <c r="A6" s="61">
        <v>1</v>
      </c>
      <c r="B6" s="61">
        <v>2</v>
      </c>
      <c r="C6" s="61">
        <v>3</v>
      </c>
      <c r="D6" s="122">
        <v>4</v>
      </c>
      <c r="E6" s="80">
        <v>5</v>
      </c>
      <c r="F6" s="61">
        <v>6</v>
      </c>
      <c r="G6" s="61">
        <v>7</v>
      </c>
      <c r="H6" s="122">
        <v>8</v>
      </c>
      <c r="I6" s="61">
        <v>9</v>
      </c>
      <c r="J6" s="61">
        <v>10</v>
      </c>
      <c r="K6" s="61">
        <v>11</v>
      </c>
      <c r="L6" s="61">
        <v>13</v>
      </c>
      <c r="M6" s="80">
        <v>24</v>
      </c>
    </row>
    <row r="7" ht="19.5" customHeight="1" spans="1:13">
      <c r="A7" s="74"/>
      <c r="B7" s="123"/>
      <c r="C7" s="123"/>
      <c r="D7" s="123"/>
      <c r="E7" s="123"/>
      <c r="F7" s="123"/>
      <c r="G7" s="123"/>
      <c r="H7" s="123"/>
      <c r="I7" s="123"/>
      <c r="J7" s="123"/>
      <c r="K7" s="123"/>
      <c r="L7" s="123"/>
      <c r="M7" s="123"/>
    </row>
    <row r="8" ht="19.5" customHeight="1" spans="1:13">
      <c r="A8" s="112"/>
      <c r="B8" s="123"/>
      <c r="C8" s="123"/>
      <c r="D8" s="123"/>
      <c r="E8" s="123"/>
      <c r="F8" s="123"/>
      <c r="G8" s="123"/>
      <c r="H8" s="123"/>
      <c r="I8" s="123"/>
      <c r="J8" s="123"/>
      <c r="K8" s="123"/>
      <c r="L8" s="123"/>
      <c r="M8" s="123"/>
    </row>
    <row r="9" customHeight="1" spans="1:1">
      <c r="A9" t="s">
        <v>620</v>
      </c>
    </row>
  </sheetData>
  <mergeCells count="5">
    <mergeCell ref="A2:M2"/>
    <mergeCell ref="A3:I3"/>
    <mergeCell ref="B4:D4"/>
    <mergeCell ref="E4:M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topLeftCell="A6" workbookViewId="0">
      <selection activeCell="C12" sqref="C12"/>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4" t="s">
        <v>621</v>
      </c>
    </row>
    <row r="2" ht="41.25" customHeight="1" spans="1:10">
      <c r="A2" s="108" t="str">
        <f>"2025"&amp;"年对下转移支付绩效目标表"</f>
        <v>2025年对下转移支付绩效目标表</v>
      </c>
      <c r="B2" s="45"/>
      <c r="C2" s="45"/>
      <c r="D2" s="45"/>
      <c r="E2" s="45"/>
      <c r="F2" s="109"/>
      <c r="G2" s="45"/>
      <c r="H2" s="109"/>
      <c r="I2" s="109"/>
      <c r="J2" s="45"/>
    </row>
    <row r="3" ht="17.25" customHeight="1" spans="1:1">
      <c r="A3" s="46" t="str">
        <f>"单位名称："&amp;"昆明市东川区综合行政执法局"</f>
        <v>单位名称：昆明市东川区综合行政执法局</v>
      </c>
    </row>
    <row r="4" ht="44.25" customHeight="1" spans="1:10">
      <c r="A4" s="110" t="s">
        <v>618</v>
      </c>
      <c r="B4" s="110" t="s">
        <v>355</v>
      </c>
      <c r="C4" s="110" t="s">
        <v>356</v>
      </c>
      <c r="D4" s="110" t="s">
        <v>357</v>
      </c>
      <c r="E4" s="110" t="s">
        <v>358</v>
      </c>
      <c r="F4" s="111" t="s">
        <v>359</v>
      </c>
      <c r="G4" s="110" t="s">
        <v>360</v>
      </c>
      <c r="H4" s="111" t="s">
        <v>361</v>
      </c>
      <c r="I4" s="111" t="s">
        <v>362</v>
      </c>
      <c r="J4" s="110" t="s">
        <v>363</v>
      </c>
    </row>
    <row r="5" ht="14.25" customHeight="1" spans="1:10">
      <c r="A5" s="110">
        <v>1</v>
      </c>
      <c r="B5" s="110">
        <v>2</v>
      </c>
      <c r="C5" s="110">
        <v>3</v>
      </c>
      <c r="D5" s="110">
        <v>4</v>
      </c>
      <c r="E5" s="110">
        <v>5</v>
      </c>
      <c r="F5" s="111">
        <v>6</v>
      </c>
      <c r="G5" s="110">
        <v>7</v>
      </c>
      <c r="H5" s="111">
        <v>8</v>
      </c>
      <c r="I5" s="111">
        <v>9</v>
      </c>
      <c r="J5" s="110">
        <v>10</v>
      </c>
    </row>
    <row r="6" ht="42" customHeight="1" spans="1:10">
      <c r="A6" s="74"/>
      <c r="B6" s="112"/>
      <c r="C6" s="112"/>
      <c r="D6" s="112"/>
      <c r="E6" s="98"/>
      <c r="F6" s="113"/>
      <c r="G6" s="98"/>
      <c r="H6" s="113"/>
      <c r="I6" s="113"/>
      <c r="J6" s="98"/>
    </row>
    <row r="7" ht="42" customHeight="1" spans="1:10">
      <c r="A7" s="74"/>
      <c r="B7" s="34"/>
      <c r="C7" s="34"/>
      <c r="D7" s="34"/>
      <c r="E7" s="74"/>
      <c r="F7" s="34"/>
      <c r="G7" s="74"/>
      <c r="H7" s="34"/>
      <c r="I7" s="34"/>
      <c r="J7" s="74"/>
    </row>
    <row r="8" customHeight="1" spans="1:4">
      <c r="A8" t="s">
        <v>620</v>
      </c>
      <c r="B8"/>
      <c r="C8"/>
      <c r="D8" s="114"/>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D8" workbookViewId="0">
      <selection activeCell="D9" sqref="D9:F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82" t="s">
        <v>622</v>
      </c>
      <c r="B1" s="83"/>
      <c r="C1" s="83"/>
      <c r="D1" s="84"/>
      <c r="E1" s="84"/>
      <c r="F1" s="84"/>
      <c r="G1" s="83"/>
      <c r="H1" s="83"/>
      <c r="I1" s="84"/>
    </row>
    <row r="2" ht="41.25" customHeight="1" spans="1:9">
      <c r="A2" s="85" t="str">
        <f>"2025"&amp;"年新增资产配置预算表"</f>
        <v>2025年新增资产配置预算表</v>
      </c>
      <c r="B2" s="86"/>
      <c r="C2" s="86"/>
      <c r="D2" s="87"/>
      <c r="E2" s="87"/>
      <c r="F2" s="87"/>
      <c r="G2" s="86"/>
      <c r="H2" s="86"/>
      <c r="I2" s="87"/>
    </row>
    <row r="3" customHeight="1" spans="1:9">
      <c r="A3" s="88" t="str">
        <f>"单位名称："&amp;"昆明市东川区综合行政执法局"</f>
        <v>单位名称：昆明市东川区综合行政执法局</v>
      </c>
      <c r="B3" s="89"/>
      <c r="C3" s="89"/>
      <c r="D3" s="90"/>
      <c r="F3" s="87"/>
      <c r="G3" s="86"/>
      <c r="H3" s="86"/>
      <c r="I3" s="107" t="s">
        <v>1</v>
      </c>
    </row>
    <row r="4" ht="28.5" customHeight="1" spans="1:9">
      <c r="A4" s="91" t="s">
        <v>205</v>
      </c>
      <c r="B4" s="92" t="s">
        <v>206</v>
      </c>
      <c r="C4" s="93" t="s">
        <v>623</v>
      </c>
      <c r="D4" s="91" t="s">
        <v>624</v>
      </c>
      <c r="E4" s="91" t="s">
        <v>625</v>
      </c>
      <c r="F4" s="91" t="s">
        <v>626</v>
      </c>
      <c r="G4" s="92" t="s">
        <v>627</v>
      </c>
      <c r="H4" s="80"/>
      <c r="I4" s="91"/>
    </row>
    <row r="5" ht="21" customHeight="1" spans="1:9">
      <c r="A5" s="93"/>
      <c r="B5" s="94"/>
      <c r="C5" s="94"/>
      <c r="D5" s="95"/>
      <c r="E5" s="94"/>
      <c r="F5" s="94"/>
      <c r="G5" s="92" t="s">
        <v>543</v>
      </c>
      <c r="H5" s="92" t="s">
        <v>628</v>
      </c>
      <c r="I5" s="92" t="s">
        <v>629</v>
      </c>
    </row>
    <row r="6" ht="17.25" customHeight="1" spans="1:9">
      <c r="A6" s="96" t="s">
        <v>85</v>
      </c>
      <c r="B6" s="97" t="s">
        <v>86</v>
      </c>
      <c r="C6" s="96" t="s">
        <v>87</v>
      </c>
      <c r="D6" s="98" t="s">
        <v>88</v>
      </c>
      <c r="E6" s="96" t="s">
        <v>89</v>
      </c>
      <c r="F6" s="97" t="s">
        <v>90</v>
      </c>
      <c r="G6" s="99" t="s">
        <v>91</v>
      </c>
      <c r="H6" s="98" t="s">
        <v>92</v>
      </c>
      <c r="I6" s="98">
        <v>9</v>
      </c>
    </row>
    <row r="7" ht="19.5" customHeight="1" spans="1:9">
      <c r="A7" s="100"/>
      <c r="B7" s="76"/>
      <c r="C7" s="76"/>
      <c r="D7" s="74"/>
      <c r="E7" s="34"/>
      <c r="F7" s="99"/>
      <c r="G7" s="101"/>
      <c r="H7" s="102"/>
      <c r="I7" s="102"/>
    </row>
    <row r="8" ht="19.5" customHeight="1" spans="1:9">
      <c r="A8" s="103" t="s">
        <v>55</v>
      </c>
      <c r="B8" s="104"/>
      <c r="C8" s="104"/>
      <c r="D8" s="105"/>
      <c r="E8" s="106"/>
      <c r="F8" s="106"/>
      <c r="G8" s="101"/>
      <c r="H8" s="102"/>
      <c r="I8" s="102"/>
    </row>
    <row r="9" customHeight="1" spans="4:4">
      <c r="D9" t="s">
        <v>630</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opLeftCell="A8" workbookViewId="0">
      <selection activeCell="A11" sqref="A11:C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3"/>
      <c r="E1" s="43"/>
      <c r="F1" s="43"/>
      <c r="G1" s="43"/>
      <c r="K1" s="44" t="s">
        <v>631</v>
      </c>
    </row>
    <row r="2" ht="41.25" customHeight="1" spans="1:11">
      <c r="A2" s="45" t="str">
        <f>"2025"&amp;"年上级转移支付补助项目支出预算表"</f>
        <v>2025年上级转移支付补助项目支出预算表</v>
      </c>
      <c r="B2" s="45"/>
      <c r="C2" s="45"/>
      <c r="D2" s="45"/>
      <c r="E2" s="45"/>
      <c r="F2" s="45"/>
      <c r="G2" s="45"/>
      <c r="H2" s="45"/>
      <c r="I2" s="45"/>
      <c r="J2" s="45"/>
      <c r="K2" s="45"/>
    </row>
    <row r="3" ht="13.5" customHeight="1" spans="1:11">
      <c r="A3" s="46" t="str">
        <f>"单位名称："&amp;"昆明市东川区综合行政执法局"</f>
        <v>单位名称：昆明市东川区综合行政执法局</v>
      </c>
      <c r="B3" s="47"/>
      <c r="C3" s="47"/>
      <c r="D3" s="47"/>
      <c r="E3" s="47"/>
      <c r="F3" s="47"/>
      <c r="G3" s="47"/>
      <c r="H3" s="48"/>
      <c r="I3" s="48"/>
      <c r="J3" s="48"/>
      <c r="K3" s="49" t="s">
        <v>1</v>
      </c>
    </row>
    <row r="4" ht="21.75" customHeight="1" spans="1:11">
      <c r="A4" s="50" t="s">
        <v>317</v>
      </c>
      <c r="B4" s="50" t="s">
        <v>208</v>
      </c>
      <c r="C4" s="50" t="s">
        <v>318</v>
      </c>
      <c r="D4" s="51" t="s">
        <v>209</v>
      </c>
      <c r="E4" s="51" t="s">
        <v>210</v>
      </c>
      <c r="F4" s="51" t="s">
        <v>319</v>
      </c>
      <c r="G4" s="51" t="s">
        <v>320</v>
      </c>
      <c r="H4" s="72" t="s">
        <v>55</v>
      </c>
      <c r="I4" s="52" t="s">
        <v>632</v>
      </c>
      <c r="J4" s="53"/>
      <c r="K4" s="54"/>
    </row>
    <row r="5" ht="21.75" customHeight="1" spans="1:11">
      <c r="A5" s="55"/>
      <c r="B5" s="55"/>
      <c r="C5" s="55"/>
      <c r="D5" s="56"/>
      <c r="E5" s="56"/>
      <c r="F5" s="56"/>
      <c r="G5" s="56"/>
      <c r="H5" s="73"/>
      <c r="I5" s="51" t="s">
        <v>58</v>
      </c>
      <c r="J5" s="51" t="s">
        <v>59</v>
      </c>
      <c r="K5" s="51" t="s">
        <v>60</v>
      </c>
    </row>
    <row r="6" ht="40.5" customHeight="1" spans="1:11">
      <c r="A6" s="58"/>
      <c r="B6" s="58"/>
      <c r="C6" s="58"/>
      <c r="D6" s="59"/>
      <c r="E6" s="59"/>
      <c r="F6" s="59"/>
      <c r="G6" s="59"/>
      <c r="H6" s="60"/>
      <c r="I6" s="59" t="s">
        <v>57</v>
      </c>
      <c r="J6" s="59"/>
      <c r="K6" s="59"/>
    </row>
    <row r="7" ht="15" customHeight="1" spans="1:11">
      <c r="A7" s="61">
        <v>1</v>
      </c>
      <c r="B7" s="61">
        <v>2</v>
      </c>
      <c r="C7" s="61">
        <v>3</v>
      </c>
      <c r="D7" s="61">
        <v>4</v>
      </c>
      <c r="E7" s="61">
        <v>5</v>
      </c>
      <c r="F7" s="61">
        <v>6</v>
      </c>
      <c r="G7" s="61">
        <v>7</v>
      </c>
      <c r="H7" s="61">
        <v>8</v>
      </c>
      <c r="I7" s="61">
        <v>9</v>
      </c>
      <c r="J7" s="80">
        <v>10</v>
      </c>
      <c r="K7" s="80">
        <v>11</v>
      </c>
    </row>
    <row r="8" ht="18.75" customHeight="1" spans="1:11">
      <c r="A8" s="74"/>
      <c r="B8" s="34"/>
      <c r="C8" s="74"/>
      <c r="D8" s="74"/>
      <c r="E8" s="74"/>
      <c r="F8" s="74"/>
      <c r="G8" s="74"/>
      <c r="H8" s="75"/>
      <c r="I8" s="81"/>
      <c r="J8" s="81"/>
      <c r="K8" s="75"/>
    </row>
    <row r="9" ht="18.75" customHeight="1" spans="1:11">
      <c r="A9" s="76"/>
      <c r="B9" s="34"/>
      <c r="C9" s="34"/>
      <c r="D9" s="34"/>
      <c r="E9" s="34"/>
      <c r="F9" s="34"/>
      <c r="G9" s="34"/>
      <c r="H9" s="63"/>
      <c r="I9" s="63"/>
      <c r="J9" s="63"/>
      <c r="K9" s="75"/>
    </row>
    <row r="10" ht="18.75" customHeight="1" spans="1:11">
      <c r="A10" s="77" t="s">
        <v>196</v>
      </c>
      <c r="B10" s="78"/>
      <c r="C10" s="78"/>
      <c r="D10" s="78"/>
      <c r="E10" s="78"/>
      <c r="F10" s="78"/>
      <c r="G10" s="79"/>
      <c r="H10" s="63"/>
      <c r="I10" s="63"/>
      <c r="J10" s="63"/>
      <c r="K10" s="75"/>
    </row>
    <row r="11" customHeight="1" spans="1:1">
      <c r="A11" t="s">
        <v>630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workbookViewId="0">
      <selection activeCell="G23" sqref="G23"/>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3"/>
      <c r="G1" s="44" t="s">
        <v>633</v>
      </c>
    </row>
    <row r="2" ht="41.25" customHeight="1" spans="1:7">
      <c r="A2" s="45" t="str">
        <f>"2025"&amp;"年部门项目中期规划预算表"</f>
        <v>2025年部门项目中期规划预算表</v>
      </c>
      <c r="B2" s="45"/>
      <c r="C2" s="45"/>
      <c r="D2" s="45"/>
      <c r="E2" s="45"/>
      <c r="F2" s="45"/>
      <c r="G2" s="45"/>
    </row>
    <row r="3" ht="13.5" customHeight="1" spans="1:7">
      <c r="A3" s="46" t="str">
        <f>"单位名称："&amp;"昆明市东川区综合行政执法局"</f>
        <v>单位名称：昆明市东川区综合行政执法局</v>
      </c>
      <c r="B3" s="47"/>
      <c r="C3" s="47"/>
      <c r="D3" s="47"/>
      <c r="E3" s="48"/>
      <c r="F3" s="48"/>
      <c r="G3" s="49" t="s">
        <v>1</v>
      </c>
    </row>
    <row r="4" ht="21.75" customHeight="1" spans="1:7">
      <c r="A4" s="50" t="s">
        <v>318</v>
      </c>
      <c r="B4" s="50" t="s">
        <v>317</v>
      </c>
      <c r="C4" s="50" t="s">
        <v>208</v>
      </c>
      <c r="D4" s="51" t="s">
        <v>634</v>
      </c>
      <c r="E4" s="52" t="s">
        <v>58</v>
      </c>
      <c r="F4" s="53"/>
      <c r="G4" s="54"/>
    </row>
    <row r="5" ht="21.75" customHeight="1" spans="1:7">
      <c r="A5" s="55"/>
      <c r="B5" s="55"/>
      <c r="C5" s="55"/>
      <c r="D5" s="56"/>
      <c r="E5" s="57" t="str">
        <f>"2025"&amp;"年"</f>
        <v>2025年</v>
      </c>
      <c r="F5" s="51" t="str">
        <f>("2025"+1)&amp;"年"</f>
        <v>2026年</v>
      </c>
      <c r="G5" s="51" t="str">
        <f>("2025"+2)&amp;"年"</f>
        <v>2027年</v>
      </c>
    </row>
    <row r="6" ht="40.5" customHeight="1" spans="1:7">
      <c r="A6" s="58"/>
      <c r="B6" s="58"/>
      <c r="C6" s="58"/>
      <c r="D6" s="59"/>
      <c r="E6" s="60"/>
      <c r="F6" s="59" t="s">
        <v>57</v>
      </c>
      <c r="G6" s="59"/>
    </row>
    <row r="7" ht="15" customHeight="1" spans="1:7">
      <c r="A7" s="61">
        <v>1</v>
      </c>
      <c r="B7" s="61">
        <v>2</v>
      </c>
      <c r="C7" s="61">
        <v>3</v>
      </c>
      <c r="D7" s="61">
        <v>4</v>
      </c>
      <c r="E7" s="61">
        <v>5</v>
      </c>
      <c r="F7" s="61">
        <v>6</v>
      </c>
      <c r="G7" s="61">
        <v>7</v>
      </c>
    </row>
    <row r="8" ht="17.25" customHeight="1" spans="1:7">
      <c r="A8" s="34" t="s">
        <v>70</v>
      </c>
      <c r="B8" s="62"/>
      <c r="C8" s="62"/>
      <c r="D8" s="34"/>
      <c r="E8" s="63">
        <v>19409628.11</v>
      </c>
      <c r="F8" s="63">
        <v>30432450</v>
      </c>
      <c r="G8" s="63">
        <v>30432450</v>
      </c>
    </row>
    <row r="9" ht="18.75" customHeight="1" spans="1:7">
      <c r="A9" s="34"/>
      <c r="B9" s="34" t="s">
        <v>635</v>
      </c>
      <c r="C9" s="34" t="s">
        <v>329</v>
      </c>
      <c r="D9" s="34" t="s">
        <v>636</v>
      </c>
      <c r="E9" s="63">
        <v>2167178.11</v>
      </c>
      <c r="F9" s="63">
        <v>12205300</v>
      </c>
      <c r="G9" s="63">
        <v>12205300</v>
      </c>
    </row>
    <row r="10" ht="35" customHeight="1" spans="1:7">
      <c r="A10" s="64"/>
      <c r="B10" s="34" t="s">
        <v>635</v>
      </c>
      <c r="C10" s="34" t="s">
        <v>333</v>
      </c>
      <c r="D10" s="34" t="s">
        <v>636</v>
      </c>
      <c r="E10" s="63">
        <v>2074200</v>
      </c>
      <c r="F10" s="63">
        <v>2800000</v>
      </c>
      <c r="G10" s="63">
        <v>2800000</v>
      </c>
    </row>
    <row r="11" ht="18.75" customHeight="1" spans="1:7">
      <c r="A11" s="64"/>
      <c r="B11" s="34" t="s">
        <v>637</v>
      </c>
      <c r="C11" s="34" t="s">
        <v>338</v>
      </c>
      <c r="D11" s="34" t="s">
        <v>636</v>
      </c>
      <c r="E11" s="63">
        <v>40000</v>
      </c>
      <c r="F11" s="63">
        <v>3000000</v>
      </c>
      <c r="G11" s="63">
        <v>3000000</v>
      </c>
    </row>
    <row r="12" ht="18.75" customHeight="1" spans="1:7">
      <c r="A12" s="64"/>
      <c r="B12" s="34" t="s">
        <v>637</v>
      </c>
      <c r="C12" s="34" t="s">
        <v>340</v>
      </c>
      <c r="D12" s="34" t="s">
        <v>636</v>
      </c>
      <c r="E12" s="63">
        <v>7482350</v>
      </c>
      <c r="F12" s="63">
        <v>7482350</v>
      </c>
      <c r="G12" s="63">
        <v>7482350</v>
      </c>
    </row>
    <row r="13" ht="18.75" customHeight="1" spans="1:7">
      <c r="A13" s="64"/>
      <c r="B13" s="34" t="s">
        <v>637</v>
      </c>
      <c r="C13" s="34" t="s">
        <v>342</v>
      </c>
      <c r="D13" s="34" t="s">
        <v>636</v>
      </c>
      <c r="E13" s="63">
        <v>1000000</v>
      </c>
      <c r="F13" s="63">
        <v>3100000</v>
      </c>
      <c r="G13" s="63">
        <v>310000</v>
      </c>
    </row>
    <row r="14" ht="18.75" customHeight="1" spans="1:7">
      <c r="A14" s="64"/>
      <c r="B14" s="34" t="s">
        <v>638</v>
      </c>
      <c r="C14" s="34" t="s">
        <v>348</v>
      </c>
      <c r="D14" s="34" t="s">
        <v>636</v>
      </c>
      <c r="E14" s="63">
        <v>56500</v>
      </c>
      <c r="F14" s="63"/>
      <c r="G14" s="63"/>
    </row>
    <row r="15" ht="18.75" customHeight="1" spans="1:7">
      <c r="A15" s="64"/>
      <c r="B15" s="34" t="s">
        <v>638</v>
      </c>
      <c r="C15" s="34" t="s">
        <v>350</v>
      </c>
      <c r="D15" s="34" t="s">
        <v>636</v>
      </c>
      <c r="E15" s="63">
        <v>6589400</v>
      </c>
      <c r="F15" s="63">
        <v>422400</v>
      </c>
      <c r="G15" s="63">
        <v>422400</v>
      </c>
    </row>
    <row r="16" ht="18.75" customHeight="1" spans="1:7">
      <c r="A16" s="65"/>
      <c r="B16" s="34" t="s">
        <v>639</v>
      </c>
      <c r="C16" s="34" t="s">
        <v>640</v>
      </c>
      <c r="D16" s="34" t="s">
        <v>636</v>
      </c>
      <c r="E16" s="63"/>
      <c r="F16" s="63">
        <v>422400</v>
      </c>
      <c r="G16" s="63">
        <v>422400</v>
      </c>
    </row>
    <row r="17" ht="18.75" customHeight="1" spans="1:7">
      <c r="A17" s="65"/>
      <c r="B17" s="66" t="s">
        <v>639</v>
      </c>
      <c r="C17" s="66" t="s">
        <v>335</v>
      </c>
      <c r="D17" s="67" t="s">
        <v>636</v>
      </c>
      <c r="E17" s="63"/>
      <c r="F17" s="63">
        <v>1000000</v>
      </c>
      <c r="G17" s="63">
        <v>1000000</v>
      </c>
    </row>
    <row r="18" ht="18.75" customHeight="1" spans="1:7">
      <c r="A18" s="68" t="s">
        <v>55</v>
      </c>
      <c r="B18" s="69" t="s">
        <v>641</v>
      </c>
      <c r="C18" s="69"/>
      <c r="D18" s="70"/>
      <c r="E18" s="63">
        <v>19409628.11</v>
      </c>
      <c r="F18" s="71">
        <f>F9+F10+F11+F12+F13+F14+F15+F16+F17</f>
        <v>30432450</v>
      </c>
      <c r="G18" s="63">
        <v>30432450</v>
      </c>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abSelected="1" topLeftCell="C1" workbookViewId="0">
      <selection activeCell="J6" sqref="J6:J8"/>
    </sheetView>
  </sheetViews>
  <sheetFormatPr defaultColWidth="8.575" defaultRowHeight="14.25" customHeight="1"/>
  <cols>
    <col min="1" max="1" width="18.1416666666667" style="1" customWidth="1"/>
    <col min="2" max="2" width="23.6416666666667" style="1" customWidth="1"/>
    <col min="3" max="3" width="21.85" style="1" customWidth="1"/>
    <col min="4" max="4" width="15.575" style="1" customWidth="1"/>
    <col min="5" max="5" width="31.575" style="1" customWidth="1"/>
    <col min="6" max="6" width="15.425" style="1" customWidth="1"/>
    <col min="7" max="7" width="34.4" style="1" customWidth="1"/>
    <col min="8" max="8" width="29.575" style="1" customWidth="1"/>
    <col min="9" max="9" width="30.575" style="1" customWidth="1"/>
    <col min="10" max="10" width="29.575" style="1" customWidth="1"/>
    <col min="11" max="16384" width="8.575" style="1"/>
  </cols>
  <sheetData>
    <row r="1" s="1" customFormat="1" customHeight="1" spans="1:10">
      <c r="A1" s="2"/>
      <c r="B1" s="2"/>
      <c r="C1" s="2"/>
      <c r="D1" s="2"/>
      <c r="E1" s="2"/>
      <c r="F1" s="2"/>
      <c r="G1" s="2"/>
      <c r="H1" s="2"/>
      <c r="I1" s="2"/>
      <c r="J1" s="36" t="s">
        <v>642</v>
      </c>
    </row>
    <row r="2" s="1" customFormat="1" ht="41.25" customHeight="1" spans="1:10">
      <c r="A2" s="2" t="str">
        <f>"2025"&amp;"年部门整体支出绩效目标表"</f>
        <v>2025年部门整体支出绩效目标表</v>
      </c>
      <c r="B2" s="3"/>
      <c r="C2" s="3"/>
      <c r="D2" s="3"/>
      <c r="E2" s="3"/>
      <c r="F2" s="3"/>
      <c r="G2" s="3"/>
      <c r="H2" s="3"/>
      <c r="I2" s="3"/>
      <c r="J2" s="3"/>
    </row>
    <row r="3" s="1" customFormat="1" ht="17.25" customHeight="1" spans="1:10">
      <c r="A3" s="4" t="str">
        <f>"单位名称："&amp;"昆明市东川区综合行政执法局"</f>
        <v>单位名称：昆明市东川区综合行政执法局</v>
      </c>
      <c r="B3" s="4"/>
      <c r="C3" s="5"/>
      <c r="D3" s="6"/>
      <c r="E3" s="6"/>
      <c r="F3" s="6"/>
      <c r="G3" s="6"/>
      <c r="H3" s="6"/>
      <c r="I3" s="6"/>
      <c r="J3" s="243" t="s">
        <v>1</v>
      </c>
    </row>
    <row r="4" s="1" customFormat="1" ht="30" customHeight="1" spans="1:10">
      <c r="A4" s="7" t="s">
        <v>643</v>
      </c>
      <c r="B4" s="8" t="s">
        <v>71</v>
      </c>
      <c r="C4" s="9"/>
      <c r="D4" s="9"/>
      <c r="E4" s="10"/>
      <c r="F4" s="11" t="s">
        <v>644</v>
      </c>
      <c r="G4" s="10"/>
      <c r="H4" s="12" t="s">
        <v>70</v>
      </c>
      <c r="I4" s="9"/>
      <c r="J4" s="10"/>
    </row>
    <row r="5" s="1" customFormat="1" ht="32.25" customHeight="1" spans="1:10">
      <c r="A5" s="13" t="s">
        <v>645</v>
      </c>
      <c r="B5" s="14"/>
      <c r="C5" s="14"/>
      <c r="D5" s="14"/>
      <c r="E5" s="14"/>
      <c r="F5" s="14"/>
      <c r="G5" s="14"/>
      <c r="H5" s="14"/>
      <c r="I5" s="37"/>
      <c r="J5" s="38" t="s">
        <v>646</v>
      </c>
    </row>
    <row r="6" s="1" customFormat="1" ht="84" customHeight="1" spans="1:10">
      <c r="A6" s="15" t="s">
        <v>647</v>
      </c>
      <c r="B6" s="16" t="s">
        <v>648</v>
      </c>
      <c r="C6" s="17" t="s">
        <v>649</v>
      </c>
      <c r="D6" s="17"/>
      <c r="E6" s="17"/>
      <c r="F6" s="17"/>
      <c r="G6" s="17"/>
      <c r="H6" s="17"/>
      <c r="I6" s="17"/>
      <c r="J6" s="39"/>
    </row>
    <row r="7" s="1" customFormat="1" ht="79" customHeight="1" spans="1:10">
      <c r="A7" s="15"/>
      <c r="B7" s="16" t="str">
        <f>"总体绩效目标（"&amp;"2025"&amp;"-"&amp;("2025"+2)&amp;"年期间）"</f>
        <v>总体绩效目标（2025-2027年期间）</v>
      </c>
      <c r="C7" s="17" t="s">
        <v>650</v>
      </c>
      <c r="D7" s="17"/>
      <c r="E7" s="17"/>
      <c r="F7" s="17"/>
      <c r="G7" s="17"/>
      <c r="H7" s="17"/>
      <c r="I7" s="17"/>
      <c r="J7" s="39"/>
    </row>
    <row r="8" s="1" customFormat="1" ht="75" customHeight="1" spans="1:10">
      <c r="A8" s="16" t="s">
        <v>651</v>
      </c>
      <c r="B8" s="18" t="str">
        <f>"预算年度（"&amp;"2025"&amp;"年）绩效目标"</f>
        <v>预算年度（2025年）绩效目标</v>
      </c>
      <c r="C8" s="19" t="s">
        <v>652</v>
      </c>
      <c r="D8" s="19"/>
      <c r="E8" s="19"/>
      <c r="F8" s="19"/>
      <c r="G8" s="19"/>
      <c r="H8" s="19"/>
      <c r="I8" s="19"/>
      <c r="J8" s="40"/>
    </row>
    <row r="9" s="1" customFormat="1" ht="32.25" customHeight="1" spans="1:10">
      <c r="A9" s="20" t="s">
        <v>653</v>
      </c>
      <c r="B9" s="20"/>
      <c r="C9" s="20"/>
      <c r="D9" s="20"/>
      <c r="E9" s="20"/>
      <c r="F9" s="20"/>
      <c r="G9" s="20"/>
      <c r="H9" s="20"/>
      <c r="I9" s="20"/>
      <c r="J9" s="20"/>
    </row>
    <row r="10" s="1" customFormat="1" ht="32.25" customHeight="1" spans="1:10">
      <c r="A10" s="16" t="s">
        <v>654</v>
      </c>
      <c r="B10" s="16"/>
      <c r="C10" s="15" t="s">
        <v>655</v>
      </c>
      <c r="D10" s="15"/>
      <c r="E10" s="15"/>
      <c r="F10" s="15"/>
      <c r="G10" s="15"/>
      <c r="H10" s="15" t="s">
        <v>656</v>
      </c>
      <c r="I10" s="15"/>
      <c r="J10" s="15"/>
    </row>
    <row r="11" s="1" customFormat="1" ht="32.25" customHeight="1" spans="1:10">
      <c r="A11" s="16"/>
      <c r="B11" s="16"/>
      <c r="C11" s="15"/>
      <c r="D11" s="15"/>
      <c r="E11" s="15"/>
      <c r="F11" s="15"/>
      <c r="G11" s="15"/>
      <c r="H11" s="16" t="s">
        <v>657</v>
      </c>
      <c r="I11" s="16" t="s">
        <v>658</v>
      </c>
      <c r="J11" s="16" t="s">
        <v>659</v>
      </c>
    </row>
    <row r="12" s="1" customFormat="1" ht="24" customHeight="1" spans="1:10">
      <c r="A12" s="21" t="s">
        <v>55</v>
      </c>
      <c r="B12" s="22"/>
      <c r="C12" s="22"/>
      <c r="D12" s="22"/>
      <c r="E12" s="22"/>
      <c r="F12" s="22"/>
      <c r="G12" s="23"/>
      <c r="H12" s="24">
        <v>53800580.89</v>
      </c>
      <c r="I12" s="41">
        <v>37830159</v>
      </c>
      <c r="J12" s="41">
        <v>15970421.89</v>
      </c>
    </row>
    <row r="13" s="1" customFormat="1" ht="34.5" customHeight="1" spans="1:10">
      <c r="A13" s="17" t="s">
        <v>660</v>
      </c>
      <c r="B13" s="25"/>
      <c r="C13" s="17" t="s">
        <v>661</v>
      </c>
      <c r="D13" s="25"/>
      <c r="E13" s="25"/>
      <c r="F13" s="25"/>
      <c r="G13" s="25"/>
      <c r="H13" s="26">
        <v>450000</v>
      </c>
      <c r="I13" s="26"/>
      <c r="J13" s="26">
        <v>450000</v>
      </c>
    </row>
    <row r="14" s="1" customFormat="1" ht="34.5" customHeight="1" spans="1:10">
      <c r="A14" s="17" t="s">
        <v>340</v>
      </c>
      <c r="B14" s="27"/>
      <c r="C14" s="17" t="s">
        <v>662</v>
      </c>
      <c r="D14" s="27"/>
      <c r="E14" s="27"/>
      <c r="F14" s="27"/>
      <c r="G14" s="27"/>
      <c r="H14" s="26">
        <v>7482350</v>
      </c>
      <c r="I14" s="26">
        <v>7482350</v>
      </c>
      <c r="J14" s="26"/>
    </row>
    <row r="15" s="1" customFormat="1" ht="34.5" customHeight="1" spans="1:10">
      <c r="A15" s="17" t="s">
        <v>663</v>
      </c>
      <c r="B15" s="27"/>
      <c r="C15" s="17" t="s">
        <v>664</v>
      </c>
      <c r="D15" s="27"/>
      <c r="E15" s="27"/>
      <c r="F15" s="27"/>
      <c r="G15" s="27"/>
      <c r="H15" s="26">
        <v>1000000</v>
      </c>
      <c r="I15" s="26">
        <v>1000000</v>
      </c>
      <c r="J15" s="26"/>
    </row>
    <row r="16" s="1" customFormat="1" ht="34.5" customHeight="1" spans="1:10">
      <c r="A16" s="17" t="s">
        <v>665</v>
      </c>
      <c r="B16" s="27"/>
      <c r="C16" s="17" t="s">
        <v>506</v>
      </c>
      <c r="D16" s="27"/>
      <c r="E16" s="27"/>
      <c r="F16" s="27"/>
      <c r="G16" s="27"/>
      <c r="H16" s="26">
        <v>40000</v>
      </c>
      <c r="I16" s="26">
        <v>40000</v>
      </c>
      <c r="J16" s="26"/>
    </row>
    <row r="17" s="1" customFormat="1" ht="51" customHeight="1" spans="1:10">
      <c r="A17" s="17" t="s">
        <v>589</v>
      </c>
      <c r="B17" s="27"/>
      <c r="C17" s="17" t="s">
        <v>440</v>
      </c>
      <c r="D17" s="27"/>
      <c r="E17" s="27"/>
      <c r="F17" s="27"/>
      <c r="G17" s="27"/>
      <c r="H17" s="26">
        <v>4735600</v>
      </c>
      <c r="I17" s="26">
        <v>2167178.11</v>
      </c>
      <c r="J17" s="26">
        <v>2568421.89</v>
      </c>
    </row>
    <row r="18" s="1" customFormat="1" ht="34.5" customHeight="1" spans="1:10">
      <c r="A18" s="17" t="s">
        <v>666</v>
      </c>
      <c r="B18" s="27"/>
      <c r="C18" s="17" t="s">
        <v>667</v>
      </c>
      <c r="D18" s="27"/>
      <c r="E18" s="27"/>
      <c r="F18" s="27"/>
      <c r="G18" s="27"/>
      <c r="H18" s="26">
        <v>2074200</v>
      </c>
      <c r="I18" s="26">
        <v>2074200</v>
      </c>
      <c r="J18" s="26"/>
    </row>
    <row r="19" s="1" customFormat="1" ht="34.5" customHeight="1" spans="1:10">
      <c r="A19" s="17" t="s">
        <v>668</v>
      </c>
      <c r="B19" s="27"/>
      <c r="C19" s="17" t="s">
        <v>669</v>
      </c>
      <c r="D19" s="27"/>
      <c r="E19" s="27"/>
      <c r="F19" s="27"/>
      <c r="G19" s="27"/>
      <c r="H19" s="26">
        <v>6645900</v>
      </c>
      <c r="I19" s="26">
        <v>6645900</v>
      </c>
      <c r="J19" s="26"/>
    </row>
    <row r="20" s="1" customFormat="1" ht="34.5" customHeight="1" spans="1:10">
      <c r="A20" s="17" t="s">
        <v>670</v>
      </c>
      <c r="B20" s="27"/>
      <c r="C20" s="17" t="s">
        <v>671</v>
      </c>
      <c r="D20" s="27"/>
      <c r="E20" s="27"/>
      <c r="F20" s="27"/>
      <c r="G20" s="27"/>
      <c r="H20" s="26">
        <v>10720000</v>
      </c>
      <c r="I20" s="26"/>
      <c r="J20" s="26">
        <v>10720000</v>
      </c>
    </row>
    <row r="21" s="1" customFormat="1" ht="72" customHeight="1" spans="1:10">
      <c r="A21" s="17" t="s">
        <v>325</v>
      </c>
      <c r="B21" s="27"/>
      <c r="C21" s="17" t="s">
        <v>401</v>
      </c>
      <c r="D21" s="27"/>
      <c r="E21" s="27"/>
      <c r="F21" s="27"/>
      <c r="G21" s="27"/>
      <c r="H21" s="26">
        <v>1030000</v>
      </c>
      <c r="I21" s="26"/>
      <c r="J21" s="26">
        <v>1030000</v>
      </c>
    </row>
    <row r="22" s="1" customFormat="1" ht="34.5" customHeight="1" spans="1:10">
      <c r="A22" s="17" t="s">
        <v>672</v>
      </c>
      <c r="B22" s="27"/>
      <c r="C22" s="17" t="s">
        <v>673</v>
      </c>
      <c r="D22" s="27"/>
      <c r="E22" s="27"/>
      <c r="F22" s="27"/>
      <c r="G22" s="27"/>
      <c r="H22" s="26">
        <v>14530601</v>
      </c>
      <c r="I22" s="26">
        <v>14530601</v>
      </c>
      <c r="J22" s="26"/>
    </row>
    <row r="23" s="1" customFormat="1" ht="49" customHeight="1" spans="1:10">
      <c r="A23" s="17" t="s">
        <v>674</v>
      </c>
      <c r="B23" s="27"/>
      <c r="C23" s="17" t="s">
        <v>675</v>
      </c>
      <c r="D23" s="27"/>
      <c r="E23" s="27"/>
      <c r="F23" s="27"/>
      <c r="G23" s="27"/>
      <c r="H23" s="26">
        <v>735840</v>
      </c>
      <c r="I23" s="26">
        <v>735840</v>
      </c>
      <c r="J23" s="26"/>
    </row>
    <row r="24" s="1" customFormat="1" ht="49" customHeight="1" spans="1:10">
      <c r="A24" s="17" t="s">
        <v>352</v>
      </c>
      <c r="B24" s="27"/>
      <c r="C24" s="17" t="s">
        <v>676</v>
      </c>
      <c r="D24" s="27"/>
      <c r="E24" s="27"/>
      <c r="F24" s="27"/>
      <c r="G24" s="27"/>
      <c r="H24" s="26">
        <v>1202000</v>
      </c>
      <c r="I24" s="26"/>
      <c r="J24" s="26">
        <v>1202000</v>
      </c>
    </row>
    <row r="25" s="1" customFormat="1" ht="48" customHeight="1" spans="1:10">
      <c r="A25" s="17" t="s">
        <v>677</v>
      </c>
      <c r="B25" s="27"/>
      <c r="C25" s="17" t="s">
        <v>678</v>
      </c>
      <c r="D25" s="27"/>
      <c r="E25" s="27"/>
      <c r="F25" s="27"/>
      <c r="G25" s="27"/>
      <c r="H25" s="26">
        <v>3029179.89</v>
      </c>
      <c r="I25" s="26">
        <v>3029179.89</v>
      </c>
      <c r="J25" s="26"/>
    </row>
    <row r="26" s="1" customFormat="1" ht="43" customHeight="1" spans="1:10">
      <c r="A26" s="17" t="s">
        <v>679</v>
      </c>
      <c r="B26" s="27"/>
      <c r="C26" s="17" t="s">
        <v>680</v>
      </c>
      <c r="D26" s="27"/>
      <c r="E26" s="27"/>
      <c r="F26" s="27"/>
      <c r="G26" s="27"/>
      <c r="H26" s="26">
        <v>124910</v>
      </c>
      <c r="I26" s="26">
        <v>124910</v>
      </c>
      <c r="J26" s="26"/>
    </row>
    <row r="27" s="1" customFormat="1" ht="32.25" customHeight="1" spans="1:10">
      <c r="A27" s="20" t="s">
        <v>681</v>
      </c>
      <c r="B27" s="20"/>
      <c r="C27" s="20"/>
      <c r="D27" s="20"/>
      <c r="E27" s="20"/>
      <c r="F27" s="20"/>
      <c r="G27" s="20"/>
      <c r="H27" s="20"/>
      <c r="I27" s="20"/>
      <c r="J27" s="20"/>
    </row>
    <row r="28" s="1" customFormat="1" ht="32.25" customHeight="1" spans="1:10">
      <c r="A28" s="28" t="s">
        <v>682</v>
      </c>
      <c r="B28" s="28"/>
      <c r="C28" s="28"/>
      <c r="D28" s="28"/>
      <c r="E28" s="28"/>
      <c r="F28" s="28"/>
      <c r="G28" s="28"/>
      <c r="H28" s="29" t="s">
        <v>683</v>
      </c>
      <c r="I28" s="42" t="s">
        <v>363</v>
      </c>
      <c r="J28" s="29" t="s">
        <v>684</v>
      </c>
    </row>
    <row r="29" s="1" customFormat="1" ht="36" customHeight="1" spans="1:10">
      <c r="A29" s="30" t="s">
        <v>356</v>
      </c>
      <c r="B29" s="30" t="s">
        <v>685</v>
      </c>
      <c r="C29" s="31" t="s">
        <v>358</v>
      </c>
      <c r="D29" s="31" t="s">
        <v>359</v>
      </c>
      <c r="E29" s="31" t="s">
        <v>360</v>
      </c>
      <c r="F29" s="31" t="s">
        <v>361</v>
      </c>
      <c r="G29" s="31" t="s">
        <v>362</v>
      </c>
      <c r="H29" s="32"/>
      <c r="I29" s="32"/>
      <c r="J29" s="32"/>
    </row>
    <row r="30" s="1" customFormat="1" ht="32.25" customHeight="1" spans="1:10">
      <c r="A30" s="33" t="s">
        <v>365</v>
      </c>
      <c r="B30" s="33"/>
      <c r="C30" s="34"/>
      <c r="D30" s="33"/>
      <c r="E30" s="33"/>
      <c r="F30" s="33"/>
      <c r="G30" s="33"/>
      <c r="H30" s="35"/>
      <c r="I30" s="19"/>
      <c r="J30" s="35"/>
    </row>
    <row r="31" s="1" customFormat="1" ht="32.25" customHeight="1" spans="1:10">
      <c r="A31" s="33"/>
      <c r="B31" s="33" t="s">
        <v>366</v>
      </c>
      <c r="C31" s="34"/>
      <c r="D31" s="33"/>
      <c r="E31" s="33"/>
      <c r="F31" s="33"/>
      <c r="G31" s="33"/>
      <c r="H31" s="35"/>
      <c r="I31" s="19"/>
      <c r="J31" s="35"/>
    </row>
    <row r="32" s="1" customFormat="1" ht="32.25" customHeight="1" spans="1:10">
      <c r="A32" s="33"/>
      <c r="B32" s="33"/>
      <c r="C32" s="34" t="s">
        <v>686</v>
      </c>
      <c r="D32" s="33" t="s">
        <v>368</v>
      </c>
      <c r="E32" s="33" t="s">
        <v>687</v>
      </c>
      <c r="F32" s="33" t="s">
        <v>688</v>
      </c>
      <c r="G32" s="33" t="s">
        <v>371</v>
      </c>
      <c r="H32" s="35" t="s">
        <v>689</v>
      </c>
      <c r="I32" s="19" t="s">
        <v>690</v>
      </c>
      <c r="J32" s="35" t="s">
        <v>691</v>
      </c>
    </row>
    <row r="33" s="1" customFormat="1" ht="32.25" customHeight="1" spans="1:10">
      <c r="A33" s="33"/>
      <c r="B33" s="33"/>
      <c r="C33" s="34" t="s">
        <v>692</v>
      </c>
      <c r="D33" s="33" t="s">
        <v>379</v>
      </c>
      <c r="E33" s="33" t="s">
        <v>693</v>
      </c>
      <c r="F33" s="33" t="s">
        <v>694</v>
      </c>
      <c r="G33" s="33" t="s">
        <v>371</v>
      </c>
      <c r="H33" s="35" t="s">
        <v>695</v>
      </c>
      <c r="I33" s="19" t="s">
        <v>696</v>
      </c>
      <c r="J33" s="35" t="s">
        <v>697</v>
      </c>
    </row>
    <row r="34" s="1" customFormat="1" ht="32.25" customHeight="1" spans="1:10">
      <c r="A34" s="33"/>
      <c r="B34" s="33"/>
      <c r="C34" s="34" t="s">
        <v>698</v>
      </c>
      <c r="D34" s="33" t="s">
        <v>379</v>
      </c>
      <c r="E34" s="33" t="s">
        <v>699</v>
      </c>
      <c r="F34" s="33" t="s">
        <v>370</v>
      </c>
      <c r="G34" s="33" t="s">
        <v>371</v>
      </c>
      <c r="H34" s="35" t="s">
        <v>700</v>
      </c>
      <c r="I34" s="19" t="s">
        <v>701</v>
      </c>
      <c r="J34" s="35" t="s">
        <v>702</v>
      </c>
    </row>
    <row r="35" s="1" customFormat="1" ht="32.25" customHeight="1" spans="1:10">
      <c r="A35" s="33"/>
      <c r="B35" s="33" t="s">
        <v>377</v>
      </c>
      <c r="C35" s="34"/>
      <c r="D35" s="33"/>
      <c r="E35" s="33"/>
      <c r="F35" s="33"/>
      <c r="G35" s="33"/>
      <c r="H35" s="35"/>
      <c r="I35" s="19"/>
      <c r="J35" s="35"/>
    </row>
    <row r="36" s="1" customFormat="1" ht="40" customHeight="1" spans="1:10">
      <c r="A36" s="33"/>
      <c r="B36" s="33"/>
      <c r="C36" s="34" t="s">
        <v>486</v>
      </c>
      <c r="D36" s="33" t="s">
        <v>379</v>
      </c>
      <c r="E36" s="33" t="s">
        <v>380</v>
      </c>
      <c r="F36" s="33" t="s">
        <v>381</v>
      </c>
      <c r="G36" s="33" t="s">
        <v>371</v>
      </c>
      <c r="H36" s="35" t="s">
        <v>703</v>
      </c>
      <c r="I36" s="19" t="s">
        <v>704</v>
      </c>
      <c r="J36" s="35" t="s">
        <v>705</v>
      </c>
    </row>
    <row r="37" s="1" customFormat="1" ht="32.25" customHeight="1" spans="1:10">
      <c r="A37" s="33"/>
      <c r="B37" s="33"/>
      <c r="C37" s="34" t="s">
        <v>706</v>
      </c>
      <c r="D37" s="33" t="s">
        <v>379</v>
      </c>
      <c r="E37" s="33" t="s">
        <v>380</v>
      </c>
      <c r="F37" s="33" t="s">
        <v>381</v>
      </c>
      <c r="G37" s="33" t="s">
        <v>371</v>
      </c>
      <c r="H37" s="35" t="s">
        <v>707</v>
      </c>
      <c r="I37" s="19" t="s">
        <v>434</v>
      </c>
      <c r="J37" s="35" t="s">
        <v>708</v>
      </c>
    </row>
    <row r="38" s="1" customFormat="1" ht="32.25" customHeight="1" spans="1:10">
      <c r="A38" s="33"/>
      <c r="B38" s="33"/>
      <c r="C38" s="34" t="s">
        <v>709</v>
      </c>
      <c r="D38" s="33" t="s">
        <v>368</v>
      </c>
      <c r="E38" s="33" t="s">
        <v>710</v>
      </c>
      <c r="F38" s="33" t="s">
        <v>409</v>
      </c>
      <c r="G38" s="33" t="s">
        <v>371</v>
      </c>
      <c r="H38" s="35" t="s">
        <v>695</v>
      </c>
      <c r="I38" s="19" t="s">
        <v>711</v>
      </c>
      <c r="J38" s="35" t="s">
        <v>712</v>
      </c>
    </row>
    <row r="39" s="1" customFormat="1" ht="32.25" customHeight="1" spans="1:10">
      <c r="A39" s="33"/>
      <c r="B39" s="33"/>
      <c r="C39" s="34" t="s">
        <v>713</v>
      </c>
      <c r="D39" s="33" t="s">
        <v>368</v>
      </c>
      <c r="E39" s="33" t="s">
        <v>710</v>
      </c>
      <c r="F39" s="33" t="s">
        <v>409</v>
      </c>
      <c r="G39" s="33" t="s">
        <v>371</v>
      </c>
      <c r="H39" s="35" t="s">
        <v>695</v>
      </c>
      <c r="I39" s="19" t="s">
        <v>714</v>
      </c>
      <c r="J39" s="35" t="s">
        <v>712</v>
      </c>
    </row>
    <row r="40" s="1" customFormat="1" ht="32.25" customHeight="1" spans="1:10">
      <c r="A40" s="33"/>
      <c r="B40" s="33"/>
      <c r="C40" s="34" t="s">
        <v>715</v>
      </c>
      <c r="D40" s="33" t="s">
        <v>368</v>
      </c>
      <c r="E40" s="33" t="s">
        <v>710</v>
      </c>
      <c r="F40" s="33" t="s">
        <v>409</v>
      </c>
      <c r="G40" s="33" t="s">
        <v>371</v>
      </c>
      <c r="H40" s="35" t="s">
        <v>695</v>
      </c>
      <c r="I40" s="19" t="s">
        <v>716</v>
      </c>
      <c r="J40" s="35" t="s">
        <v>712</v>
      </c>
    </row>
    <row r="41" s="1" customFormat="1" ht="32.25" customHeight="1" spans="1:10">
      <c r="A41" s="33"/>
      <c r="B41" s="33"/>
      <c r="C41" s="34" t="s">
        <v>717</v>
      </c>
      <c r="D41" s="33" t="s">
        <v>368</v>
      </c>
      <c r="E41" s="33" t="s">
        <v>710</v>
      </c>
      <c r="F41" s="33" t="s">
        <v>409</v>
      </c>
      <c r="G41" s="33" t="s">
        <v>371</v>
      </c>
      <c r="H41" s="35" t="s">
        <v>695</v>
      </c>
      <c r="I41" s="19" t="s">
        <v>718</v>
      </c>
      <c r="J41" s="35" t="s">
        <v>712</v>
      </c>
    </row>
    <row r="42" s="1" customFormat="1" ht="32.25" customHeight="1" spans="1:10">
      <c r="A42" s="33"/>
      <c r="B42" s="33" t="s">
        <v>459</v>
      </c>
      <c r="C42" s="34"/>
      <c r="D42" s="33"/>
      <c r="E42" s="33"/>
      <c r="F42" s="33"/>
      <c r="G42" s="33"/>
      <c r="H42" s="35"/>
      <c r="I42" s="19"/>
      <c r="J42" s="35"/>
    </row>
    <row r="43" s="1" customFormat="1" ht="32.25" customHeight="1" spans="1:10">
      <c r="A43" s="33"/>
      <c r="B43" s="33"/>
      <c r="C43" s="34" t="s">
        <v>719</v>
      </c>
      <c r="D43" s="33" t="s">
        <v>368</v>
      </c>
      <c r="E43" s="33" t="s">
        <v>720</v>
      </c>
      <c r="F43" s="33" t="s">
        <v>409</v>
      </c>
      <c r="G43" s="33" t="s">
        <v>371</v>
      </c>
      <c r="H43" s="35" t="s">
        <v>721</v>
      </c>
      <c r="I43" s="19" t="s">
        <v>722</v>
      </c>
      <c r="J43" s="35" t="s">
        <v>723</v>
      </c>
    </row>
    <row r="44" s="1" customFormat="1" ht="32.25" customHeight="1" spans="1:10">
      <c r="A44" s="33" t="s">
        <v>383</v>
      </c>
      <c r="B44" s="33"/>
      <c r="C44" s="34"/>
      <c r="D44" s="33"/>
      <c r="E44" s="33"/>
      <c r="F44" s="33"/>
      <c r="G44" s="33"/>
      <c r="H44" s="35"/>
      <c r="I44" s="19"/>
      <c r="J44" s="35"/>
    </row>
    <row r="45" s="1" customFormat="1" ht="32.25" customHeight="1" spans="1:10">
      <c r="A45" s="33"/>
      <c r="B45" s="33" t="s">
        <v>406</v>
      </c>
      <c r="C45" s="34"/>
      <c r="D45" s="33"/>
      <c r="E45" s="33"/>
      <c r="F45" s="33"/>
      <c r="G45" s="33"/>
      <c r="H45" s="35"/>
      <c r="I45" s="19"/>
      <c r="J45" s="35"/>
    </row>
    <row r="46" s="1" customFormat="1" ht="58" customHeight="1" spans="1:10">
      <c r="A46" s="33"/>
      <c r="B46" s="33"/>
      <c r="C46" s="34" t="s">
        <v>724</v>
      </c>
      <c r="D46" s="33" t="s">
        <v>368</v>
      </c>
      <c r="E46" s="33" t="s">
        <v>386</v>
      </c>
      <c r="F46" s="33" t="s">
        <v>381</v>
      </c>
      <c r="G46" s="33" t="s">
        <v>371</v>
      </c>
      <c r="H46" s="35" t="s">
        <v>725</v>
      </c>
      <c r="I46" s="19" t="s">
        <v>726</v>
      </c>
      <c r="J46" s="35" t="s">
        <v>727</v>
      </c>
    </row>
    <row r="47" s="1" customFormat="1" ht="32.25" customHeight="1" spans="1:10">
      <c r="A47" s="33"/>
      <c r="B47" s="33"/>
      <c r="C47" s="34" t="s">
        <v>728</v>
      </c>
      <c r="D47" s="33" t="s">
        <v>368</v>
      </c>
      <c r="E47" s="33" t="s">
        <v>386</v>
      </c>
      <c r="F47" s="33" t="s">
        <v>381</v>
      </c>
      <c r="G47" s="33" t="s">
        <v>371</v>
      </c>
      <c r="H47" s="35" t="s">
        <v>729</v>
      </c>
      <c r="I47" s="19" t="s">
        <v>730</v>
      </c>
      <c r="J47" s="35" t="s">
        <v>731</v>
      </c>
    </row>
    <row r="48" s="1" customFormat="1" ht="32.25" customHeight="1" spans="1:10">
      <c r="A48" s="33" t="s">
        <v>388</v>
      </c>
      <c r="B48" s="33"/>
      <c r="C48" s="34"/>
      <c r="D48" s="33"/>
      <c r="E48" s="33"/>
      <c r="F48" s="33"/>
      <c r="G48" s="33"/>
      <c r="H48" s="35"/>
      <c r="I48" s="19"/>
      <c r="J48" s="35"/>
    </row>
    <row r="49" s="1" customFormat="1" ht="32.25" customHeight="1" spans="1:10">
      <c r="A49" s="33"/>
      <c r="B49" s="33" t="s">
        <v>389</v>
      </c>
      <c r="C49" s="34"/>
      <c r="D49" s="33"/>
      <c r="E49" s="33"/>
      <c r="F49" s="33"/>
      <c r="G49" s="33"/>
      <c r="H49" s="35"/>
      <c r="I49" s="19"/>
      <c r="J49" s="35"/>
    </row>
    <row r="50" s="1" customFormat="1" ht="94" customHeight="1" spans="1:10">
      <c r="A50" s="33"/>
      <c r="B50" s="33"/>
      <c r="C50" s="34" t="s">
        <v>732</v>
      </c>
      <c r="D50" s="33" t="s">
        <v>379</v>
      </c>
      <c r="E50" s="33" t="s">
        <v>400</v>
      </c>
      <c r="F50" s="33" t="s">
        <v>381</v>
      </c>
      <c r="G50" s="33" t="s">
        <v>371</v>
      </c>
      <c r="H50" s="35" t="s">
        <v>733</v>
      </c>
      <c r="I50" s="19" t="s">
        <v>734</v>
      </c>
      <c r="J50" s="35" t="s">
        <v>735</v>
      </c>
    </row>
  </sheetData>
  <mergeCells count="48">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B23"/>
    <mergeCell ref="C23:G23"/>
    <mergeCell ref="A24:B24"/>
    <mergeCell ref="C24:G24"/>
    <mergeCell ref="A25:B25"/>
    <mergeCell ref="C25:G25"/>
    <mergeCell ref="A26:B26"/>
    <mergeCell ref="C26:G26"/>
    <mergeCell ref="A27:J27"/>
    <mergeCell ref="A28:G28"/>
    <mergeCell ref="A6:A7"/>
    <mergeCell ref="H28:H29"/>
    <mergeCell ref="I28:I29"/>
    <mergeCell ref="J28:J29"/>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topLeftCell="A21" workbookViewId="0">
      <selection activeCell="H13" sqref="H13"/>
    </sheetView>
  </sheetViews>
  <sheetFormatPr defaultColWidth="8.575" defaultRowHeight="12.75" customHeight="1"/>
  <cols>
    <col min="1" max="1" width="15.8916666666667" customWidth="1"/>
    <col min="2" max="2" width="35" customWidth="1"/>
    <col min="3" max="19" width="22" customWidth="1"/>
  </cols>
  <sheetData>
    <row r="1" ht="17.25" customHeight="1" spans="1:1">
      <c r="A1" s="107" t="s">
        <v>52</v>
      </c>
    </row>
    <row r="2" ht="41.25" customHeight="1" spans="1:1">
      <c r="A2" s="85" t="str">
        <f>"2025"&amp;"年部门收入预算表"</f>
        <v>2025年部门收入预算表</v>
      </c>
    </row>
    <row r="3" ht="17.25" customHeight="1" spans="1:19">
      <c r="A3" s="88" t="str">
        <f>"单位名称："&amp;"昆明市东川区综合行政执法局"</f>
        <v>单位名称：昆明市东川区综合行政执法局</v>
      </c>
      <c r="S3" s="90" t="s">
        <v>1</v>
      </c>
    </row>
    <row r="4" ht="21.75" customHeight="1" spans="1:19">
      <c r="A4" s="229" t="s">
        <v>53</v>
      </c>
      <c r="B4" s="230" t="s">
        <v>54</v>
      </c>
      <c r="C4" s="230" t="s">
        <v>55</v>
      </c>
      <c r="D4" s="231" t="s">
        <v>56</v>
      </c>
      <c r="E4" s="231"/>
      <c r="F4" s="231"/>
      <c r="G4" s="231"/>
      <c r="H4" s="231"/>
      <c r="I4" s="177"/>
      <c r="J4" s="231"/>
      <c r="K4" s="231"/>
      <c r="L4" s="231"/>
      <c r="M4" s="231"/>
      <c r="N4" s="237"/>
      <c r="O4" s="231" t="s">
        <v>45</v>
      </c>
      <c r="P4" s="231"/>
      <c r="Q4" s="231"/>
      <c r="R4" s="231"/>
      <c r="S4" s="237"/>
    </row>
    <row r="5" ht="27" customHeight="1" spans="1:19">
      <c r="A5" s="232"/>
      <c r="B5" s="233"/>
      <c r="C5" s="233"/>
      <c r="D5" s="233" t="s">
        <v>57</v>
      </c>
      <c r="E5" s="233" t="s">
        <v>58</v>
      </c>
      <c r="F5" s="233" t="s">
        <v>59</v>
      </c>
      <c r="G5" s="233" t="s">
        <v>60</v>
      </c>
      <c r="H5" s="233" t="s">
        <v>61</v>
      </c>
      <c r="I5" s="238" t="s">
        <v>62</v>
      </c>
      <c r="J5" s="239"/>
      <c r="K5" s="239"/>
      <c r="L5" s="239"/>
      <c r="M5" s="239"/>
      <c r="N5" s="240"/>
      <c r="O5" s="233" t="s">
        <v>57</v>
      </c>
      <c r="P5" s="233" t="s">
        <v>58</v>
      </c>
      <c r="Q5" s="233" t="s">
        <v>59</v>
      </c>
      <c r="R5" s="233" t="s">
        <v>60</v>
      </c>
      <c r="S5" s="233" t="s">
        <v>63</v>
      </c>
    </row>
    <row r="6" ht="30" customHeight="1" spans="1:19">
      <c r="A6" s="234"/>
      <c r="B6" s="148"/>
      <c r="C6" s="159"/>
      <c r="D6" s="159"/>
      <c r="E6" s="159"/>
      <c r="F6" s="159"/>
      <c r="G6" s="159"/>
      <c r="H6" s="159"/>
      <c r="I6" s="113" t="s">
        <v>57</v>
      </c>
      <c r="J6" s="240" t="s">
        <v>64</v>
      </c>
      <c r="K6" s="240" t="s">
        <v>65</v>
      </c>
      <c r="L6" s="240" t="s">
        <v>66</v>
      </c>
      <c r="M6" s="240" t="s">
        <v>67</v>
      </c>
      <c r="N6" s="240" t="s">
        <v>68</v>
      </c>
      <c r="O6" s="241"/>
      <c r="P6" s="241"/>
      <c r="Q6" s="241"/>
      <c r="R6" s="241"/>
      <c r="S6" s="159"/>
    </row>
    <row r="7" ht="15" customHeight="1" spans="1:19">
      <c r="A7" s="235">
        <v>1</v>
      </c>
      <c r="B7" s="235">
        <v>2</v>
      </c>
      <c r="C7" s="235">
        <v>3</v>
      </c>
      <c r="D7" s="235">
        <v>4</v>
      </c>
      <c r="E7" s="235">
        <v>5</v>
      </c>
      <c r="F7" s="235">
        <v>6</v>
      </c>
      <c r="G7" s="235">
        <v>7</v>
      </c>
      <c r="H7" s="235">
        <v>8</v>
      </c>
      <c r="I7" s="113">
        <v>9</v>
      </c>
      <c r="J7" s="235">
        <v>10</v>
      </c>
      <c r="K7" s="235">
        <v>11</v>
      </c>
      <c r="L7" s="235">
        <v>12</v>
      </c>
      <c r="M7" s="235">
        <v>13</v>
      </c>
      <c r="N7" s="235">
        <v>14</v>
      </c>
      <c r="O7" s="235">
        <v>15</v>
      </c>
      <c r="P7" s="235">
        <v>16</v>
      </c>
      <c r="Q7" s="235">
        <v>17</v>
      </c>
      <c r="R7" s="235">
        <v>18</v>
      </c>
      <c r="S7" s="235">
        <v>19</v>
      </c>
    </row>
    <row r="8" ht="18" customHeight="1" spans="1:19">
      <c r="A8" s="34" t="s">
        <v>69</v>
      </c>
      <c r="B8" s="34" t="s">
        <v>70</v>
      </c>
      <c r="C8" s="123">
        <v>53800580.89</v>
      </c>
      <c r="D8" s="123">
        <v>53800580.89</v>
      </c>
      <c r="E8" s="123">
        <v>37830159</v>
      </c>
      <c r="F8" s="123">
        <v>450000</v>
      </c>
      <c r="G8" s="123"/>
      <c r="H8" s="123"/>
      <c r="I8" s="123">
        <v>15520421.89</v>
      </c>
      <c r="J8" s="123">
        <v>1200000</v>
      </c>
      <c r="K8" s="123"/>
      <c r="L8" s="123"/>
      <c r="M8" s="123"/>
      <c r="N8" s="123">
        <v>14320421.89</v>
      </c>
      <c r="O8" s="123"/>
      <c r="P8" s="123"/>
      <c r="Q8" s="123"/>
      <c r="R8" s="123"/>
      <c r="S8" s="123"/>
    </row>
    <row r="9" ht="18" customHeight="1" spans="1:19">
      <c r="A9" s="175" t="s">
        <v>71</v>
      </c>
      <c r="B9" s="175" t="s">
        <v>70</v>
      </c>
      <c r="C9" s="123">
        <v>49444491</v>
      </c>
      <c r="D9" s="123">
        <v>49444491</v>
      </c>
      <c r="E9" s="123">
        <v>34676069.11</v>
      </c>
      <c r="F9" s="123">
        <v>450000</v>
      </c>
      <c r="G9" s="123"/>
      <c r="H9" s="123"/>
      <c r="I9" s="123">
        <v>14318421.89</v>
      </c>
      <c r="J9" s="123"/>
      <c r="K9" s="123"/>
      <c r="L9" s="123"/>
      <c r="M9" s="123"/>
      <c r="N9" s="123">
        <v>14318421.89</v>
      </c>
      <c r="O9" s="123"/>
      <c r="P9" s="123"/>
      <c r="Q9" s="123"/>
      <c r="R9" s="123"/>
      <c r="S9" s="123"/>
    </row>
    <row r="10" ht="18" customHeight="1" spans="1:19">
      <c r="A10" s="175" t="s">
        <v>72</v>
      </c>
      <c r="B10" s="175" t="s">
        <v>73</v>
      </c>
      <c r="C10" s="123">
        <v>4356089.89</v>
      </c>
      <c r="D10" s="123">
        <v>4356089.89</v>
      </c>
      <c r="E10" s="123">
        <v>3154089.89</v>
      </c>
      <c r="F10" s="123"/>
      <c r="G10" s="123"/>
      <c r="H10" s="123"/>
      <c r="I10" s="123">
        <v>1202000</v>
      </c>
      <c r="J10" s="123">
        <v>1200000</v>
      </c>
      <c r="K10" s="123"/>
      <c r="L10" s="123"/>
      <c r="M10" s="123"/>
      <c r="N10" s="123">
        <v>2000</v>
      </c>
      <c r="O10" s="123"/>
      <c r="P10" s="123"/>
      <c r="Q10" s="123"/>
      <c r="R10" s="123"/>
      <c r="S10" s="123"/>
    </row>
    <row r="11" ht="18" customHeight="1" spans="1:19">
      <c r="A11" s="93" t="s">
        <v>55</v>
      </c>
      <c r="B11" s="236"/>
      <c r="C11" s="123">
        <v>53800580.89</v>
      </c>
      <c r="D11" s="123">
        <v>53800580.89</v>
      </c>
      <c r="E11" s="123">
        <v>37830159</v>
      </c>
      <c r="F11" s="123">
        <v>450000</v>
      </c>
      <c r="G11" s="123"/>
      <c r="H11" s="123"/>
      <c r="I11" s="123">
        <v>15520421.89</v>
      </c>
      <c r="J11" s="123">
        <v>1200000</v>
      </c>
      <c r="K11" s="123"/>
      <c r="L11" s="123"/>
      <c r="M11" s="123"/>
      <c r="N11" s="123">
        <v>14320421.89</v>
      </c>
      <c r="O11" s="123"/>
      <c r="P11" s="123"/>
      <c r="Q11" s="123"/>
      <c r="R11" s="123"/>
      <c r="S11" s="123"/>
    </row>
  </sheetData>
  <mergeCells count="20">
    <mergeCell ref="A1:S1"/>
    <mergeCell ref="A2:S2"/>
    <mergeCell ref="A3:B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GridLines="0" showZeros="0" topLeftCell="A27" workbookViewId="0">
      <selection activeCell="O36" sqref="O36"/>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90" t="s">
        <v>74</v>
      </c>
    </row>
    <row r="2" ht="41.25" customHeight="1" spans="1:1">
      <c r="A2" s="85" t="str">
        <f>"2025"&amp;"年部门支出预算表"</f>
        <v>2025年部门支出预算表</v>
      </c>
    </row>
    <row r="3" ht="17.25" customHeight="1" spans="1:15">
      <c r="A3" s="88" t="str">
        <f>"单位名称："&amp;"昆明市东川区综合行政执法局"</f>
        <v>单位名称：昆明市东川区综合行政执法局</v>
      </c>
      <c r="O3" s="90" t="s">
        <v>1</v>
      </c>
    </row>
    <row r="4" ht="27" customHeight="1" spans="1:15">
      <c r="A4" s="215" t="s">
        <v>75</v>
      </c>
      <c r="B4" s="215" t="s">
        <v>76</v>
      </c>
      <c r="C4" s="215" t="s">
        <v>55</v>
      </c>
      <c r="D4" s="216" t="s">
        <v>58</v>
      </c>
      <c r="E4" s="217"/>
      <c r="F4" s="218"/>
      <c r="G4" s="219" t="s">
        <v>59</v>
      </c>
      <c r="H4" s="219" t="s">
        <v>60</v>
      </c>
      <c r="I4" s="219" t="s">
        <v>77</v>
      </c>
      <c r="J4" s="216" t="s">
        <v>62</v>
      </c>
      <c r="K4" s="217"/>
      <c r="L4" s="217"/>
      <c r="M4" s="217"/>
      <c r="N4" s="226"/>
      <c r="O4" s="227"/>
    </row>
    <row r="5" ht="42" customHeight="1" spans="1:15">
      <c r="A5" s="220"/>
      <c r="B5" s="220"/>
      <c r="C5" s="221"/>
      <c r="D5" s="222" t="s">
        <v>57</v>
      </c>
      <c r="E5" s="222" t="s">
        <v>78</v>
      </c>
      <c r="F5" s="222" t="s">
        <v>79</v>
      </c>
      <c r="G5" s="221"/>
      <c r="H5" s="221"/>
      <c r="I5" s="228"/>
      <c r="J5" s="222" t="s">
        <v>57</v>
      </c>
      <c r="K5" s="209" t="s">
        <v>80</v>
      </c>
      <c r="L5" s="209" t="s">
        <v>81</v>
      </c>
      <c r="M5" s="209" t="s">
        <v>82</v>
      </c>
      <c r="N5" s="209" t="s">
        <v>83</v>
      </c>
      <c r="O5" s="209" t="s">
        <v>84</v>
      </c>
    </row>
    <row r="6" ht="18" customHeight="1" spans="1:15">
      <c r="A6" s="96" t="s">
        <v>85</v>
      </c>
      <c r="B6" s="96" t="s">
        <v>86</v>
      </c>
      <c r="C6" s="96" t="s">
        <v>87</v>
      </c>
      <c r="D6" s="99" t="s">
        <v>88</v>
      </c>
      <c r="E6" s="99" t="s">
        <v>89</v>
      </c>
      <c r="F6" s="99" t="s">
        <v>90</v>
      </c>
      <c r="G6" s="99" t="s">
        <v>91</v>
      </c>
      <c r="H6" s="99" t="s">
        <v>92</v>
      </c>
      <c r="I6" s="99" t="s">
        <v>93</v>
      </c>
      <c r="J6" s="99" t="s">
        <v>94</v>
      </c>
      <c r="K6" s="99" t="s">
        <v>95</v>
      </c>
      <c r="L6" s="99" t="s">
        <v>96</v>
      </c>
      <c r="M6" s="99" t="s">
        <v>97</v>
      </c>
      <c r="N6" s="96" t="s">
        <v>98</v>
      </c>
      <c r="O6" s="99" t="s">
        <v>99</v>
      </c>
    </row>
    <row r="7" ht="21" customHeight="1" spans="1:15">
      <c r="A7" s="100" t="s">
        <v>100</v>
      </c>
      <c r="B7" s="100" t="s">
        <v>101</v>
      </c>
      <c r="C7" s="123">
        <v>2712894.6</v>
      </c>
      <c r="D7" s="123">
        <v>2712894.6</v>
      </c>
      <c r="E7" s="123">
        <v>2712894.6</v>
      </c>
      <c r="F7" s="123"/>
      <c r="G7" s="123"/>
      <c r="H7" s="123"/>
      <c r="I7" s="123"/>
      <c r="J7" s="123"/>
      <c r="K7" s="123"/>
      <c r="L7" s="123"/>
      <c r="M7" s="123"/>
      <c r="N7" s="123"/>
      <c r="O7" s="123"/>
    </row>
    <row r="8" ht="21" customHeight="1" spans="1:15">
      <c r="A8" s="223" t="s">
        <v>102</v>
      </c>
      <c r="B8" s="223" t="s">
        <v>103</v>
      </c>
      <c r="C8" s="123">
        <v>2491589.6</v>
      </c>
      <c r="D8" s="123">
        <v>2491589.6</v>
      </c>
      <c r="E8" s="123">
        <v>2491589.6</v>
      </c>
      <c r="F8" s="123"/>
      <c r="G8" s="123"/>
      <c r="H8" s="123"/>
      <c r="I8" s="123"/>
      <c r="J8" s="123"/>
      <c r="K8" s="123"/>
      <c r="L8" s="123"/>
      <c r="M8" s="123"/>
      <c r="N8" s="123"/>
      <c r="O8" s="123"/>
    </row>
    <row r="9" ht="21" customHeight="1" spans="1:15">
      <c r="A9" s="224" t="s">
        <v>104</v>
      </c>
      <c r="B9" s="224" t="s">
        <v>105</v>
      </c>
      <c r="C9" s="123">
        <v>801600</v>
      </c>
      <c r="D9" s="123">
        <v>801600</v>
      </c>
      <c r="E9" s="123">
        <v>801600</v>
      </c>
      <c r="F9" s="123"/>
      <c r="G9" s="123"/>
      <c r="H9" s="123"/>
      <c r="I9" s="123"/>
      <c r="J9" s="123"/>
      <c r="K9" s="123"/>
      <c r="L9" s="123"/>
      <c r="M9" s="123"/>
      <c r="N9" s="123"/>
      <c r="O9" s="123"/>
    </row>
    <row r="10" ht="21" customHeight="1" spans="1:15">
      <c r="A10" s="224" t="s">
        <v>106</v>
      </c>
      <c r="B10" s="224" t="s">
        <v>107</v>
      </c>
      <c r="C10" s="123">
        <v>1507177.56</v>
      </c>
      <c r="D10" s="123">
        <v>1507177.56</v>
      </c>
      <c r="E10" s="123">
        <v>1507177.56</v>
      </c>
      <c r="F10" s="123"/>
      <c r="G10" s="123"/>
      <c r="H10" s="123"/>
      <c r="I10" s="123"/>
      <c r="J10" s="123"/>
      <c r="K10" s="123"/>
      <c r="L10" s="123"/>
      <c r="M10" s="123"/>
      <c r="N10" s="123"/>
      <c r="O10" s="123"/>
    </row>
    <row r="11" ht="21" customHeight="1" spans="1:15">
      <c r="A11" s="224" t="s">
        <v>108</v>
      </c>
      <c r="B11" s="224" t="s">
        <v>109</v>
      </c>
      <c r="C11" s="123">
        <v>182812.04</v>
      </c>
      <c r="D11" s="123">
        <v>182812.04</v>
      </c>
      <c r="E11" s="123">
        <v>182812.04</v>
      </c>
      <c r="F11" s="123"/>
      <c r="G11" s="123"/>
      <c r="H11" s="123"/>
      <c r="I11" s="123"/>
      <c r="J11" s="123"/>
      <c r="K11" s="123"/>
      <c r="L11" s="123"/>
      <c r="M11" s="123"/>
      <c r="N11" s="123"/>
      <c r="O11" s="123"/>
    </row>
    <row r="12" ht="21" customHeight="1" spans="1:15">
      <c r="A12" s="223" t="s">
        <v>110</v>
      </c>
      <c r="B12" s="223" t="s">
        <v>111</v>
      </c>
      <c r="C12" s="123">
        <v>221305</v>
      </c>
      <c r="D12" s="123">
        <v>221305</v>
      </c>
      <c r="E12" s="123">
        <v>221305</v>
      </c>
      <c r="F12" s="123"/>
      <c r="G12" s="123"/>
      <c r="H12" s="123"/>
      <c r="I12" s="123"/>
      <c r="J12" s="123"/>
      <c r="K12" s="123"/>
      <c r="L12" s="123"/>
      <c r="M12" s="123"/>
      <c r="N12" s="123"/>
      <c r="O12" s="123"/>
    </row>
    <row r="13" ht="21" customHeight="1" spans="1:15">
      <c r="A13" s="224" t="s">
        <v>112</v>
      </c>
      <c r="B13" s="224" t="s">
        <v>113</v>
      </c>
      <c r="C13" s="123">
        <v>2695</v>
      </c>
      <c r="D13" s="123">
        <v>2695</v>
      </c>
      <c r="E13" s="123">
        <v>2695</v>
      </c>
      <c r="F13" s="123"/>
      <c r="G13" s="123"/>
      <c r="H13" s="123"/>
      <c r="I13" s="123"/>
      <c r="J13" s="123"/>
      <c r="K13" s="123"/>
      <c r="L13" s="123"/>
      <c r="M13" s="123"/>
      <c r="N13" s="123"/>
      <c r="O13" s="123"/>
    </row>
    <row r="14" ht="21" customHeight="1" spans="1:15">
      <c r="A14" s="224" t="s">
        <v>114</v>
      </c>
      <c r="B14" s="224" t="s">
        <v>115</v>
      </c>
      <c r="C14" s="123">
        <v>218610</v>
      </c>
      <c r="D14" s="123">
        <v>218610</v>
      </c>
      <c r="E14" s="123">
        <v>218610</v>
      </c>
      <c r="F14" s="123"/>
      <c r="G14" s="123"/>
      <c r="H14" s="123"/>
      <c r="I14" s="123"/>
      <c r="J14" s="123"/>
      <c r="K14" s="123"/>
      <c r="L14" s="123"/>
      <c r="M14" s="123"/>
      <c r="N14" s="123"/>
      <c r="O14" s="123"/>
    </row>
    <row r="15" ht="21" customHeight="1" spans="1:15">
      <c r="A15" s="100" t="s">
        <v>116</v>
      </c>
      <c r="B15" s="100" t="s">
        <v>117</v>
      </c>
      <c r="C15" s="123">
        <v>1441906.24</v>
      </c>
      <c r="D15" s="123">
        <v>1441906.24</v>
      </c>
      <c r="E15" s="123">
        <v>1441906.24</v>
      </c>
      <c r="F15" s="123"/>
      <c r="G15" s="123"/>
      <c r="H15" s="123"/>
      <c r="I15" s="123"/>
      <c r="J15" s="123"/>
      <c r="K15" s="123"/>
      <c r="L15" s="123"/>
      <c r="M15" s="123"/>
      <c r="N15" s="123"/>
      <c r="O15" s="123"/>
    </row>
    <row r="16" ht="21" customHeight="1" spans="1:15">
      <c r="A16" s="223" t="s">
        <v>118</v>
      </c>
      <c r="B16" s="223" t="s">
        <v>119</v>
      </c>
      <c r="C16" s="123">
        <v>1441906.24</v>
      </c>
      <c r="D16" s="123">
        <v>1441906.24</v>
      </c>
      <c r="E16" s="123">
        <v>1441906.24</v>
      </c>
      <c r="F16" s="123"/>
      <c r="G16" s="123"/>
      <c r="H16" s="123"/>
      <c r="I16" s="123"/>
      <c r="J16" s="123"/>
      <c r="K16" s="123"/>
      <c r="L16" s="123"/>
      <c r="M16" s="123"/>
      <c r="N16" s="123"/>
      <c r="O16" s="123"/>
    </row>
    <row r="17" ht="21" customHeight="1" spans="1:15">
      <c r="A17" s="224" t="s">
        <v>120</v>
      </c>
      <c r="B17" s="224" t="s">
        <v>121</v>
      </c>
      <c r="C17" s="123">
        <v>195711.39</v>
      </c>
      <c r="D17" s="123">
        <v>195711.39</v>
      </c>
      <c r="E17" s="123">
        <v>195711.39</v>
      </c>
      <c r="F17" s="123"/>
      <c r="G17" s="123"/>
      <c r="H17" s="123"/>
      <c r="I17" s="123"/>
      <c r="J17" s="123"/>
      <c r="K17" s="123"/>
      <c r="L17" s="123"/>
      <c r="M17" s="123"/>
      <c r="N17" s="123"/>
      <c r="O17" s="123"/>
    </row>
    <row r="18" ht="21" customHeight="1" spans="1:15">
      <c r="A18" s="224" t="s">
        <v>122</v>
      </c>
      <c r="B18" s="224" t="s">
        <v>123</v>
      </c>
      <c r="C18" s="123">
        <v>582964.16</v>
      </c>
      <c r="D18" s="123">
        <v>582964.16</v>
      </c>
      <c r="E18" s="123">
        <v>582964.16</v>
      </c>
      <c r="F18" s="123"/>
      <c r="G18" s="123"/>
      <c r="H18" s="123"/>
      <c r="I18" s="123"/>
      <c r="J18" s="123"/>
      <c r="K18" s="123"/>
      <c r="L18" s="123"/>
      <c r="M18" s="123"/>
      <c r="N18" s="123"/>
      <c r="O18" s="123"/>
    </row>
    <row r="19" ht="21" customHeight="1" spans="1:15">
      <c r="A19" s="224" t="s">
        <v>124</v>
      </c>
      <c r="B19" s="224" t="s">
        <v>125</v>
      </c>
      <c r="C19" s="123">
        <v>646117.88</v>
      </c>
      <c r="D19" s="123">
        <v>646117.88</v>
      </c>
      <c r="E19" s="123">
        <v>646117.88</v>
      </c>
      <c r="F19" s="123"/>
      <c r="G19" s="123"/>
      <c r="H19" s="123"/>
      <c r="I19" s="123"/>
      <c r="J19" s="123"/>
      <c r="K19" s="123"/>
      <c r="L19" s="123"/>
      <c r="M19" s="123"/>
      <c r="N19" s="123"/>
      <c r="O19" s="123"/>
    </row>
    <row r="20" ht="21" customHeight="1" spans="1:15">
      <c r="A20" s="224" t="s">
        <v>126</v>
      </c>
      <c r="B20" s="224" t="s">
        <v>127</v>
      </c>
      <c r="C20" s="123">
        <v>17112.81</v>
      </c>
      <c r="D20" s="123">
        <v>17112.81</v>
      </c>
      <c r="E20" s="123">
        <v>17112.81</v>
      </c>
      <c r="F20" s="123"/>
      <c r="G20" s="123"/>
      <c r="H20" s="123"/>
      <c r="I20" s="123"/>
      <c r="J20" s="123"/>
      <c r="K20" s="123"/>
      <c r="L20" s="123"/>
      <c r="M20" s="123"/>
      <c r="N20" s="123"/>
      <c r="O20" s="123"/>
    </row>
    <row r="21" ht="21" customHeight="1" spans="1:15">
      <c r="A21" s="100" t="s">
        <v>128</v>
      </c>
      <c r="B21" s="100" t="s">
        <v>129</v>
      </c>
      <c r="C21" s="123">
        <v>48454838.68</v>
      </c>
      <c r="D21" s="123">
        <v>32516416.79</v>
      </c>
      <c r="E21" s="123">
        <v>13106788.68</v>
      </c>
      <c r="F21" s="123">
        <v>19409628.11</v>
      </c>
      <c r="G21" s="123">
        <v>450000</v>
      </c>
      <c r="H21" s="123"/>
      <c r="I21" s="123"/>
      <c r="J21" s="123">
        <v>15488421.89</v>
      </c>
      <c r="K21" s="123">
        <v>1200000</v>
      </c>
      <c r="L21" s="123"/>
      <c r="M21" s="123"/>
      <c r="N21" s="123"/>
      <c r="O21" s="123">
        <v>14288421.89</v>
      </c>
    </row>
    <row r="22" ht="21" customHeight="1" spans="1:15">
      <c r="A22" s="223" t="s">
        <v>130</v>
      </c>
      <c r="B22" s="223" t="s">
        <v>131</v>
      </c>
      <c r="C22" s="123">
        <v>3629781.29</v>
      </c>
      <c r="D22" s="123">
        <v>3629781.29</v>
      </c>
      <c r="E22" s="123">
        <v>3629781.29</v>
      </c>
      <c r="F22" s="123"/>
      <c r="G22" s="123"/>
      <c r="H22" s="123"/>
      <c r="I22" s="123"/>
      <c r="J22" s="123"/>
      <c r="K22" s="123"/>
      <c r="L22" s="123"/>
      <c r="M22" s="123"/>
      <c r="N22" s="123"/>
      <c r="O22" s="123"/>
    </row>
    <row r="23" ht="21" customHeight="1" spans="1:15">
      <c r="A23" s="224" t="s">
        <v>132</v>
      </c>
      <c r="B23" s="224" t="s">
        <v>133</v>
      </c>
      <c r="C23" s="123">
        <v>2009276.49</v>
      </c>
      <c r="D23" s="123">
        <v>2009276.49</v>
      </c>
      <c r="E23" s="123">
        <v>2009276.49</v>
      </c>
      <c r="F23" s="123"/>
      <c r="G23" s="123"/>
      <c r="H23" s="123"/>
      <c r="I23" s="123"/>
      <c r="J23" s="123"/>
      <c r="K23" s="123"/>
      <c r="L23" s="123"/>
      <c r="M23" s="123"/>
      <c r="N23" s="123"/>
      <c r="O23" s="123"/>
    </row>
    <row r="24" ht="21" customHeight="1" spans="1:15">
      <c r="A24" s="224" t="s">
        <v>134</v>
      </c>
      <c r="B24" s="224" t="s">
        <v>135</v>
      </c>
      <c r="C24" s="123">
        <v>1620504.8</v>
      </c>
      <c r="D24" s="123">
        <v>1620504.8</v>
      </c>
      <c r="E24" s="123">
        <v>1620504.8</v>
      </c>
      <c r="F24" s="123"/>
      <c r="G24" s="123"/>
      <c r="H24" s="123"/>
      <c r="I24" s="123"/>
      <c r="J24" s="123"/>
      <c r="K24" s="123"/>
      <c r="L24" s="123"/>
      <c r="M24" s="123"/>
      <c r="N24" s="123"/>
      <c r="O24" s="123"/>
    </row>
    <row r="25" ht="21" customHeight="1" spans="1:15">
      <c r="A25" s="223" t="s">
        <v>136</v>
      </c>
      <c r="B25" s="223" t="s">
        <v>137</v>
      </c>
      <c r="C25" s="123">
        <v>2208609.8</v>
      </c>
      <c r="D25" s="123">
        <v>2208609.8</v>
      </c>
      <c r="E25" s="123">
        <v>1208609.8</v>
      </c>
      <c r="F25" s="123">
        <v>1000000</v>
      </c>
      <c r="G25" s="123"/>
      <c r="H25" s="123"/>
      <c r="I25" s="123"/>
      <c r="J25" s="123"/>
      <c r="K25" s="123"/>
      <c r="L25" s="123"/>
      <c r="M25" s="123"/>
      <c r="N25" s="123"/>
      <c r="O25" s="123"/>
    </row>
    <row r="26" ht="21" customHeight="1" spans="1:15">
      <c r="A26" s="224" t="s">
        <v>138</v>
      </c>
      <c r="B26" s="224" t="s">
        <v>139</v>
      </c>
      <c r="C26" s="123">
        <v>2208609.8</v>
      </c>
      <c r="D26" s="123">
        <v>2208609.8</v>
      </c>
      <c r="E26" s="123">
        <v>1208609.8</v>
      </c>
      <c r="F26" s="123">
        <v>1000000</v>
      </c>
      <c r="G26" s="123"/>
      <c r="H26" s="123"/>
      <c r="I26" s="123"/>
      <c r="J26" s="123"/>
      <c r="K26" s="123"/>
      <c r="L26" s="123"/>
      <c r="M26" s="123"/>
      <c r="N26" s="123"/>
      <c r="O26" s="123"/>
    </row>
    <row r="27" ht="21" customHeight="1" spans="1:15">
      <c r="A27" s="223" t="s">
        <v>140</v>
      </c>
      <c r="B27" s="223" t="s">
        <v>141</v>
      </c>
      <c r="C27" s="123">
        <v>42166447.59</v>
      </c>
      <c r="D27" s="123">
        <v>26678025.7</v>
      </c>
      <c r="E27" s="123">
        <v>8268397.59</v>
      </c>
      <c r="F27" s="123">
        <v>18409628.11</v>
      </c>
      <c r="G27" s="123"/>
      <c r="H27" s="123"/>
      <c r="I27" s="123"/>
      <c r="J27" s="123">
        <v>15488421.89</v>
      </c>
      <c r="K27" s="123">
        <v>1200000</v>
      </c>
      <c r="L27" s="123"/>
      <c r="M27" s="123"/>
      <c r="N27" s="123"/>
      <c r="O27" s="123">
        <v>14288421.89</v>
      </c>
    </row>
    <row r="28" ht="21" customHeight="1" spans="1:15">
      <c r="A28" s="224" t="s">
        <v>142</v>
      </c>
      <c r="B28" s="224" t="s">
        <v>141</v>
      </c>
      <c r="C28" s="123">
        <v>42166447.59</v>
      </c>
      <c r="D28" s="123">
        <v>26678025.7</v>
      </c>
      <c r="E28" s="123">
        <v>8268397.59</v>
      </c>
      <c r="F28" s="123">
        <v>18409628.11</v>
      </c>
      <c r="G28" s="123"/>
      <c r="H28" s="123"/>
      <c r="I28" s="123"/>
      <c r="J28" s="123">
        <v>15488421.89</v>
      </c>
      <c r="K28" s="123">
        <v>1200000</v>
      </c>
      <c r="L28" s="123"/>
      <c r="M28" s="123"/>
      <c r="N28" s="123"/>
      <c r="O28" s="123">
        <v>14288421.89</v>
      </c>
    </row>
    <row r="29" ht="21" customHeight="1" spans="1:15">
      <c r="A29" s="223" t="s">
        <v>143</v>
      </c>
      <c r="B29" s="223" t="s">
        <v>144</v>
      </c>
      <c r="C29" s="123">
        <v>450000</v>
      </c>
      <c r="D29" s="123"/>
      <c r="E29" s="123"/>
      <c r="F29" s="123"/>
      <c r="G29" s="123">
        <v>450000</v>
      </c>
      <c r="H29" s="123"/>
      <c r="I29" s="123"/>
      <c r="J29" s="123"/>
      <c r="K29" s="123"/>
      <c r="L29" s="123"/>
      <c r="M29" s="123"/>
      <c r="N29" s="123"/>
      <c r="O29" s="123"/>
    </row>
    <row r="30" ht="21" customHeight="1" spans="1:15">
      <c r="A30" s="224" t="s">
        <v>145</v>
      </c>
      <c r="B30" s="224" t="s">
        <v>146</v>
      </c>
      <c r="C30" s="123">
        <v>450000</v>
      </c>
      <c r="D30" s="123"/>
      <c r="E30" s="123"/>
      <c r="F30" s="123"/>
      <c r="G30" s="123">
        <v>450000</v>
      </c>
      <c r="H30" s="123"/>
      <c r="I30" s="123"/>
      <c r="J30" s="123"/>
      <c r="K30" s="123"/>
      <c r="L30" s="123"/>
      <c r="M30" s="123"/>
      <c r="N30" s="123"/>
      <c r="O30" s="123"/>
    </row>
    <row r="31" ht="21" customHeight="1" spans="1:15">
      <c r="A31" s="100" t="s">
        <v>147</v>
      </c>
      <c r="B31" s="100" t="s">
        <v>148</v>
      </c>
      <c r="C31" s="123">
        <v>32000</v>
      </c>
      <c r="D31" s="123"/>
      <c r="E31" s="123"/>
      <c r="F31" s="123"/>
      <c r="G31" s="123"/>
      <c r="H31" s="123"/>
      <c r="I31" s="123"/>
      <c r="J31" s="123">
        <v>32000</v>
      </c>
      <c r="K31" s="123"/>
      <c r="L31" s="123"/>
      <c r="M31" s="123"/>
      <c r="N31" s="123"/>
      <c r="O31" s="123">
        <v>32000</v>
      </c>
    </row>
    <row r="32" ht="21" customHeight="1" spans="1:15">
      <c r="A32" s="223" t="s">
        <v>149</v>
      </c>
      <c r="B32" s="223" t="s">
        <v>150</v>
      </c>
      <c r="C32" s="123">
        <v>32000</v>
      </c>
      <c r="D32" s="123"/>
      <c r="E32" s="123"/>
      <c r="F32" s="123"/>
      <c r="G32" s="123"/>
      <c r="H32" s="123"/>
      <c r="I32" s="123"/>
      <c r="J32" s="123">
        <v>32000</v>
      </c>
      <c r="K32" s="123"/>
      <c r="L32" s="123"/>
      <c r="M32" s="123"/>
      <c r="N32" s="123"/>
      <c r="O32" s="123">
        <v>32000</v>
      </c>
    </row>
    <row r="33" ht="21" customHeight="1" spans="1:15">
      <c r="A33" s="224" t="s">
        <v>151</v>
      </c>
      <c r="B33" s="224" t="s">
        <v>150</v>
      </c>
      <c r="C33" s="123">
        <v>32000</v>
      </c>
      <c r="D33" s="123"/>
      <c r="E33" s="123"/>
      <c r="F33" s="123"/>
      <c r="G33" s="123"/>
      <c r="H33" s="123"/>
      <c r="I33" s="123"/>
      <c r="J33" s="123">
        <v>32000</v>
      </c>
      <c r="K33" s="123"/>
      <c r="L33" s="123"/>
      <c r="M33" s="123"/>
      <c r="N33" s="123"/>
      <c r="O33" s="123">
        <v>32000</v>
      </c>
    </row>
    <row r="34" ht="21" customHeight="1" spans="1:15">
      <c r="A34" s="100" t="s">
        <v>152</v>
      </c>
      <c r="B34" s="100" t="s">
        <v>153</v>
      </c>
      <c r="C34" s="123">
        <v>1158941.37</v>
      </c>
      <c r="D34" s="123">
        <v>1158941.37</v>
      </c>
      <c r="E34" s="123">
        <v>1158941.37</v>
      </c>
      <c r="F34" s="123"/>
      <c r="G34" s="123"/>
      <c r="H34" s="123"/>
      <c r="I34" s="123"/>
      <c r="J34" s="123"/>
      <c r="K34" s="123"/>
      <c r="L34" s="123"/>
      <c r="M34" s="123"/>
      <c r="N34" s="123"/>
      <c r="O34" s="123"/>
    </row>
    <row r="35" ht="21" customHeight="1" spans="1:15">
      <c r="A35" s="223" t="s">
        <v>154</v>
      </c>
      <c r="B35" s="223" t="s">
        <v>155</v>
      </c>
      <c r="C35" s="123">
        <v>1158941.37</v>
      </c>
      <c r="D35" s="123">
        <v>1158941.37</v>
      </c>
      <c r="E35" s="123">
        <v>1158941.37</v>
      </c>
      <c r="F35" s="123"/>
      <c r="G35" s="123"/>
      <c r="H35" s="123"/>
      <c r="I35" s="123"/>
      <c r="J35" s="123"/>
      <c r="K35" s="123"/>
      <c r="L35" s="123"/>
      <c r="M35" s="123"/>
      <c r="N35" s="123"/>
      <c r="O35" s="123"/>
    </row>
    <row r="36" ht="21" customHeight="1" spans="1:15">
      <c r="A36" s="224" t="s">
        <v>156</v>
      </c>
      <c r="B36" s="224" t="s">
        <v>157</v>
      </c>
      <c r="C36" s="123">
        <v>1158941.37</v>
      </c>
      <c r="D36" s="123">
        <v>1158941.37</v>
      </c>
      <c r="E36" s="123">
        <v>1158941.37</v>
      </c>
      <c r="F36" s="123"/>
      <c r="G36" s="123"/>
      <c r="H36" s="123"/>
      <c r="I36" s="123"/>
      <c r="J36" s="123"/>
      <c r="K36" s="123"/>
      <c r="L36" s="123"/>
      <c r="M36" s="123"/>
      <c r="N36" s="123"/>
      <c r="O36" s="123"/>
    </row>
    <row r="37" ht="21" customHeight="1" spans="1:15">
      <c r="A37" s="225" t="s">
        <v>55</v>
      </c>
      <c r="B37" s="79"/>
      <c r="C37" s="123">
        <v>53800580.89</v>
      </c>
      <c r="D37" s="123">
        <v>37830159</v>
      </c>
      <c r="E37" s="123">
        <v>18420530.89</v>
      </c>
      <c r="F37" s="123">
        <v>19409628.11</v>
      </c>
      <c r="G37" s="123">
        <v>450000</v>
      </c>
      <c r="H37" s="123"/>
      <c r="I37" s="123"/>
      <c r="J37" s="123">
        <v>15520421.89</v>
      </c>
      <c r="K37" s="123">
        <v>1200000</v>
      </c>
      <c r="L37" s="123"/>
      <c r="M37" s="123"/>
      <c r="N37" s="123"/>
      <c r="O37" s="123">
        <v>14320421.89</v>
      </c>
    </row>
  </sheetData>
  <mergeCells count="12">
    <mergeCell ref="A1:O1"/>
    <mergeCell ref="A2:O2"/>
    <mergeCell ref="A3:B3"/>
    <mergeCell ref="D4:F4"/>
    <mergeCell ref="J4:O4"/>
    <mergeCell ref="A37:B37"/>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O36" sqref="O36"/>
    </sheetView>
  </sheetViews>
  <sheetFormatPr defaultColWidth="8.575" defaultRowHeight="12.75" customHeight="1" outlineLevelCol="3"/>
  <cols>
    <col min="1" max="4" width="35.575" customWidth="1"/>
  </cols>
  <sheetData>
    <row r="1" ht="15" customHeight="1" spans="1:4">
      <c r="A1" s="86"/>
      <c r="B1" s="90"/>
      <c r="C1" s="90"/>
      <c r="D1" s="90" t="s">
        <v>158</v>
      </c>
    </row>
    <row r="2" ht="41.25" customHeight="1" spans="1:1">
      <c r="A2" s="85" t="str">
        <f>"2025"&amp;"年部门财政拨款收支预算总表"</f>
        <v>2025年部门财政拨款收支预算总表</v>
      </c>
    </row>
    <row r="3" ht="17.25" customHeight="1" spans="1:4">
      <c r="A3" s="88" t="str">
        <f>"单位名称："&amp;"昆明市东川区综合行政执法局"</f>
        <v>单位名称：昆明市东川区综合行政执法局</v>
      </c>
      <c r="B3" s="208"/>
      <c r="D3" s="90" t="s">
        <v>1</v>
      </c>
    </row>
    <row r="4" ht="17.25" customHeight="1" spans="1:4">
      <c r="A4" s="209" t="s">
        <v>2</v>
      </c>
      <c r="B4" s="210"/>
      <c r="C4" s="209" t="s">
        <v>3</v>
      </c>
      <c r="D4" s="210"/>
    </row>
    <row r="5" ht="18.75" customHeight="1" spans="1:4">
      <c r="A5" s="209" t="s">
        <v>4</v>
      </c>
      <c r="B5" s="209" t="s">
        <v>5</v>
      </c>
      <c r="C5" s="209" t="s">
        <v>6</v>
      </c>
      <c r="D5" s="209" t="s">
        <v>5</v>
      </c>
    </row>
    <row r="6" ht="16.5" customHeight="1" spans="1:4">
      <c r="A6" s="211" t="s">
        <v>159</v>
      </c>
      <c r="B6" s="123">
        <v>38280159</v>
      </c>
      <c r="C6" s="211" t="s">
        <v>160</v>
      </c>
      <c r="D6" s="123">
        <v>38280159</v>
      </c>
    </row>
    <row r="7" ht="16.5" customHeight="1" spans="1:4">
      <c r="A7" s="211" t="s">
        <v>161</v>
      </c>
      <c r="B7" s="123">
        <v>37830159</v>
      </c>
      <c r="C7" s="211" t="s">
        <v>162</v>
      </c>
      <c r="D7" s="123"/>
    </row>
    <row r="8" ht="16.5" customHeight="1" spans="1:4">
      <c r="A8" s="211" t="s">
        <v>163</v>
      </c>
      <c r="B8" s="123">
        <v>450000</v>
      </c>
      <c r="C8" s="211" t="s">
        <v>164</v>
      </c>
      <c r="D8" s="123"/>
    </row>
    <row r="9" ht="16.5" customHeight="1" spans="1:4">
      <c r="A9" s="211" t="s">
        <v>165</v>
      </c>
      <c r="B9" s="123"/>
      <c r="C9" s="211" t="s">
        <v>166</v>
      </c>
      <c r="D9" s="123"/>
    </row>
    <row r="10" ht="16.5" customHeight="1" spans="1:4">
      <c r="A10" s="211" t="s">
        <v>167</v>
      </c>
      <c r="B10" s="123"/>
      <c r="C10" s="211" t="s">
        <v>168</v>
      </c>
      <c r="D10" s="123"/>
    </row>
    <row r="11" ht="16.5" customHeight="1" spans="1:4">
      <c r="A11" s="211" t="s">
        <v>161</v>
      </c>
      <c r="B11" s="123"/>
      <c r="C11" s="211" t="s">
        <v>169</v>
      </c>
      <c r="D11" s="123"/>
    </row>
    <row r="12" ht="16.5" customHeight="1" spans="1:4">
      <c r="A12" s="192" t="s">
        <v>163</v>
      </c>
      <c r="B12" s="123"/>
      <c r="C12" s="112" t="s">
        <v>170</v>
      </c>
      <c r="D12" s="123"/>
    </row>
    <row r="13" ht="16.5" customHeight="1" spans="1:4">
      <c r="A13" s="192" t="s">
        <v>165</v>
      </c>
      <c r="B13" s="123"/>
      <c r="C13" s="112" t="s">
        <v>171</v>
      </c>
      <c r="D13" s="123"/>
    </row>
    <row r="14" ht="16.5" customHeight="1" spans="1:4">
      <c r="A14" s="212"/>
      <c r="B14" s="123"/>
      <c r="C14" s="112" t="s">
        <v>172</v>
      </c>
      <c r="D14" s="123">
        <v>2712894.6</v>
      </c>
    </row>
    <row r="15" ht="16.5" customHeight="1" spans="1:4">
      <c r="A15" s="212"/>
      <c r="B15" s="123"/>
      <c r="C15" s="112" t="s">
        <v>173</v>
      </c>
      <c r="D15" s="123">
        <v>1441906.24</v>
      </c>
    </row>
    <row r="16" ht="16.5" customHeight="1" spans="1:4">
      <c r="A16" s="212"/>
      <c r="B16" s="123"/>
      <c r="C16" s="112" t="s">
        <v>174</v>
      </c>
      <c r="D16" s="123"/>
    </row>
    <row r="17" ht="16.5" customHeight="1" spans="1:4">
      <c r="A17" s="212"/>
      <c r="B17" s="123"/>
      <c r="C17" s="112" t="s">
        <v>175</v>
      </c>
      <c r="D17" s="123">
        <v>32966416.79</v>
      </c>
    </row>
    <row r="18" ht="16.5" customHeight="1" spans="1:4">
      <c r="A18" s="212"/>
      <c r="B18" s="123"/>
      <c r="C18" s="112" t="s">
        <v>176</v>
      </c>
      <c r="D18" s="123"/>
    </row>
    <row r="19" ht="16.5" customHeight="1" spans="1:4">
      <c r="A19" s="212"/>
      <c r="B19" s="123"/>
      <c r="C19" s="112" t="s">
        <v>177</v>
      </c>
      <c r="D19" s="123"/>
    </row>
    <row r="20" ht="16.5" customHeight="1" spans="1:4">
      <c r="A20" s="212"/>
      <c r="B20" s="123"/>
      <c r="C20" s="112" t="s">
        <v>178</v>
      </c>
      <c r="D20" s="123"/>
    </row>
    <row r="21" ht="16.5" customHeight="1" spans="1:4">
      <c r="A21" s="212"/>
      <c r="B21" s="123"/>
      <c r="C21" s="112" t="s">
        <v>179</v>
      </c>
      <c r="D21" s="123"/>
    </row>
    <row r="22" ht="16.5" customHeight="1" spans="1:4">
      <c r="A22" s="212"/>
      <c r="B22" s="123"/>
      <c r="C22" s="112" t="s">
        <v>180</v>
      </c>
      <c r="D22" s="123"/>
    </row>
    <row r="23" ht="16.5" customHeight="1" spans="1:4">
      <c r="A23" s="212"/>
      <c r="B23" s="123"/>
      <c r="C23" s="112" t="s">
        <v>181</v>
      </c>
      <c r="D23" s="123"/>
    </row>
    <row r="24" ht="16.5" customHeight="1" spans="1:4">
      <c r="A24" s="212"/>
      <c r="B24" s="123"/>
      <c r="C24" s="112" t="s">
        <v>182</v>
      </c>
      <c r="D24" s="123"/>
    </row>
    <row r="25" ht="16.5" customHeight="1" spans="1:4">
      <c r="A25" s="212"/>
      <c r="B25" s="123"/>
      <c r="C25" s="112" t="s">
        <v>183</v>
      </c>
      <c r="D25" s="123">
        <v>1158941.37</v>
      </c>
    </row>
    <row r="26" ht="16.5" customHeight="1" spans="1:4">
      <c r="A26" s="212"/>
      <c r="B26" s="123"/>
      <c r="C26" s="112" t="s">
        <v>184</v>
      </c>
      <c r="D26" s="123"/>
    </row>
    <row r="27" ht="16.5" customHeight="1" spans="1:4">
      <c r="A27" s="212"/>
      <c r="B27" s="123"/>
      <c r="C27" s="112" t="s">
        <v>185</v>
      </c>
      <c r="D27" s="123"/>
    </row>
    <row r="28" ht="16.5" customHeight="1" spans="1:4">
      <c r="A28" s="212"/>
      <c r="B28" s="123"/>
      <c r="C28" s="112" t="s">
        <v>186</v>
      </c>
      <c r="D28" s="123"/>
    </row>
    <row r="29" ht="16.5" customHeight="1" spans="1:4">
      <c r="A29" s="212"/>
      <c r="B29" s="123"/>
      <c r="C29" s="112" t="s">
        <v>187</v>
      </c>
      <c r="D29" s="123"/>
    </row>
    <row r="30" ht="16.5" customHeight="1" spans="1:4">
      <c r="A30" s="212"/>
      <c r="B30" s="123"/>
      <c r="C30" s="112" t="s">
        <v>188</v>
      </c>
      <c r="D30" s="123"/>
    </row>
    <row r="31" ht="16.5" customHeight="1" spans="1:4">
      <c r="A31" s="212"/>
      <c r="B31" s="123"/>
      <c r="C31" s="192" t="s">
        <v>189</v>
      </c>
      <c r="D31" s="123"/>
    </row>
    <row r="32" ht="16.5" customHeight="1" spans="1:4">
      <c r="A32" s="212"/>
      <c r="B32" s="123"/>
      <c r="C32" s="192" t="s">
        <v>190</v>
      </c>
      <c r="D32" s="123"/>
    </row>
    <row r="33" ht="16.5" customHeight="1" spans="1:4">
      <c r="A33" s="212"/>
      <c r="B33" s="123"/>
      <c r="C33" s="74" t="s">
        <v>191</v>
      </c>
      <c r="D33" s="123"/>
    </row>
    <row r="34" ht="15" customHeight="1" spans="1:4">
      <c r="A34" s="213" t="s">
        <v>50</v>
      </c>
      <c r="B34" s="214">
        <v>38280159</v>
      </c>
      <c r="C34" s="213" t="s">
        <v>51</v>
      </c>
      <c r="D34" s="214">
        <v>38280159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topLeftCell="A4" workbookViewId="0">
      <selection activeCell="C31" sqref="C3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82"/>
      <c r="F1" s="115"/>
      <c r="G1" s="187" t="s">
        <v>192</v>
      </c>
    </row>
    <row r="2" ht="41.25" customHeight="1" spans="1:7">
      <c r="A2" s="168" t="str">
        <f>"2025"&amp;"年一般公共预算支出预算表（按功能科目分类）"</f>
        <v>2025年一般公共预算支出预算表（按功能科目分类）</v>
      </c>
      <c r="B2" s="168"/>
      <c r="C2" s="168"/>
      <c r="D2" s="168"/>
      <c r="E2" s="168"/>
      <c r="F2" s="168"/>
      <c r="G2" s="168"/>
    </row>
    <row r="3" ht="18" customHeight="1" spans="1:7">
      <c r="A3" s="46" t="str">
        <f>"单位名称："&amp;"昆明市东川区综合行政执法局"</f>
        <v>单位名称：昆明市东川区综合行政执法局</v>
      </c>
      <c r="F3" s="165"/>
      <c r="G3" s="187" t="s">
        <v>1</v>
      </c>
    </row>
    <row r="4" ht="20.25" customHeight="1" spans="1:7">
      <c r="A4" s="204" t="s">
        <v>193</v>
      </c>
      <c r="B4" s="205"/>
      <c r="C4" s="169" t="s">
        <v>55</v>
      </c>
      <c r="D4" s="193" t="s">
        <v>78</v>
      </c>
      <c r="E4" s="53"/>
      <c r="F4" s="54"/>
      <c r="G4" s="184" t="s">
        <v>79</v>
      </c>
    </row>
    <row r="5" ht="20.25" customHeight="1" spans="1:7">
      <c r="A5" s="206" t="s">
        <v>75</v>
      </c>
      <c r="B5" s="206" t="s">
        <v>76</v>
      </c>
      <c r="C5" s="60"/>
      <c r="D5" s="174" t="s">
        <v>57</v>
      </c>
      <c r="E5" s="174" t="s">
        <v>194</v>
      </c>
      <c r="F5" s="174" t="s">
        <v>195</v>
      </c>
      <c r="G5" s="186"/>
    </row>
    <row r="6" ht="15" customHeight="1" spans="1:7">
      <c r="A6" s="103" t="s">
        <v>85</v>
      </c>
      <c r="B6" s="103" t="s">
        <v>86</v>
      </c>
      <c r="C6" s="103" t="s">
        <v>87</v>
      </c>
      <c r="D6" s="103" t="s">
        <v>88</v>
      </c>
      <c r="E6" s="103" t="s">
        <v>89</v>
      </c>
      <c r="F6" s="103" t="s">
        <v>90</v>
      </c>
      <c r="G6" s="103" t="s">
        <v>91</v>
      </c>
    </row>
    <row r="7" ht="18" customHeight="1" spans="1:7">
      <c r="A7" s="74" t="s">
        <v>100</v>
      </c>
      <c r="B7" s="74" t="s">
        <v>101</v>
      </c>
      <c r="C7" s="123">
        <v>2712894.6</v>
      </c>
      <c r="D7" s="123">
        <v>2712894.6</v>
      </c>
      <c r="E7" s="123">
        <v>2680494.6</v>
      </c>
      <c r="F7" s="123">
        <v>32400</v>
      </c>
      <c r="G7" s="123"/>
    </row>
    <row r="8" ht="18" customHeight="1" spans="1:7">
      <c r="A8" s="180" t="s">
        <v>102</v>
      </c>
      <c r="B8" s="180" t="s">
        <v>103</v>
      </c>
      <c r="C8" s="123">
        <v>2491589.6</v>
      </c>
      <c r="D8" s="123">
        <v>2491589.6</v>
      </c>
      <c r="E8" s="123">
        <v>2459189.6</v>
      </c>
      <c r="F8" s="123">
        <v>32400</v>
      </c>
      <c r="G8" s="123"/>
    </row>
    <row r="9" ht="18" customHeight="1" spans="1:7">
      <c r="A9" s="181" t="s">
        <v>104</v>
      </c>
      <c r="B9" s="181" t="s">
        <v>105</v>
      </c>
      <c r="C9" s="123">
        <v>801600</v>
      </c>
      <c r="D9" s="123">
        <v>801600</v>
      </c>
      <c r="E9" s="123">
        <v>769200</v>
      </c>
      <c r="F9" s="123">
        <v>32400</v>
      </c>
      <c r="G9" s="123"/>
    </row>
    <row r="10" ht="18" customHeight="1" spans="1:7">
      <c r="A10" s="181" t="s">
        <v>106</v>
      </c>
      <c r="B10" s="181" t="s">
        <v>107</v>
      </c>
      <c r="C10" s="123">
        <v>1507177.56</v>
      </c>
      <c r="D10" s="123">
        <v>1507177.56</v>
      </c>
      <c r="E10" s="123">
        <v>1507177.56</v>
      </c>
      <c r="F10" s="123"/>
      <c r="G10" s="123"/>
    </row>
    <row r="11" ht="18" customHeight="1" spans="1:7">
      <c r="A11" s="181" t="s">
        <v>108</v>
      </c>
      <c r="B11" s="181" t="s">
        <v>109</v>
      </c>
      <c r="C11" s="123">
        <v>182812.04</v>
      </c>
      <c r="D11" s="123">
        <v>182812.04</v>
      </c>
      <c r="E11" s="123">
        <v>182812.04</v>
      </c>
      <c r="F11" s="123"/>
      <c r="G11" s="123"/>
    </row>
    <row r="12" ht="18" customHeight="1" spans="1:7">
      <c r="A12" s="180" t="s">
        <v>110</v>
      </c>
      <c r="B12" s="180" t="s">
        <v>111</v>
      </c>
      <c r="C12" s="123">
        <v>221305</v>
      </c>
      <c r="D12" s="123">
        <v>221305</v>
      </c>
      <c r="E12" s="123">
        <v>221305</v>
      </c>
      <c r="F12" s="123"/>
      <c r="G12" s="123"/>
    </row>
    <row r="13" ht="18" customHeight="1" spans="1:7">
      <c r="A13" s="181" t="s">
        <v>112</v>
      </c>
      <c r="B13" s="181" t="s">
        <v>113</v>
      </c>
      <c r="C13" s="123">
        <v>2695</v>
      </c>
      <c r="D13" s="123">
        <v>2695</v>
      </c>
      <c r="E13" s="123">
        <v>2695</v>
      </c>
      <c r="F13" s="123"/>
      <c r="G13" s="123"/>
    </row>
    <row r="14" ht="18" customHeight="1" spans="1:7">
      <c r="A14" s="181" t="s">
        <v>114</v>
      </c>
      <c r="B14" s="181" t="s">
        <v>115</v>
      </c>
      <c r="C14" s="123">
        <v>218610</v>
      </c>
      <c r="D14" s="123">
        <v>218610</v>
      </c>
      <c r="E14" s="123">
        <v>218610</v>
      </c>
      <c r="F14" s="123"/>
      <c r="G14" s="123"/>
    </row>
    <row r="15" ht="18" customHeight="1" spans="1:7">
      <c r="A15" s="74" t="s">
        <v>116</v>
      </c>
      <c r="B15" s="74" t="s">
        <v>117</v>
      </c>
      <c r="C15" s="123">
        <v>1441906.24</v>
      </c>
      <c r="D15" s="123">
        <v>1441906.24</v>
      </c>
      <c r="E15" s="123">
        <v>1441906.24</v>
      </c>
      <c r="F15" s="123"/>
      <c r="G15" s="123"/>
    </row>
    <row r="16" ht="18" customHeight="1" spans="1:7">
      <c r="A16" s="180" t="s">
        <v>118</v>
      </c>
      <c r="B16" s="180" t="s">
        <v>119</v>
      </c>
      <c r="C16" s="123">
        <v>1441906.24</v>
      </c>
      <c r="D16" s="123">
        <v>1441906.24</v>
      </c>
      <c r="E16" s="123">
        <v>1441906.24</v>
      </c>
      <c r="F16" s="123"/>
      <c r="G16" s="123"/>
    </row>
    <row r="17" ht="18" customHeight="1" spans="1:7">
      <c r="A17" s="181" t="s">
        <v>120</v>
      </c>
      <c r="B17" s="181" t="s">
        <v>121</v>
      </c>
      <c r="C17" s="123">
        <v>195711.39</v>
      </c>
      <c r="D17" s="123">
        <v>195711.39</v>
      </c>
      <c r="E17" s="123">
        <v>195711.39</v>
      </c>
      <c r="F17" s="123"/>
      <c r="G17" s="123"/>
    </row>
    <row r="18" ht="18" customHeight="1" spans="1:7">
      <c r="A18" s="181" t="s">
        <v>122</v>
      </c>
      <c r="B18" s="181" t="s">
        <v>123</v>
      </c>
      <c r="C18" s="123">
        <v>582964.16</v>
      </c>
      <c r="D18" s="123">
        <v>582964.16</v>
      </c>
      <c r="E18" s="123">
        <v>582964.16</v>
      </c>
      <c r="F18" s="123"/>
      <c r="G18" s="123"/>
    </row>
    <row r="19" ht="18" customHeight="1" spans="1:7">
      <c r="A19" s="181" t="s">
        <v>124</v>
      </c>
      <c r="B19" s="181" t="s">
        <v>125</v>
      </c>
      <c r="C19" s="123">
        <v>646117.88</v>
      </c>
      <c r="D19" s="123">
        <v>646117.88</v>
      </c>
      <c r="E19" s="123">
        <v>646117.88</v>
      </c>
      <c r="F19" s="123"/>
      <c r="G19" s="123"/>
    </row>
    <row r="20" ht="18" customHeight="1" spans="1:7">
      <c r="A20" s="181" t="s">
        <v>126</v>
      </c>
      <c r="B20" s="181" t="s">
        <v>127</v>
      </c>
      <c r="C20" s="123">
        <v>17112.81</v>
      </c>
      <c r="D20" s="123">
        <v>17112.81</v>
      </c>
      <c r="E20" s="123">
        <v>17112.81</v>
      </c>
      <c r="F20" s="123"/>
      <c r="G20" s="123"/>
    </row>
    <row r="21" ht="18" customHeight="1" spans="1:7">
      <c r="A21" s="74" t="s">
        <v>128</v>
      </c>
      <c r="B21" s="74" t="s">
        <v>129</v>
      </c>
      <c r="C21" s="123">
        <v>32516416.79</v>
      </c>
      <c r="D21" s="123">
        <v>13106788.68</v>
      </c>
      <c r="E21" s="123">
        <v>12278438.68</v>
      </c>
      <c r="F21" s="123">
        <v>828350</v>
      </c>
      <c r="G21" s="123">
        <v>19409628.11</v>
      </c>
    </row>
    <row r="22" ht="18" customHeight="1" spans="1:7">
      <c r="A22" s="180" t="s">
        <v>130</v>
      </c>
      <c r="B22" s="180" t="s">
        <v>131</v>
      </c>
      <c r="C22" s="123">
        <v>3629781.29</v>
      </c>
      <c r="D22" s="123">
        <v>3629781.29</v>
      </c>
      <c r="E22" s="123">
        <v>3296091.29</v>
      </c>
      <c r="F22" s="123">
        <v>333690</v>
      </c>
      <c r="G22" s="123"/>
    </row>
    <row r="23" ht="18" customHeight="1" spans="1:7">
      <c r="A23" s="181" t="s">
        <v>132</v>
      </c>
      <c r="B23" s="181" t="s">
        <v>133</v>
      </c>
      <c r="C23" s="123">
        <v>2009276.49</v>
      </c>
      <c r="D23" s="123">
        <v>2009276.49</v>
      </c>
      <c r="E23" s="123">
        <v>1780656.49</v>
      </c>
      <c r="F23" s="123">
        <v>228620</v>
      </c>
      <c r="G23" s="123"/>
    </row>
    <row r="24" ht="18" customHeight="1" spans="1:7">
      <c r="A24" s="181" t="s">
        <v>134</v>
      </c>
      <c r="B24" s="181" t="s">
        <v>135</v>
      </c>
      <c r="C24" s="123">
        <v>1620504.8</v>
      </c>
      <c r="D24" s="123">
        <v>1620504.8</v>
      </c>
      <c r="E24" s="123">
        <v>1515434.8</v>
      </c>
      <c r="F24" s="123">
        <v>105070</v>
      </c>
      <c r="G24" s="123"/>
    </row>
    <row r="25" ht="18" customHeight="1" spans="1:7">
      <c r="A25" s="180" t="s">
        <v>136</v>
      </c>
      <c r="B25" s="180" t="s">
        <v>137</v>
      </c>
      <c r="C25" s="123">
        <v>2208609.8</v>
      </c>
      <c r="D25" s="123">
        <v>1208609.8</v>
      </c>
      <c r="E25" s="123">
        <v>1120309.8</v>
      </c>
      <c r="F25" s="123">
        <v>88300</v>
      </c>
      <c r="G25" s="123">
        <v>1000000</v>
      </c>
    </row>
    <row r="26" ht="18" customHeight="1" spans="1:7">
      <c r="A26" s="181" t="s">
        <v>138</v>
      </c>
      <c r="B26" s="181" t="s">
        <v>139</v>
      </c>
      <c r="C26" s="123">
        <v>2208609.8</v>
      </c>
      <c r="D26" s="123">
        <v>1208609.8</v>
      </c>
      <c r="E26" s="123">
        <v>1120309.8</v>
      </c>
      <c r="F26" s="123">
        <v>88300</v>
      </c>
      <c r="G26" s="123">
        <v>1000000</v>
      </c>
    </row>
    <row r="27" ht="18" customHeight="1" spans="1:7">
      <c r="A27" s="180" t="s">
        <v>140</v>
      </c>
      <c r="B27" s="180" t="s">
        <v>141</v>
      </c>
      <c r="C27" s="123">
        <v>26678025.7</v>
      </c>
      <c r="D27" s="123">
        <v>8268397.59</v>
      </c>
      <c r="E27" s="123">
        <v>7862037.59</v>
      </c>
      <c r="F27" s="123">
        <v>406360</v>
      </c>
      <c r="G27" s="123">
        <v>18409628.11</v>
      </c>
    </row>
    <row r="28" ht="18" customHeight="1" spans="1:7">
      <c r="A28" s="181" t="s">
        <v>142</v>
      </c>
      <c r="B28" s="181" t="s">
        <v>141</v>
      </c>
      <c r="C28" s="123">
        <v>26678025.7</v>
      </c>
      <c r="D28" s="123">
        <v>8268397.59</v>
      </c>
      <c r="E28" s="123">
        <v>7862037.59</v>
      </c>
      <c r="F28" s="123">
        <v>406360</v>
      </c>
      <c r="G28" s="123">
        <v>18409628.11</v>
      </c>
    </row>
    <row r="29" ht="18" customHeight="1" spans="1:7">
      <c r="A29" s="74" t="s">
        <v>152</v>
      </c>
      <c r="B29" s="74" t="s">
        <v>153</v>
      </c>
      <c r="C29" s="123">
        <v>1158941.37</v>
      </c>
      <c r="D29" s="123">
        <v>1158941.37</v>
      </c>
      <c r="E29" s="123">
        <v>1158941.37</v>
      </c>
      <c r="F29" s="123"/>
      <c r="G29" s="123"/>
    </row>
    <row r="30" ht="18" customHeight="1" spans="1:7">
      <c r="A30" s="180" t="s">
        <v>154</v>
      </c>
      <c r="B30" s="180" t="s">
        <v>155</v>
      </c>
      <c r="C30" s="123">
        <v>1158941.37</v>
      </c>
      <c r="D30" s="123">
        <v>1158941.37</v>
      </c>
      <c r="E30" s="123">
        <v>1158941.37</v>
      </c>
      <c r="F30" s="123"/>
      <c r="G30" s="123"/>
    </row>
    <row r="31" ht="18" customHeight="1" spans="1:7">
      <c r="A31" s="181" t="s">
        <v>156</v>
      </c>
      <c r="B31" s="181" t="s">
        <v>157</v>
      </c>
      <c r="C31" s="123">
        <v>1158941.37</v>
      </c>
      <c r="D31" s="123">
        <v>1158941.37</v>
      </c>
      <c r="E31" s="123">
        <v>1158941.37</v>
      </c>
      <c r="F31" s="123"/>
      <c r="G31" s="123"/>
    </row>
    <row r="32" ht="18" customHeight="1" spans="1:7">
      <c r="A32" s="122" t="s">
        <v>196</v>
      </c>
      <c r="B32" s="207" t="s">
        <v>196</v>
      </c>
      <c r="C32" s="123">
        <v>37830159</v>
      </c>
      <c r="D32" s="123">
        <v>18420530.89</v>
      </c>
      <c r="E32" s="123">
        <v>17559780.89</v>
      </c>
      <c r="F32" s="123">
        <v>860750</v>
      </c>
      <c r="G32" s="123">
        <v>19409628.11</v>
      </c>
    </row>
  </sheetData>
  <mergeCells count="6">
    <mergeCell ref="A2:G2"/>
    <mergeCell ref="A4:B4"/>
    <mergeCell ref="D4:F4"/>
    <mergeCell ref="A32:B32"/>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2" workbookViewId="0">
      <selection activeCell="O36" sqref="O36"/>
    </sheetView>
  </sheetViews>
  <sheetFormatPr defaultColWidth="10.425" defaultRowHeight="14.25" customHeight="1" outlineLevelRow="6" outlineLevelCol="5"/>
  <cols>
    <col min="1" max="6" width="28.1416666666667" customWidth="1"/>
  </cols>
  <sheetData>
    <row r="1" customHeight="1" spans="1:6">
      <c r="A1" s="87"/>
      <c r="B1" s="87"/>
      <c r="C1" s="87"/>
      <c r="D1" s="87"/>
      <c r="E1" s="86"/>
      <c r="F1" s="200" t="s">
        <v>197</v>
      </c>
    </row>
    <row r="2" ht="41.25" customHeight="1" spans="1:6">
      <c r="A2" s="201" t="str">
        <f>"2025"&amp;"年一般公共预算“三公”经费支出预算表"</f>
        <v>2025年一般公共预算“三公”经费支出预算表</v>
      </c>
      <c r="B2" s="87"/>
      <c r="C2" s="87"/>
      <c r="D2" s="87"/>
      <c r="E2" s="86"/>
      <c r="F2" s="87"/>
    </row>
    <row r="3" customHeight="1" spans="1:6">
      <c r="A3" s="155" t="str">
        <f>"单位名称："&amp;"昆明市东川区综合行政执法局"</f>
        <v>单位名称：昆明市东川区综合行政执法局</v>
      </c>
      <c r="B3" s="202"/>
      <c r="D3" s="87"/>
      <c r="E3" s="86"/>
      <c r="F3" s="107" t="s">
        <v>1</v>
      </c>
    </row>
    <row r="4" ht="27" customHeight="1" spans="1:6">
      <c r="A4" s="91" t="s">
        <v>198</v>
      </c>
      <c r="B4" s="91" t="s">
        <v>199</v>
      </c>
      <c r="C4" s="93" t="s">
        <v>200</v>
      </c>
      <c r="D4" s="91"/>
      <c r="E4" s="92"/>
      <c r="F4" s="91" t="s">
        <v>201</v>
      </c>
    </row>
    <row r="5" ht="28.5" customHeight="1" spans="1:6">
      <c r="A5" s="203"/>
      <c r="B5" s="95"/>
      <c r="C5" s="92" t="s">
        <v>57</v>
      </c>
      <c r="D5" s="92" t="s">
        <v>202</v>
      </c>
      <c r="E5" s="92" t="s">
        <v>203</v>
      </c>
      <c r="F5" s="94"/>
    </row>
    <row r="6" ht="17.25" customHeight="1" spans="1:6">
      <c r="A6" s="99" t="s">
        <v>85</v>
      </c>
      <c r="B6" s="99" t="s">
        <v>86</v>
      </c>
      <c r="C6" s="99" t="s">
        <v>87</v>
      </c>
      <c r="D6" s="99" t="s">
        <v>88</v>
      </c>
      <c r="E6" s="99" t="s">
        <v>89</v>
      </c>
      <c r="F6" s="99" t="s">
        <v>90</v>
      </c>
    </row>
    <row r="7" ht="17.25" customHeight="1" spans="1:6">
      <c r="A7" s="123">
        <v>112600</v>
      </c>
      <c r="B7" s="123"/>
      <c r="C7" s="123">
        <v>96000</v>
      </c>
      <c r="D7" s="123"/>
      <c r="E7" s="123">
        <v>96000</v>
      </c>
      <c r="F7" s="123">
        <v>16600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143"/>
  <sheetViews>
    <sheetView showZeros="0" topLeftCell="D1" workbookViewId="0">
      <selection activeCell="O36" sqref="O36"/>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5" width="18.7083333333333" customWidth="1"/>
  </cols>
  <sheetData>
    <row r="1" ht="13.5" customHeight="1" spans="2:25">
      <c r="B1" s="182"/>
      <c r="C1" s="188"/>
      <c r="E1" s="189"/>
      <c r="F1" s="189"/>
      <c r="G1" s="189"/>
      <c r="H1" s="189"/>
      <c r="I1" s="126"/>
      <c r="J1" s="126"/>
      <c r="K1" s="126"/>
      <c r="L1" s="126"/>
      <c r="M1" s="126"/>
      <c r="N1" s="126"/>
      <c r="O1" s="126"/>
      <c r="S1" s="126"/>
      <c r="W1" s="188"/>
      <c r="Y1" s="44" t="s">
        <v>204</v>
      </c>
    </row>
    <row r="2" ht="45.75" customHeight="1" spans="1:25">
      <c r="A2" s="109" t="str">
        <f>"2025"&amp;"年部门基本支出预算表"</f>
        <v>2025年部门基本支出预算表</v>
      </c>
      <c r="B2" s="45"/>
      <c r="C2" s="109"/>
      <c r="D2" s="109"/>
      <c r="E2" s="109"/>
      <c r="F2" s="109"/>
      <c r="G2" s="109"/>
      <c r="H2" s="109"/>
      <c r="I2" s="109"/>
      <c r="J2" s="109"/>
      <c r="K2" s="109"/>
      <c r="L2" s="109"/>
      <c r="M2" s="109"/>
      <c r="N2" s="109"/>
      <c r="O2" s="109"/>
      <c r="P2" s="45"/>
      <c r="Q2" s="45"/>
      <c r="R2" s="45"/>
      <c r="S2" s="109"/>
      <c r="T2" s="109"/>
      <c r="U2" s="109"/>
      <c r="V2" s="109"/>
      <c r="W2" s="109"/>
      <c r="X2" s="109"/>
      <c r="Y2" s="109"/>
    </row>
    <row r="3" ht="18.75" customHeight="1" spans="1:25">
      <c r="A3" s="46" t="str">
        <f>"单位名称："&amp;"昆明市东川区综合行政执法局"</f>
        <v>单位名称：昆明市东川区综合行政执法局</v>
      </c>
      <c r="B3" s="47"/>
      <c r="C3" s="190"/>
      <c r="D3" s="190"/>
      <c r="E3" s="190"/>
      <c r="F3" s="190"/>
      <c r="G3" s="190"/>
      <c r="H3" s="190"/>
      <c r="I3" s="128"/>
      <c r="J3" s="128"/>
      <c r="K3" s="128"/>
      <c r="L3" s="128"/>
      <c r="M3" s="128"/>
      <c r="N3" s="128"/>
      <c r="O3" s="128"/>
      <c r="P3" s="48"/>
      <c r="Q3" s="48"/>
      <c r="R3" s="48"/>
      <c r="S3" s="128"/>
      <c r="W3" s="188"/>
      <c r="Y3" s="44" t="s">
        <v>1</v>
      </c>
    </row>
    <row r="4" ht="18" customHeight="1" spans="1:25">
      <c r="A4" s="50" t="s">
        <v>205</v>
      </c>
      <c r="B4" s="50" t="s">
        <v>206</v>
      </c>
      <c r="C4" s="50" t="s">
        <v>207</v>
      </c>
      <c r="D4" s="50" t="s">
        <v>208</v>
      </c>
      <c r="E4" s="50" t="s">
        <v>209</v>
      </c>
      <c r="F4" s="50" t="s">
        <v>210</v>
      </c>
      <c r="G4" s="50" t="s">
        <v>211</v>
      </c>
      <c r="H4" s="50" t="s">
        <v>212</v>
      </c>
      <c r="I4" s="193" t="s">
        <v>213</v>
      </c>
      <c r="J4" s="152" t="s">
        <v>213</v>
      </c>
      <c r="K4" s="152"/>
      <c r="L4" s="152"/>
      <c r="M4" s="152"/>
      <c r="N4" s="152"/>
      <c r="O4" s="152"/>
      <c r="P4" s="53"/>
      <c r="Q4" s="53"/>
      <c r="R4" s="53"/>
      <c r="S4" s="144" t="s">
        <v>61</v>
      </c>
      <c r="T4" s="152" t="s">
        <v>62</v>
      </c>
      <c r="U4" s="152"/>
      <c r="V4" s="152"/>
      <c r="W4" s="152"/>
      <c r="X4" s="152"/>
      <c r="Y4" s="124"/>
    </row>
    <row r="5" ht="18" customHeight="1" spans="1:25">
      <c r="A5" s="55"/>
      <c r="B5" s="73"/>
      <c r="C5" s="171"/>
      <c r="D5" s="55"/>
      <c r="E5" s="55"/>
      <c r="F5" s="55"/>
      <c r="G5" s="55"/>
      <c r="H5" s="55"/>
      <c r="I5" s="169" t="s">
        <v>214</v>
      </c>
      <c r="J5" s="193" t="s">
        <v>58</v>
      </c>
      <c r="K5" s="152"/>
      <c r="L5" s="152"/>
      <c r="M5" s="152"/>
      <c r="N5" s="152"/>
      <c r="O5" s="124"/>
      <c r="P5" s="52" t="s">
        <v>215</v>
      </c>
      <c r="Q5" s="53"/>
      <c r="R5" s="54"/>
      <c r="S5" s="50" t="s">
        <v>61</v>
      </c>
      <c r="T5" s="193" t="s">
        <v>62</v>
      </c>
      <c r="U5" s="144" t="s">
        <v>64</v>
      </c>
      <c r="V5" s="152" t="s">
        <v>62</v>
      </c>
      <c r="W5" s="144" t="s">
        <v>66</v>
      </c>
      <c r="X5" s="144" t="s">
        <v>67</v>
      </c>
      <c r="Y5" s="197" t="s">
        <v>68</v>
      </c>
    </row>
    <row r="6" ht="19.5" customHeight="1" spans="1:25">
      <c r="A6" s="73"/>
      <c r="B6" s="73"/>
      <c r="C6" s="73"/>
      <c r="D6" s="73"/>
      <c r="E6" s="73"/>
      <c r="F6" s="73"/>
      <c r="G6" s="73"/>
      <c r="H6" s="73"/>
      <c r="I6" s="73"/>
      <c r="J6" s="194" t="s">
        <v>216</v>
      </c>
      <c r="K6" s="50"/>
      <c r="L6" s="50" t="s">
        <v>217</v>
      </c>
      <c r="M6" s="50" t="s">
        <v>218</v>
      </c>
      <c r="N6" s="50" t="s">
        <v>219</v>
      </c>
      <c r="O6" s="50" t="s">
        <v>220</v>
      </c>
      <c r="P6" s="50" t="s">
        <v>58</v>
      </c>
      <c r="Q6" s="50" t="s">
        <v>59</v>
      </c>
      <c r="R6" s="50" t="s">
        <v>60</v>
      </c>
      <c r="S6" s="73"/>
      <c r="T6" s="50" t="s">
        <v>57</v>
      </c>
      <c r="U6" s="50" t="s">
        <v>64</v>
      </c>
      <c r="V6" s="50" t="s">
        <v>221</v>
      </c>
      <c r="W6" s="50" t="s">
        <v>66</v>
      </c>
      <c r="X6" s="50" t="s">
        <v>67</v>
      </c>
      <c r="Y6" s="50" t="s">
        <v>68</v>
      </c>
    </row>
    <row r="7" ht="37.5" customHeight="1" spans="1:25">
      <c r="A7" s="191"/>
      <c r="B7" s="60"/>
      <c r="C7" s="191"/>
      <c r="D7" s="191"/>
      <c r="E7" s="191"/>
      <c r="F7" s="191"/>
      <c r="G7" s="191"/>
      <c r="H7" s="191"/>
      <c r="I7" s="191"/>
      <c r="J7" s="195" t="s">
        <v>57</v>
      </c>
      <c r="K7" s="196" t="s">
        <v>222</v>
      </c>
      <c r="L7" s="58" t="s">
        <v>223</v>
      </c>
      <c r="M7" s="58" t="s">
        <v>218</v>
      </c>
      <c r="N7" s="58" t="s">
        <v>219</v>
      </c>
      <c r="O7" s="58" t="s">
        <v>220</v>
      </c>
      <c r="P7" s="58" t="s">
        <v>218</v>
      </c>
      <c r="Q7" s="58" t="s">
        <v>219</v>
      </c>
      <c r="R7" s="58" t="s">
        <v>220</v>
      </c>
      <c r="S7" s="58" t="s">
        <v>61</v>
      </c>
      <c r="T7" s="58" t="s">
        <v>57</v>
      </c>
      <c r="U7" s="58" t="s">
        <v>64</v>
      </c>
      <c r="V7" s="58" t="s">
        <v>221</v>
      </c>
      <c r="W7" s="58" t="s">
        <v>66</v>
      </c>
      <c r="X7" s="58" t="s">
        <v>67</v>
      </c>
      <c r="Y7" s="58" t="s">
        <v>68</v>
      </c>
    </row>
    <row r="8" customHeight="1" spans="1:25">
      <c r="A8" s="80">
        <v>1</v>
      </c>
      <c r="B8" s="80">
        <v>2</v>
      </c>
      <c r="C8" s="80">
        <v>3</v>
      </c>
      <c r="D8" s="80">
        <v>4</v>
      </c>
      <c r="E8" s="80">
        <v>5</v>
      </c>
      <c r="F8" s="80">
        <v>6</v>
      </c>
      <c r="G8" s="80">
        <v>7</v>
      </c>
      <c r="H8" s="80">
        <v>8</v>
      </c>
      <c r="I8" s="80">
        <v>9</v>
      </c>
      <c r="J8" s="80">
        <v>10</v>
      </c>
      <c r="K8" s="80">
        <v>11</v>
      </c>
      <c r="L8" s="80">
        <v>12</v>
      </c>
      <c r="M8" s="80">
        <v>13</v>
      </c>
      <c r="N8" s="80">
        <v>14</v>
      </c>
      <c r="O8" s="80">
        <v>15</v>
      </c>
      <c r="P8" s="80">
        <v>16</v>
      </c>
      <c r="Q8" s="80">
        <v>17</v>
      </c>
      <c r="R8" s="80">
        <v>18</v>
      </c>
      <c r="S8" s="80">
        <v>19</v>
      </c>
      <c r="T8" s="80">
        <v>20</v>
      </c>
      <c r="U8" s="80">
        <v>21</v>
      </c>
      <c r="V8" s="80">
        <v>22</v>
      </c>
      <c r="W8" s="80">
        <v>23</v>
      </c>
      <c r="X8" s="80">
        <v>24</v>
      </c>
      <c r="Y8" s="80">
        <v>25</v>
      </c>
    </row>
    <row r="9" ht="20.25" customHeight="1" spans="1:25">
      <c r="A9" s="192" t="s">
        <v>70</v>
      </c>
      <c r="B9" s="192" t="s">
        <v>70</v>
      </c>
      <c r="C9" s="192" t="s">
        <v>224</v>
      </c>
      <c r="D9" s="192" t="s">
        <v>225</v>
      </c>
      <c r="E9" s="192" t="s">
        <v>132</v>
      </c>
      <c r="F9" s="192" t="s">
        <v>133</v>
      </c>
      <c r="G9" s="192" t="s">
        <v>226</v>
      </c>
      <c r="H9" s="192" t="s">
        <v>227</v>
      </c>
      <c r="I9" s="123">
        <v>589392</v>
      </c>
      <c r="J9" s="123">
        <v>589392</v>
      </c>
      <c r="K9" s="123"/>
      <c r="L9" s="123"/>
      <c r="M9" s="123"/>
      <c r="N9" s="123">
        <v>589392</v>
      </c>
      <c r="O9" s="123"/>
      <c r="P9" s="123"/>
      <c r="Q9" s="123"/>
      <c r="R9" s="123"/>
      <c r="S9" s="123"/>
      <c r="T9" s="123"/>
      <c r="U9" s="123"/>
      <c r="V9" s="123"/>
      <c r="W9" s="123"/>
      <c r="X9" s="123"/>
      <c r="Y9" s="123"/>
    </row>
    <row r="10" ht="20.25" customHeight="1" spans="1:25">
      <c r="A10" s="192" t="s">
        <v>70</v>
      </c>
      <c r="B10" s="192" t="s">
        <v>70</v>
      </c>
      <c r="C10" s="192" t="s">
        <v>224</v>
      </c>
      <c r="D10" s="192" t="s">
        <v>225</v>
      </c>
      <c r="E10" s="192" t="s">
        <v>134</v>
      </c>
      <c r="F10" s="192" t="s">
        <v>135</v>
      </c>
      <c r="G10" s="192" t="s">
        <v>226</v>
      </c>
      <c r="H10" s="192" t="s">
        <v>227</v>
      </c>
      <c r="I10" s="123">
        <v>274236</v>
      </c>
      <c r="J10" s="123">
        <v>274236</v>
      </c>
      <c r="K10" s="64"/>
      <c r="L10" s="64"/>
      <c r="M10" s="64"/>
      <c r="N10" s="123">
        <v>274236</v>
      </c>
      <c r="O10" s="64"/>
      <c r="P10" s="123"/>
      <c r="Q10" s="123"/>
      <c r="R10" s="123"/>
      <c r="S10" s="123"/>
      <c r="T10" s="123"/>
      <c r="U10" s="123"/>
      <c r="V10" s="123"/>
      <c r="W10" s="123"/>
      <c r="X10" s="123"/>
      <c r="Y10" s="123"/>
    </row>
    <row r="11" ht="20.25" customHeight="1" spans="1:25">
      <c r="A11" s="192" t="s">
        <v>70</v>
      </c>
      <c r="B11" s="192" t="s">
        <v>70</v>
      </c>
      <c r="C11" s="192" t="s">
        <v>224</v>
      </c>
      <c r="D11" s="192" t="s">
        <v>225</v>
      </c>
      <c r="E11" s="192" t="s">
        <v>132</v>
      </c>
      <c r="F11" s="192" t="s">
        <v>133</v>
      </c>
      <c r="G11" s="192" t="s">
        <v>228</v>
      </c>
      <c r="H11" s="192" t="s">
        <v>229</v>
      </c>
      <c r="I11" s="123">
        <v>902664</v>
      </c>
      <c r="J11" s="123">
        <v>902664</v>
      </c>
      <c r="K11" s="64"/>
      <c r="L11" s="64"/>
      <c r="M11" s="64"/>
      <c r="N11" s="123">
        <v>902664</v>
      </c>
      <c r="O11" s="64"/>
      <c r="P11" s="123"/>
      <c r="Q11" s="123"/>
      <c r="R11" s="123"/>
      <c r="S11" s="123"/>
      <c r="T11" s="123"/>
      <c r="U11" s="123"/>
      <c r="V11" s="123"/>
      <c r="W11" s="123"/>
      <c r="X11" s="123"/>
      <c r="Y11" s="123"/>
    </row>
    <row r="12" ht="20.25" customHeight="1" spans="1:25">
      <c r="A12" s="192" t="s">
        <v>70</v>
      </c>
      <c r="B12" s="192" t="s">
        <v>70</v>
      </c>
      <c r="C12" s="192" t="s">
        <v>224</v>
      </c>
      <c r="D12" s="192" t="s">
        <v>225</v>
      </c>
      <c r="E12" s="192" t="s">
        <v>132</v>
      </c>
      <c r="F12" s="192" t="s">
        <v>133</v>
      </c>
      <c r="G12" s="192" t="s">
        <v>228</v>
      </c>
      <c r="H12" s="192" t="s">
        <v>229</v>
      </c>
      <c r="I12" s="123">
        <v>6000</v>
      </c>
      <c r="J12" s="123">
        <v>6000</v>
      </c>
      <c r="K12" s="64"/>
      <c r="L12" s="64"/>
      <c r="M12" s="64"/>
      <c r="N12" s="123">
        <v>6000</v>
      </c>
      <c r="O12" s="64"/>
      <c r="P12" s="123"/>
      <c r="Q12" s="123"/>
      <c r="R12" s="123"/>
      <c r="S12" s="123"/>
      <c r="T12" s="123"/>
      <c r="U12" s="123"/>
      <c r="V12" s="123"/>
      <c r="W12" s="123"/>
      <c r="X12" s="123"/>
      <c r="Y12" s="123"/>
    </row>
    <row r="13" ht="20.25" customHeight="1" spans="1:25">
      <c r="A13" s="192" t="s">
        <v>70</v>
      </c>
      <c r="B13" s="192" t="s">
        <v>70</v>
      </c>
      <c r="C13" s="192" t="s">
        <v>224</v>
      </c>
      <c r="D13" s="192" t="s">
        <v>225</v>
      </c>
      <c r="E13" s="192" t="s">
        <v>134</v>
      </c>
      <c r="F13" s="192" t="s">
        <v>135</v>
      </c>
      <c r="G13" s="192" t="s">
        <v>228</v>
      </c>
      <c r="H13" s="192" t="s">
        <v>229</v>
      </c>
      <c r="I13" s="123">
        <v>419616</v>
      </c>
      <c r="J13" s="123">
        <v>419616</v>
      </c>
      <c r="K13" s="64"/>
      <c r="L13" s="64"/>
      <c r="M13" s="64"/>
      <c r="N13" s="123">
        <v>419616</v>
      </c>
      <c r="O13" s="64"/>
      <c r="P13" s="123"/>
      <c r="Q13" s="123"/>
      <c r="R13" s="123"/>
      <c r="S13" s="123"/>
      <c r="T13" s="123"/>
      <c r="U13" s="123"/>
      <c r="V13" s="123"/>
      <c r="W13" s="123"/>
      <c r="X13" s="123"/>
      <c r="Y13" s="123"/>
    </row>
    <row r="14" ht="20.25" customHeight="1" spans="1:25">
      <c r="A14" s="192" t="s">
        <v>70</v>
      </c>
      <c r="B14" s="192" t="s">
        <v>70</v>
      </c>
      <c r="C14" s="192" t="s">
        <v>224</v>
      </c>
      <c r="D14" s="192" t="s">
        <v>225</v>
      </c>
      <c r="E14" s="192" t="s">
        <v>132</v>
      </c>
      <c r="F14" s="192" t="s">
        <v>133</v>
      </c>
      <c r="G14" s="192" t="s">
        <v>230</v>
      </c>
      <c r="H14" s="192" t="s">
        <v>231</v>
      </c>
      <c r="I14" s="123">
        <v>49116</v>
      </c>
      <c r="J14" s="123">
        <v>49116</v>
      </c>
      <c r="K14" s="64"/>
      <c r="L14" s="64"/>
      <c r="M14" s="64"/>
      <c r="N14" s="123">
        <v>49116</v>
      </c>
      <c r="O14" s="64"/>
      <c r="P14" s="123"/>
      <c r="Q14" s="123"/>
      <c r="R14" s="123"/>
      <c r="S14" s="123"/>
      <c r="T14" s="123"/>
      <c r="U14" s="123"/>
      <c r="V14" s="123"/>
      <c r="W14" s="123"/>
      <c r="X14" s="123"/>
      <c r="Y14" s="123"/>
    </row>
    <row r="15" ht="20.25" customHeight="1" spans="1:25">
      <c r="A15" s="192" t="s">
        <v>70</v>
      </c>
      <c r="B15" s="192" t="s">
        <v>70</v>
      </c>
      <c r="C15" s="192" t="s">
        <v>224</v>
      </c>
      <c r="D15" s="192" t="s">
        <v>225</v>
      </c>
      <c r="E15" s="192" t="s">
        <v>132</v>
      </c>
      <c r="F15" s="192" t="s">
        <v>133</v>
      </c>
      <c r="G15" s="192" t="s">
        <v>230</v>
      </c>
      <c r="H15" s="192" t="s">
        <v>231</v>
      </c>
      <c r="I15" s="123">
        <v>3517</v>
      </c>
      <c r="J15" s="123">
        <v>3517</v>
      </c>
      <c r="K15" s="64"/>
      <c r="L15" s="64"/>
      <c r="M15" s="64"/>
      <c r="N15" s="123">
        <v>3517</v>
      </c>
      <c r="O15" s="64"/>
      <c r="P15" s="123"/>
      <c r="Q15" s="123"/>
      <c r="R15" s="123"/>
      <c r="S15" s="123"/>
      <c r="T15" s="123"/>
      <c r="U15" s="123"/>
      <c r="V15" s="123"/>
      <c r="W15" s="123"/>
      <c r="X15" s="123"/>
      <c r="Y15" s="123"/>
    </row>
    <row r="16" ht="20.25" customHeight="1" spans="1:25">
      <c r="A16" s="192" t="s">
        <v>70</v>
      </c>
      <c r="B16" s="192" t="s">
        <v>70</v>
      </c>
      <c r="C16" s="192" t="s">
        <v>224</v>
      </c>
      <c r="D16" s="192" t="s">
        <v>225</v>
      </c>
      <c r="E16" s="192" t="s">
        <v>134</v>
      </c>
      <c r="F16" s="192" t="s">
        <v>135</v>
      </c>
      <c r="G16" s="192" t="s">
        <v>230</v>
      </c>
      <c r="H16" s="192" t="s">
        <v>231</v>
      </c>
      <c r="I16" s="123">
        <v>22853</v>
      </c>
      <c r="J16" s="123">
        <v>22853</v>
      </c>
      <c r="K16" s="64"/>
      <c r="L16" s="64"/>
      <c r="M16" s="64"/>
      <c r="N16" s="123">
        <v>22853</v>
      </c>
      <c r="O16" s="64"/>
      <c r="P16" s="123"/>
      <c r="Q16" s="123"/>
      <c r="R16" s="123"/>
      <c r="S16" s="123"/>
      <c r="T16" s="123"/>
      <c r="U16" s="123"/>
      <c r="V16" s="123"/>
      <c r="W16" s="123"/>
      <c r="X16" s="123"/>
      <c r="Y16" s="123"/>
    </row>
    <row r="17" ht="20.25" customHeight="1" spans="1:25">
      <c r="A17" s="192" t="s">
        <v>70</v>
      </c>
      <c r="B17" s="192" t="s">
        <v>70</v>
      </c>
      <c r="C17" s="192" t="s">
        <v>224</v>
      </c>
      <c r="D17" s="192" t="s">
        <v>225</v>
      </c>
      <c r="E17" s="192" t="s">
        <v>134</v>
      </c>
      <c r="F17" s="192" t="s">
        <v>135</v>
      </c>
      <c r="G17" s="192" t="s">
        <v>230</v>
      </c>
      <c r="H17" s="192" t="s">
        <v>231</v>
      </c>
      <c r="I17" s="123">
        <v>2873</v>
      </c>
      <c r="J17" s="123">
        <v>2873</v>
      </c>
      <c r="K17" s="64"/>
      <c r="L17" s="64"/>
      <c r="M17" s="64"/>
      <c r="N17" s="123">
        <v>2873</v>
      </c>
      <c r="O17" s="64"/>
      <c r="P17" s="123"/>
      <c r="Q17" s="123"/>
      <c r="R17" s="123"/>
      <c r="S17" s="123"/>
      <c r="T17" s="123"/>
      <c r="U17" s="123"/>
      <c r="V17" s="123"/>
      <c r="W17" s="123"/>
      <c r="X17" s="123"/>
      <c r="Y17" s="123"/>
    </row>
    <row r="18" ht="20.25" customHeight="1" spans="1:25">
      <c r="A18" s="192" t="s">
        <v>70</v>
      </c>
      <c r="B18" s="192" t="s">
        <v>70</v>
      </c>
      <c r="C18" s="192" t="s">
        <v>232</v>
      </c>
      <c r="D18" s="192" t="s">
        <v>233</v>
      </c>
      <c r="E18" s="192" t="s">
        <v>106</v>
      </c>
      <c r="F18" s="192" t="s">
        <v>107</v>
      </c>
      <c r="G18" s="192" t="s">
        <v>234</v>
      </c>
      <c r="H18" s="192" t="s">
        <v>235</v>
      </c>
      <c r="I18" s="123">
        <v>374400.18</v>
      </c>
      <c r="J18" s="123">
        <v>374400.18</v>
      </c>
      <c r="K18" s="64"/>
      <c r="L18" s="64"/>
      <c r="M18" s="64"/>
      <c r="N18" s="123">
        <v>374400.18</v>
      </c>
      <c r="O18" s="64"/>
      <c r="P18" s="123"/>
      <c r="Q18" s="123"/>
      <c r="R18" s="123"/>
      <c r="S18" s="123"/>
      <c r="T18" s="123"/>
      <c r="U18" s="123"/>
      <c r="V18" s="123"/>
      <c r="W18" s="123"/>
      <c r="X18" s="123"/>
      <c r="Y18" s="123"/>
    </row>
    <row r="19" ht="20.25" customHeight="1" spans="1:25">
      <c r="A19" s="192" t="s">
        <v>70</v>
      </c>
      <c r="B19" s="192" t="s">
        <v>70</v>
      </c>
      <c r="C19" s="192" t="s">
        <v>232</v>
      </c>
      <c r="D19" s="192" t="s">
        <v>233</v>
      </c>
      <c r="E19" s="192" t="s">
        <v>106</v>
      </c>
      <c r="F19" s="192" t="s">
        <v>107</v>
      </c>
      <c r="G19" s="192" t="s">
        <v>234</v>
      </c>
      <c r="H19" s="192" t="s">
        <v>235</v>
      </c>
      <c r="I19" s="123">
        <v>836525.18</v>
      </c>
      <c r="J19" s="123">
        <v>836525.18</v>
      </c>
      <c r="K19" s="64"/>
      <c r="L19" s="64"/>
      <c r="M19" s="64"/>
      <c r="N19" s="123">
        <v>836525.18</v>
      </c>
      <c r="O19" s="64"/>
      <c r="P19" s="123"/>
      <c r="Q19" s="123"/>
      <c r="R19" s="123"/>
      <c r="S19" s="123"/>
      <c r="T19" s="123"/>
      <c r="U19" s="123"/>
      <c r="V19" s="123"/>
      <c r="W19" s="123"/>
      <c r="X19" s="123"/>
      <c r="Y19" s="123"/>
    </row>
    <row r="20" ht="20.25" customHeight="1" spans="1:25">
      <c r="A20" s="192" t="s">
        <v>70</v>
      </c>
      <c r="B20" s="192" t="s">
        <v>70</v>
      </c>
      <c r="C20" s="192" t="s">
        <v>232</v>
      </c>
      <c r="D20" s="192" t="s">
        <v>233</v>
      </c>
      <c r="E20" s="192" t="s">
        <v>120</v>
      </c>
      <c r="F20" s="192" t="s">
        <v>121</v>
      </c>
      <c r="G20" s="192" t="s">
        <v>236</v>
      </c>
      <c r="H20" s="192" t="s">
        <v>237</v>
      </c>
      <c r="I20" s="123">
        <v>184860.27</v>
      </c>
      <c r="J20" s="123">
        <v>184860.27</v>
      </c>
      <c r="K20" s="64"/>
      <c r="L20" s="64"/>
      <c r="M20" s="64"/>
      <c r="N20" s="123">
        <v>184860.27</v>
      </c>
      <c r="O20" s="64"/>
      <c r="P20" s="123"/>
      <c r="Q20" s="123"/>
      <c r="R20" s="123"/>
      <c r="S20" s="123"/>
      <c r="T20" s="123"/>
      <c r="U20" s="123"/>
      <c r="V20" s="123"/>
      <c r="W20" s="123"/>
      <c r="X20" s="123"/>
      <c r="Y20" s="123"/>
    </row>
    <row r="21" ht="20.25" customHeight="1" spans="1:25">
      <c r="A21" s="192" t="s">
        <v>70</v>
      </c>
      <c r="B21" s="192" t="s">
        <v>70</v>
      </c>
      <c r="C21" s="192" t="s">
        <v>232</v>
      </c>
      <c r="D21" s="192" t="s">
        <v>233</v>
      </c>
      <c r="E21" s="192" t="s">
        <v>120</v>
      </c>
      <c r="F21" s="192" t="s">
        <v>121</v>
      </c>
      <c r="G21" s="192" t="s">
        <v>236</v>
      </c>
      <c r="H21" s="192" t="s">
        <v>237</v>
      </c>
      <c r="I21" s="123">
        <v>10851.12</v>
      </c>
      <c r="J21" s="123">
        <v>10851.12</v>
      </c>
      <c r="K21" s="64"/>
      <c r="L21" s="64"/>
      <c r="M21" s="64"/>
      <c r="N21" s="123">
        <v>10851.12</v>
      </c>
      <c r="O21" s="64"/>
      <c r="P21" s="123"/>
      <c r="Q21" s="123"/>
      <c r="R21" s="123"/>
      <c r="S21" s="123"/>
      <c r="T21" s="123"/>
      <c r="U21" s="123"/>
      <c r="V21" s="123"/>
      <c r="W21" s="123"/>
      <c r="X21" s="123"/>
      <c r="Y21" s="123"/>
    </row>
    <row r="22" ht="20.25" customHeight="1" spans="1:25">
      <c r="A22" s="192" t="s">
        <v>70</v>
      </c>
      <c r="B22" s="192" t="s">
        <v>70</v>
      </c>
      <c r="C22" s="192" t="s">
        <v>232</v>
      </c>
      <c r="D22" s="192" t="s">
        <v>233</v>
      </c>
      <c r="E22" s="192" t="s">
        <v>122</v>
      </c>
      <c r="F22" s="192" t="s">
        <v>123</v>
      </c>
      <c r="G22" s="192" t="s">
        <v>236</v>
      </c>
      <c r="H22" s="192" t="s">
        <v>237</v>
      </c>
      <c r="I22" s="123">
        <v>23771.42</v>
      </c>
      <c r="J22" s="123">
        <v>23771.42</v>
      </c>
      <c r="K22" s="64"/>
      <c r="L22" s="64"/>
      <c r="M22" s="64"/>
      <c r="N22" s="123">
        <v>23771.42</v>
      </c>
      <c r="O22" s="64"/>
      <c r="P22" s="123"/>
      <c r="Q22" s="123"/>
      <c r="R22" s="123"/>
      <c r="S22" s="123"/>
      <c r="T22" s="123"/>
      <c r="U22" s="123"/>
      <c r="V22" s="123"/>
      <c r="W22" s="123"/>
      <c r="X22" s="123"/>
      <c r="Y22" s="123"/>
    </row>
    <row r="23" ht="20.25" customHeight="1" spans="1:25">
      <c r="A23" s="192" t="s">
        <v>70</v>
      </c>
      <c r="B23" s="192" t="s">
        <v>70</v>
      </c>
      <c r="C23" s="192" t="s">
        <v>232</v>
      </c>
      <c r="D23" s="192" t="s">
        <v>233</v>
      </c>
      <c r="E23" s="192" t="s">
        <v>122</v>
      </c>
      <c r="F23" s="192" t="s">
        <v>123</v>
      </c>
      <c r="G23" s="192" t="s">
        <v>236</v>
      </c>
      <c r="H23" s="192" t="s">
        <v>237</v>
      </c>
      <c r="I23" s="123">
        <v>24806.4</v>
      </c>
      <c r="J23" s="123">
        <v>24806.4</v>
      </c>
      <c r="K23" s="64"/>
      <c r="L23" s="64"/>
      <c r="M23" s="64"/>
      <c r="N23" s="123">
        <v>24806.4</v>
      </c>
      <c r="O23" s="64"/>
      <c r="P23" s="123"/>
      <c r="Q23" s="123"/>
      <c r="R23" s="123"/>
      <c r="S23" s="123"/>
      <c r="T23" s="123"/>
      <c r="U23" s="123"/>
      <c r="V23" s="123"/>
      <c r="W23" s="123"/>
      <c r="X23" s="123"/>
      <c r="Y23" s="123"/>
    </row>
    <row r="24" ht="20.25" customHeight="1" spans="1:25">
      <c r="A24" s="192" t="s">
        <v>70</v>
      </c>
      <c r="B24" s="192" t="s">
        <v>70</v>
      </c>
      <c r="C24" s="192" t="s">
        <v>232</v>
      </c>
      <c r="D24" s="192" t="s">
        <v>233</v>
      </c>
      <c r="E24" s="192" t="s">
        <v>122</v>
      </c>
      <c r="F24" s="192" t="s">
        <v>123</v>
      </c>
      <c r="G24" s="192" t="s">
        <v>236</v>
      </c>
      <c r="H24" s="192" t="s">
        <v>237</v>
      </c>
      <c r="I24" s="123">
        <v>382510.24</v>
      </c>
      <c r="J24" s="123">
        <v>382510.24</v>
      </c>
      <c r="K24" s="64"/>
      <c r="L24" s="64"/>
      <c r="M24" s="64"/>
      <c r="N24" s="123">
        <v>382510.24</v>
      </c>
      <c r="O24" s="64"/>
      <c r="P24" s="123"/>
      <c r="Q24" s="123"/>
      <c r="R24" s="123"/>
      <c r="S24" s="123"/>
      <c r="T24" s="123"/>
      <c r="U24" s="123"/>
      <c r="V24" s="123"/>
      <c r="W24" s="123"/>
      <c r="X24" s="123"/>
      <c r="Y24" s="123"/>
    </row>
    <row r="25" ht="20.25" customHeight="1" spans="1:25">
      <c r="A25" s="192" t="s">
        <v>70</v>
      </c>
      <c r="B25" s="192" t="s">
        <v>70</v>
      </c>
      <c r="C25" s="192" t="s">
        <v>232</v>
      </c>
      <c r="D25" s="192" t="s">
        <v>233</v>
      </c>
      <c r="E25" s="192" t="s">
        <v>124</v>
      </c>
      <c r="F25" s="192" t="s">
        <v>125</v>
      </c>
      <c r="G25" s="192" t="s">
        <v>238</v>
      </c>
      <c r="H25" s="192" t="s">
        <v>239</v>
      </c>
      <c r="I25" s="123">
        <v>117001.08</v>
      </c>
      <c r="J25" s="123">
        <v>117001.08</v>
      </c>
      <c r="K25" s="64"/>
      <c r="L25" s="64"/>
      <c r="M25" s="64"/>
      <c r="N25" s="123">
        <v>117001.08</v>
      </c>
      <c r="O25" s="64"/>
      <c r="P25" s="123"/>
      <c r="Q25" s="123"/>
      <c r="R25" s="123"/>
      <c r="S25" s="123"/>
      <c r="T25" s="123"/>
      <c r="U25" s="123"/>
      <c r="V25" s="123"/>
      <c r="W25" s="123"/>
      <c r="X25" s="123"/>
      <c r="Y25" s="123"/>
    </row>
    <row r="26" ht="20.25" customHeight="1" spans="1:25">
      <c r="A26" s="192" t="s">
        <v>70</v>
      </c>
      <c r="B26" s="192" t="s">
        <v>70</v>
      </c>
      <c r="C26" s="192" t="s">
        <v>232</v>
      </c>
      <c r="D26" s="192" t="s">
        <v>233</v>
      </c>
      <c r="E26" s="192" t="s">
        <v>124</v>
      </c>
      <c r="F26" s="192" t="s">
        <v>125</v>
      </c>
      <c r="G26" s="192" t="s">
        <v>238</v>
      </c>
      <c r="H26" s="192" t="s">
        <v>239</v>
      </c>
      <c r="I26" s="123">
        <v>242095.24</v>
      </c>
      <c r="J26" s="123">
        <v>242095.24</v>
      </c>
      <c r="K26" s="64"/>
      <c r="L26" s="64"/>
      <c r="M26" s="64"/>
      <c r="N26" s="123">
        <v>242095.24</v>
      </c>
      <c r="O26" s="64"/>
      <c r="P26" s="123"/>
      <c r="Q26" s="123"/>
      <c r="R26" s="123"/>
      <c r="S26" s="123"/>
      <c r="T26" s="123"/>
      <c r="U26" s="123"/>
      <c r="V26" s="123"/>
      <c r="W26" s="123"/>
      <c r="X26" s="123"/>
      <c r="Y26" s="123"/>
    </row>
    <row r="27" ht="20.25" customHeight="1" spans="1:25">
      <c r="A27" s="192" t="s">
        <v>70</v>
      </c>
      <c r="B27" s="192" t="s">
        <v>70</v>
      </c>
      <c r="C27" s="192" t="s">
        <v>232</v>
      </c>
      <c r="D27" s="192" t="s">
        <v>233</v>
      </c>
      <c r="E27" s="192" t="s">
        <v>124</v>
      </c>
      <c r="F27" s="192" t="s">
        <v>125</v>
      </c>
      <c r="G27" s="192" t="s">
        <v>238</v>
      </c>
      <c r="H27" s="192" t="s">
        <v>239</v>
      </c>
      <c r="I27" s="123">
        <v>177709.44</v>
      </c>
      <c r="J27" s="123">
        <v>177709.44</v>
      </c>
      <c r="K27" s="64"/>
      <c r="L27" s="64"/>
      <c r="M27" s="64"/>
      <c r="N27" s="123">
        <v>177709.44</v>
      </c>
      <c r="O27" s="64"/>
      <c r="P27" s="123"/>
      <c r="Q27" s="123"/>
      <c r="R27" s="123"/>
      <c r="S27" s="123"/>
      <c r="T27" s="123"/>
      <c r="U27" s="123"/>
      <c r="V27" s="123"/>
      <c r="W27" s="123"/>
      <c r="X27" s="123"/>
      <c r="Y27" s="123"/>
    </row>
    <row r="28" ht="20.25" customHeight="1" spans="1:25">
      <c r="A28" s="192" t="s">
        <v>70</v>
      </c>
      <c r="B28" s="192" t="s">
        <v>70</v>
      </c>
      <c r="C28" s="192" t="s">
        <v>232</v>
      </c>
      <c r="D28" s="192" t="s">
        <v>233</v>
      </c>
      <c r="E28" s="192" t="s">
        <v>126</v>
      </c>
      <c r="F28" s="192" t="s">
        <v>127</v>
      </c>
      <c r="G28" s="192" t="s">
        <v>240</v>
      </c>
      <c r="H28" s="192" t="s">
        <v>241</v>
      </c>
      <c r="I28" s="123">
        <v>9683.92</v>
      </c>
      <c r="J28" s="123">
        <v>9683.92</v>
      </c>
      <c r="K28" s="64"/>
      <c r="L28" s="64"/>
      <c r="M28" s="64"/>
      <c r="N28" s="123">
        <v>9683.92</v>
      </c>
      <c r="O28" s="64"/>
      <c r="P28" s="123"/>
      <c r="Q28" s="123"/>
      <c r="R28" s="123"/>
      <c r="S28" s="123"/>
      <c r="T28" s="123"/>
      <c r="U28" s="123"/>
      <c r="V28" s="123"/>
      <c r="W28" s="123"/>
      <c r="X28" s="123"/>
      <c r="Y28" s="123"/>
    </row>
    <row r="29" ht="20.25" customHeight="1" spans="1:25">
      <c r="A29" s="192" t="s">
        <v>70</v>
      </c>
      <c r="B29" s="192" t="s">
        <v>70</v>
      </c>
      <c r="C29" s="192" t="s">
        <v>232</v>
      </c>
      <c r="D29" s="192" t="s">
        <v>233</v>
      </c>
      <c r="E29" s="192" t="s">
        <v>126</v>
      </c>
      <c r="F29" s="192" t="s">
        <v>127</v>
      </c>
      <c r="G29" s="192" t="s">
        <v>240</v>
      </c>
      <c r="H29" s="192" t="s">
        <v>241</v>
      </c>
      <c r="I29" s="123">
        <v>4011.21</v>
      </c>
      <c r="J29" s="123">
        <v>4011.21</v>
      </c>
      <c r="K29" s="64"/>
      <c r="L29" s="64"/>
      <c r="M29" s="64"/>
      <c r="N29" s="123">
        <v>4011.21</v>
      </c>
      <c r="O29" s="64"/>
      <c r="P29" s="123"/>
      <c r="Q29" s="123"/>
      <c r="R29" s="123"/>
      <c r="S29" s="123"/>
      <c r="T29" s="123"/>
      <c r="U29" s="123"/>
      <c r="V29" s="123"/>
      <c r="W29" s="123"/>
      <c r="X29" s="123"/>
      <c r="Y29" s="123"/>
    </row>
    <row r="30" ht="20.25" customHeight="1" spans="1:25">
      <c r="A30" s="192" t="s">
        <v>70</v>
      </c>
      <c r="B30" s="192" t="s">
        <v>70</v>
      </c>
      <c r="C30" s="192" t="s">
        <v>232</v>
      </c>
      <c r="D30" s="192" t="s">
        <v>233</v>
      </c>
      <c r="E30" s="192" t="s">
        <v>132</v>
      </c>
      <c r="F30" s="192" t="s">
        <v>133</v>
      </c>
      <c r="G30" s="192" t="s">
        <v>240</v>
      </c>
      <c r="H30" s="192" t="s">
        <v>241</v>
      </c>
      <c r="I30" s="123">
        <v>2087.49</v>
      </c>
      <c r="J30" s="123">
        <v>2087.49</v>
      </c>
      <c r="K30" s="64"/>
      <c r="L30" s="64"/>
      <c r="M30" s="64"/>
      <c r="N30" s="123">
        <v>2087.49</v>
      </c>
      <c r="O30" s="64"/>
      <c r="P30" s="123"/>
      <c r="Q30" s="123"/>
      <c r="R30" s="123"/>
      <c r="S30" s="123"/>
      <c r="T30" s="123"/>
      <c r="U30" s="123"/>
      <c r="V30" s="123"/>
      <c r="W30" s="123"/>
      <c r="X30" s="123"/>
      <c r="Y30" s="123"/>
    </row>
    <row r="31" ht="20.25" customHeight="1" spans="1:25">
      <c r="A31" s="192" t="s">
        <v>70</v>
      </c>
      <c r="B31" s="192" t="s">
        <v>70</v>
      </c>
      <c r="C31" s="192" t="s">
        <v>232</v>
      </c>
      <c r="D31" s="192" t="s">
        <v>233</v>
      </c>
      <c r="E31" s="192" t="s">
        <v>134</v>
      </c>
      <c r="F31" s="192" t="s">
        <v>135</v>
      </c>
      <c r="G31" s="192" t="s">
        <v>240</v>
      </c>
      <c r="H31" s="192" t="s">
        <v>241</v>
      </c>
      <c r="I31" s="123">
        <v>2599.2</v>
      </c>
      <c r="J31" s="123">
        <v>2599.2</v>
      </c>
      <c r="K31" s="64"/>
      <c r="L31" s="64"/>
      <c r="M31" s="64"/>
      <c r="N31" s="123">
        <v>2599.2</v>
      </c>
      <c r="O31" s="64"/>
      <c r="P31" s="123"/>
      <c r="Q31" s="123"/>
      <c r="R31" s="123"/>
      <c r="S31" s="123"/>
      <c r="T31" s="123"/>
      <c r="U31" s="123"/>
      <c r="V31" s="123"/>
      <c r="W31" s="123"/>
      <c r="X31" s="123"/>
      <c r="Y31" s="123"/>
    </row>
    <row r="32" ht="20.25" customHeight="1" spans="1:25">
      <c r="A32" s="192" t="s">
        <v>70</v>
      </c>
      <c r="B32" s="192" t="s">
        <v>70</v>
      </c>
      <c r="C32" s="192" t="s">
        <v>232</v>
      </c>
      <c r="D32" s="192" t="s">
        <v>233</v>
      </c>
      <c r="E32" s="192" t="s">
        <v>138</v>
      </c>
      <c r="F32" s="192" t="s">
        <v>139</v>
      </c>
      <c r="G32" s="192" t="s">
        <v>240</v>
      </c>
      <c r="H32" s="192" t="s">
        <v>241</v>
      </c>
      <c r="I32" s="123">
        <v>7142.8</v>
      </c>
      <c r="J32" s="123">
        <v>7142.8</v>
      </c>
      <c r="K32" s="64"/>
      <c r="L32" s="64"/>
      <c r="M32" s="64"/>
      <c r="N32" s="123">
        <v>7142.8</v>
      </c>
      <c r="O32" s="64"/>
      <c r="P32" s="123"/>
      <c r="Q32" s="123"/>
      <c r="R32" s="123"/>
      <c r="S32" s="123"/>
      <c r="T32" s="123"/>
      <c r="U32" s="123"/>
      <c r="V32" s="123"/>
      <c r="W32" s="123"/>
      <c r="X32" s="123"/>
      <c r="Y32" s="123"/>
    </row>
    <row r="33" ht="20.25" customHeight="1" spans="1:25">
      <c r="A33" s="192" t="s">
        <v>70</v>
      </c>
      <c r="B33" s="192" t="s">
        <v>70</v>
      </c>
      <c r="C33" s="192" t="s">
        <v>232</v>
      </c>
      <c r="D33" s="192" t="s">
        <v>233</v>
      </c>
      <c r="E33" s="192" t="s">
        <v>142</v>
      </c>
      <c r="F33" s="192" t="s">
        <v>141</v>
      </c>
      <c r="G33" s="192" t="s">
        <v>240</v>
      </c>
      <c r="H33" s="192" t="s">
        <v>241</v>
      </c>
      <c r="I33" s="123">
        <v>26750.52</v>
      </c>
      <c r="J33" s="123">
        <v>26750.52</v>
      </c>
      <c r="K33" s="64"/>
      <c r="L33" s="64"/>
      <c r="M33" s="64"/>
      <c r="N33" s="123">
        <v>26750.52</v>
      </c>
      <c r="O33" s="64"/>
      <c r="P33" s="123"/>
      <c r="Q33" s="123"/>
      <c r="R33" s="123"/>
      <c r="S33" s="123"/>
      <c r="T33" s="123"/>
      <c r="U33" s="123"/>
      <c r="V33" s="123"/>
      <c r="W33" s="123"/>
      <c r="X33" s="123"/>
      <c r="Y33" s="123"/>
    </row>
    <row r="34" ht="20.25" customHeight="1" spans="1:25">
      <c r="A34" s="192" t="s">
        <v>70</v>
      </c>
      <c r="B34" s="192" t="s">
        <v>70</v>
      </c>
      <c r="C34" s="192" t="s">
        <v>242</v>
      </c>
      <c r="D34" s="192" t="s">
        <v>157</v>
      </c>
      <c r="E34" s="192" t="s">
        <v>156</v>
      </c>
      <c r="F34" s="192" t="s">
        <v>157</v>
      </c>
      <c r="G34" s="192" t="s">
        <v>243</v>
      </c>
      <c r="H34" s="192" t="s">
        <v>157</v>
      </c>
      <c r="I34" s="123">
        <v>306055.05</v>
      </c>
      <c r="J34" s="123">
        <v>306055.05</v>
      </c>
      <c r="K34" s="64"/>
      <c r="L34" s="64"/>
      <c r="M34" s="64"/>
      <c r="N34" s="123">
        <v>306055.05</v>
      </c>
      <c r="O34" s="64"/>
      <c r="P34" s="123"/>
      <c r="Q34" s="123"/>
      <c r="R34" s="123"/>
      <c r="S34" s="123"/>
      <c r="T34" s="123"/>
      <c r="U34" s="123"/>
      <c r="V34" s="123"/>
      <c r="W34" s="123"/>
      <c r="X34" s="123"/>
      <c r="Y34" s="123"/>
    </row>
    <row r="35" ht="20.25" customHeight="1" spans="1:25">
      <c r="A35" s="192" t="s">
        <v>70</v>
      </c>
      <c r="B35" s="192" t="s">
        <v>70</v>
      </c>
      <c r="C35" s="192" t="s">
        <v>242</v>
      </c>
      <c r="D35" s="192" t="s">
        <v>157</v>
      </c>
      <c r="E35" s="192" t="s">
        <v>156</v>
      </c>
      <c r="F35" s="192" t="s">
        <v>157</v>
      </c>
      <c r="G35" s="192" t="s">
        <v>243</v>
      </c>
      <c r="H35" s="192" t="s">
        <v>157</v>
      </c>
      <c r="I35" s="123">
        <v>618605.24</v>
      </c>
      <c r="J35" s="123">
        <v>618605.24</v>
      </c>
      <c r="K35" s="64"/>
      <c r="L35" s="64"/>
      <c r="M35" s="64"/>
      <c r="N35" s="123">
        <v>618605.24</v>
      </c>
      <c r="O35" s="64"/>
      <c r="P35" s="123"/>
      <c r="Q35" s="123"/>
      <c r="R35" s="123"/>
      <c r="S35" s="123"/>
      <c r="T35" s="123"/>
      <c r="U35" s="123"/>
      <c r="V35" s="123"/>
      <c r="W35" s="123"/>
      <c r="X35" s="123"/>
      <c r="Y35" s="123"/>
    </row>
    <row r="36" ht="20.25" customHeight="1" spans="1:25">
      <c r="A36" s="192" t="s">
        <v>70</v>
      </c>
      <c r="B36" s="192" t="s">
        <v>70</v>
      </c>
      <c r="C36" s="192" t="s">
        <v>244</v>
      </c>
      <c r="D36" s="192" t="s">
        <v>201</v>
      </c>
      <c r="E36" s="192" t="s">
        <v>132</v>
      </c>
      <c r="F36" s="192" t="s">
        <v>133</v>
      </c>
      <c r="G36" s="192" t="s">
        <v>245</v>
      </c>
      <c r="H36" s="192" t="s">
        <v>201</v>
      </c>
      <c r="I36" s="123">
        <v>2800</v>
      </c>
      <c r="J36" s="123">
        <v>2800</v>
      </c>
      <c r="K36" s="64"/>
      <c r="L36" s="64"/>
      <c r="M36" s="64"/>
      <c r="N36" s="123">
        <v>2800</v>
      </c>
      <c r="O36" s="64"/>
      <c r="P36" s="123"/>
      <c r="Q36" s="123"/>
      <c r="R36" s="123"/>
      <c r="S36" s="123"/>
      <c r="T36" s="123"/>
      <c r="U36" s="123"/>
      <c r="V36" s="123"/>
      <c r="W36" s="123"/>
      <c r="X36" s="123"/>
      <c r="Y36" s="123"/>
    </row>
    <row r="37" ht="20.25" customHeight="1" spans="1:25">
      <c r="A37" s="192" t="s">
        <v>70</v>
      </c>
      <c r="B37" s="192" t="s">
        <v>70</v>
      </c>
      <c r="C37" s="192" t="s">
        <v>244</v>
      </c>
      <c r="D37" s="192" t="s">
        <v>201</v>
      </c>
      <c r="E37" s="192" t="s">
        <v>134</v>
      </c>
      <c r="F37" s="192" t="s">
        <v>135</v>
      </c>
      <c r="G37" s="192" t="s">
        <v>245</v>
      </c>
      <c r="H37" s="192" t="s">
        <v>201</v>
      </c>
      <c r="I37" s="123">
        <v>1400</v>
      </c>
      <c r="J37" s="123">
        <v>1400</v>
      </c>
      <c r="K37" s="64"/>
      <c r="L37" s="64"/>
      <c r="M37" s="64"/>
      <c r="N37" s="123">
        <v>1400</v>
      </c>
      <c r="O37" s="64"/>
      <c r="P37" s="123"/>
      <c r="Q37" s="123"/>
      <c r="R37" s="123"/>
      <c r="S37" s="123"/>
      <c r="T37" s="123"/>
      <c r="U37" s="123"/>
      <c r="V37" s="123"/>
      <c r="W37" s="123"/>
      <c r="X37" s="123"/>
      <c r="Y37" s="123"/>
    </row>
    <row r="38" ht="20.25" customHeight="1" spans="1:25">
      <c r="A38" s="192" t="s">
        <v>70</v>
      </c>
      <c r="B38" s="192" t="s">
        <v>70</v>
      </c>
      <c r="C38" s="192" t="s">
        <v>244</v>
      </c>
      <c r="D38" s="192" t="s">
        <v>201</v>
      </c>
      <c r="E38" s="192" t="s">
        <v>138</v>
      </c>
      <c r="F38" s="192" t="s">
        <v>139</v>
      </c>
      <c r="G38" s="192" t="s">
        <v>245</v>
      </c>
      <c r="H38" s="192" t="s">
        <v>201</v>
      </c>
      <c r="I38" s="123">
        <v>2000</v>
      </c>
      <c r="J38" s="123">
        <v>2000</v>
      </c>
      <c r="K38" s="64"/>
      <c r="L38" s="64"/>
      <c r="M38" s="64"/>
      <c r="N38" s="123">
        <v>2000</v>
      </c>
      <c r="O38" s="64"/>
      <c r="P38" s="123"/>
      <c r="Q38" s="123"/>
      <c r="R38" s="123"/>
      <c r="S38" s="123"/>
      <c r="T38" s="123"/>
      <c r="U38" s="123"/>
      <c r="V38" s="123"/>
      <c r="W38" s="123"/>
      <c r="X38" s="123"/>
      <c r="Y38" s="123"/>
    </row>
    <row r="39" ht="20.25" customHeight="1" spans="1:25">
      <c r="A39" s="192" t="s">
        <v>70</v>
      </c>
      <c r="B39" s="192" t="s">
        <v>70</v>
      </c>
      <c r="C39" s="192" t="s">
        <v>244</v>
      </c>
      <c r="D39" s="192" t="s">
        <v>201</v>
      </c>
      <c r="E39" s="192" t="s">
        <v>142</v>
      </c>
      <c r="F39" s="192" t="s">
        <v>141</v>
      </c>
      <c r="G39" s="192" t="s">
        <v>245</v>
      </c>
      <c r="H39" s="192" t="s">
        <v>201</v>
      </c>
      <c r="I39" s="123">
        <v>7000</v>
      </c>
      <c r="J39" s="123">
        <v>7000</v>
      </c>
      <c r="K39" s="64"/>
      <c r="L39" s="64"/>
      <c r="M39" s="64"/>
      <c r="N39" s="123">
        <v>7000</v>
      </c>
      <c r="O39" s="64"/>
      <c r="P39" s="123"/>
      <c r="Q39" s="123"/>
      <c r="R39" s="123"/>
      <c r="S39" s="123"/>
      <c r="T39" s="123"/>
      <c r="U39" s="123"/>
      <c r="V39" s="123"/>
      <c r="W39" s="123"/>
      <c r="X39" s="123"/>
      <c r="Y39" s="123"/>
    </row>
    <row r="40" ht="20.25" customHeight="1" spans="1:25">
      <c r="A40" s="192" t="s">
        <v>70</v>
      </c>
      <c r="B40" s="192" t="s">
        <v>70</v>
      </c>
      <c r="C40" s="192" t="s">
        <v>246</v>
      </c>
      <c r="D40" s="192" t="s">
        <v>247</v>
      </c>
      <c r="E40" s="192" t="s">
        <v>132</v>
      </c>
      <c r="F40" s="192" t="s">
        <v>133</v>
      </c>
      <c r="G40" s="192" t="s">
        <v>248</v>
      </c>
      <c r="H40" s="192" t="s">
        <v>249</v>
      </c>
      <c r="I40" s="123">
        <v>126000</v>
      </c>
      <c r="J40" s="123">
        <v>126000</v>
      </c>
      <c r="K40" s="64"/>
      <c r="L40" s="64"/>
      <c r="M40" s="64"/>
      <c r="N40" s="123">
        <v>126000</v>
      </c>
      <c r="O40" s="64"/>
      <c r="P40" s="123"/>
      <c r="Q40" s="123"/>
      <c r="R40" s="123"/>
      <c r="S40" s="123"/>
      <c r="T40" s="123"/>
      <c r="U40" s="123"/>
      <c r="V40" s="123"/>
      <c r="W40" s="123"/>
      <c r="X40" s="123"/>
      <c r="Y40" s="123"/>
    </row>
    <row r="41" ht="20.25" customHeight="1" spans="1:25">
      <c r="A41" s="192" t="s">
        <v>70</v>
      </c>
      <c r="B41" s="192" t="s">
        <v>70</v>
      </c>
      <c r="C41" s="192" t="s">
        <v>246</v>
      </c>
      <c r="D41" s="192" t="s">
        <v>247</v>
      </c>
      <c r="E41" s="192" t="s">
        <v>134</v>
      </c>
      <c r="F41" s="192" t="s">
        <v>135</v>
      </c>
      <c r="G41" s="192" t="s">
        <v>248</v>
      </c>
      <c r="H41" s="192" t="s">
        <v>249</v>
      </c>
      <c r="I41" s="123">
        <v>54600</v>
      </c>
      <c r="J41" s="123">
        <v>54600</v>
      </c>
      <c r="K41" s="64"/>
      <c r="L41" s="64"/>
      <c r="M41" s="64"/>
      <c r="N41" s="123">
        <v>54600</v>
      </c>
      <c r="O41" s="64"/>
      <c r="P41" s="123"/>
      <c r="Q41" s="123"/>
      <c r="R41" s="123"/>
      <c r="S41" s="123"/>
      <c r="T41" s="123"/>
      <c r="U41" s="123"/>
      <c r="V41" s="123"/>
      <c r="W41" s="123"/>
      <c r="X41" s="123"/>
      <c r="Y41" s="123"/>
    </row>
    <row r="42" ht="20.25" customHeight="1" spans="1:25">
      <c r="A42" s="192" t="s">
        <v>70</v>
      </c>
      <c r="B42" s="192" t="s">
        <v>70</v>
      </c>
      <c r="C42" s="192" t="s">
        <v>250</v>
      </c>
      <c r="D42" s="192" t="s">
        <v>251</v>
      </c>
      <c r="E42" s="192" t="s">
        <v>132</v>
      </c>
      <c r="F42" s="192" t="s">
        <v>133</v>
      </c>
      <c r="G42" s="192" t="s">
        <v>252</v>
      </c>
      <c r="H42" s="192" t="s">
        <v>251</v>
      </c>
      <c r="I42" s="123">
        <v>4200</v>
      </c>
      <c r="J42" s="123">
        <v>4200</v>
      </c>
      <c r="K42" s="64"/>
      <c r="L42" s="64"/>
      <c r="M42" s="64"/>
      <c r="N42" s="123">
        <v>4200</v>
      </c>
      <c r="O42" s="64"/>
      <c r="P42" s="123"/>
      <c r="Q42" s="123"/>
      <c r="R42" s="123"/>
      <c r="S42" s="123"/>
      <c r="T42" s="123"/>
      <c r="U42" s="123"/>
      <c r="V42" s="123"/>
      <c r="W42" s="123"/>
      <c r="X42" s="123"/>
      <c r="Y42" s="123"/>
    </row>
    <row r="43" ht="20.25" customHeight="1" spans="1:25">
      <c r="A43" s="192" t="s">
        <v>70</v>
      </c>
      <c r="B43" s="192" t="s">
        <v>70</v>
      </c>
      <c r="C43" s="192" t="s">
        <v>250</v>
      </c>
      <c r="D43" s="192" t="s">
        <v>251</v>
      </c>
      <c r="E43" s="192" t="s">
        <v>134</v>
      </c>
      <c r="F43" s="192" t="s">
        <v>135</v>
      </c>
      <c r="G43" s="192" t="s">
        <v>252</v>
      </c>
      <c r="H43" s="192" t="s">
        <v>251</v>
      </c>
      <c r="I43" s="123">
        <v>2100</v>
      </c>
      <c r="J43" s="123">
        <v>2100</v>
      </c>
      <c r="K43" s="64"/>
      <c r="L43" s="64"/>
      <c r="M43" s="64"/>
      <c r="N43" s="123">
        <v>2100</v>
      </c>
      <c r="O43" s="64"/>
      <c r="P43" s="123"/>
      <c r="Q43" s="123"/>
      <c r="R43" s="123"/>
      <c r="S43" s="123"/>
      <c r="T43" s="123"/>
      <c r="U43" s="123"/>
      <c r="V43" s="123"/>
      <c r="W43" s="123"/>
      <c r="X43" s="123"/>
      <c r="Y43" s="123"/>
    </row>
    <row r="44" ht="20.25" customHeight="1" spans="1:25">
      <c r="A44" s="192" t="s">
        <v>70</v>
      </c>
      <c r="B44" s="192" t="s">
        <v>70</v>
      </c>
      <c r="C44" s="192" t="s">
        <v>250</v>
      </c>
      <c r="D44" s="192" t="s">
        <v>251</v>
      </c>
      <c r="E44" s="192" t="s">
        <v>138</v>
      </c>
      <c r="F44" s="192" t="s">
        <v>139</v>
      </c>
      <c r="G44" s="192" t="s">
        <v>252</v>
      </c>
      <c r="H44" s="192" t="s">
        <v>251</v>
      </c>
      <c r="I44" s="123">
        <v>3000</v>
      </c>
      <c r="J44" s="123">
        <v>3000</v>
      </c>
      <c r="K44" s="64"/>
      <c r="L44" s="64"/>
      <c r="M44" s="64"/>
      <c r="N44" s="123">
        <v>3000</v>
      </c>
      <c r="O44" s="64"/>
      <c r="P44" s="123"/>
      <c r="Q44" s="123"/>
      <c r="R44" s="123"/>
      <c r="S44" s="123"/>
      <c r="T44" s="123"/>
      <c r="U44" s="123"/>
      <c r="V44" s="123"/>
      <c r="W44" s="123"/>
      <c r="X44" s="123"/>
      <c r="Y44" s="123"/>
    </row>
    <row r="45" ht="20.25" customHeight="1" spans="1:25">
      <c r="A45" s="192" t="s">
        <v>70</v>
      </c>
      <c r="B45" s="192" t="s">
        <v>70</v>
      </c>
      <c r="C45" s="192" t="s">
        <v>250</v>
      </c>
      <c r="D45" s="192" t="s">
        <v>251</v>
      </c>
      <c r="E45" s="192" t="s">
        <v>142</v>
      </c>
      <c r="F45" s="192" t="s">
        <v>141</v>
      </c>
      <c r="G45" s="192" t="s">
        <v>252</v>
      </c>
      <c r="H45" s="192" t="s">
        <v>251</v>
      </c>
      <c r="I45" s="123">
        <v>10500</v>
      </c>
      <c r="J45" s="123">
        <v>10500</v>
      </c>
      <c r="K45" s="64"/>
      <c r="L45" s="64"/>
      <c r="M45" s="64"/>
      <c r="N45" s="123">
        <v>10500</v>
      </c>
      <c r="O45" s="64"/>
      <c r="P45" s="123"/>
      <c r="Q45" s="123"/>
      <c r="R45" s="123"/>
      <c r="S45" s="123"/>
      <c r="T45" s="123"/>
      <c r="U45" s="123"/>
      <c r="V45" s="123"/>
      <c r="W45" s="123"/>
      <c r="X45" s="123"/>
      <c r="Y45" s="123"/>
    </row>
    <row r="46" ht="20.25" customHeight="1" spans="1:25">
      <c r="A46" s="192" t="s">
        <v>70</v>
      </c>
      <c r="B46" s="192" t="s">
        <v>70</v>
      </c>
      <c r="C46" s="192" t="s">
        <v>253</v>
      </c>
      <c r="D46" s="192" t="s">
        <v>254</v>
      </c>
      <c r="E46" s="192" t="s">
        <v>132</v>
      </c>
      <c r="F46" s="192" t="s">
        <v>133</v>
      </c>
      <c r="G46" s="192" t="s">
        <v>255</v>
      </c>
      <c r="H46" s="192" t="s">
        <v>256</v>
      </c>
      <c r="I46" s="123">
        <v>12600</v>
      </c>
      <c r="J46" s="123">
        <v>12600</v>
      </c>
      <c r="K46" s="64"/>
      <c r="L46" s="64"/>
      <c r="M46" s="64"/>
      <c r="N46" s="123">
        <v>12600</v>
      </c>
      <c r="O46" s="64"/>
      <c r="P46" s="123"/>
      <c r="Q46" s="123"/>
      <c r="R46" s="123"/>
      <c r="S46" s="123"/>
      <c r="T46" s="123"/>
      <c r="U46" s="123"/>
      <c r="V46" s="123"/>
      <c r="W46" s="123"/>
      <c r="X46" s="123"/>
      <c r="Y46" s="123"/>
    </row>
    <row r="47" ht="20.25" customHeight="1" spans="1:25">
      <c r="A47" s="192" t="s">
        <v>70</v>
      </c>
      <c r="B47" s="192" t="s">
        <v>70</v>
      </c>
      <c r="C47" s="192" t="s">
        <v>253</v>
      </c>
      <c r="D47" s="192" t="s">
        <v>254</v>
      </c>
      <c r="E47" s="192" t="s">
        <v>134</v>
      </c>
      <c r="F47" s="192" t="s">
        <v>135</v>
      </c>
      <c r="G47" s="192" t="s">
        <v>255</v>
      </c>
      <c r="H47" s="192" t="s">
        <v>256</v>
      </c>
      <c r="I47" s="123">
        <v>6300</v>
      </c>
      <c r="J47" s="123">
        <v>6300</v>
      </c>
      <c r="K47" s="64"/>
      <c r="L47" s="64"/>
      <c r="M47" s="64"/>
      <c r="N47" s="123">
        <v>6300</v>
      </c>
      <c r="O47" s="64"/>
      <c r="P47" s="123"/>
      <c r="Q47" s="123"/>
      <c r="R47" s="123"/>
      <c r="S47" s="123"/>
      <c r="T47" s="123"/>
      <c r="U47" s="123"/>
      <c r="V47" s="123"/>
      <c r="W47" s="123"/>
      <c r="X47" s="123"/>
      <c r="Y47" s="123"/>
    </row>
    <row r="48" ht="20.25" customHeight="1" spans="1:25">
      <c r="A48" s="192" t="s">
        <v>70</v>
      </c>
      <c r="B48" s="192" t="s">
        <v>70</v>
      </c>
      <c r="C48" s="192" t="s">
        <v>253</v>
      </c>
      <c r="D48" s="192" t="s">
        <v>254</v>
      </c>
      <c r="E48" s="192" t="s">
        <v>138</v>
      </c>
      <c r="F48" s="192" t="s">
        <v>139</v>
      </c>
      <c r="G48" s="192" t="s">
        <v>255</v>
      </c>
      <c r="H48" s="192" t="s">
        <v>256</v>
      </c>
      <c r="I48" s="123">
        <v>9000</v>
      </c>
      <c r="J48" s="123">
        <v>9000</v>
      </c>
      <c r="K48" s="64"/>
      <c r="L48" s="64"/>
      <c r="M48" s="64"/>
      <c r="N48" s="123">
        <v>9000</v>
      </c>
      <c r="O48" s="64"/>
      <c r="P48" s="123"/>
      <c r="Q48" s="123"/>
      <c r="R48" s="123"/>
      <c r="S48" s="123"/>
      <c r="T48" s="123"/>
      <c r="U48" s="123"/>
      <c r="V48" s="123"/>
      <c r="W48" s="123"/>
      <c r="X48" s="123"/>
      <c r="Y48" s="123"/>
    </row>
    <row r="49" ht="20.25" customHeight="1" spans="1:25">
      <c r="A49" s="192" t="s">
        <v>70</v>
      </c>
      <c r="B49" s="192" t="s">
        <v>70</v>
      </c>
      <c r="C49" s="192" t="s">
        <v>253</v>
      </c>
      <c r="D49" s="192" t="s">
        <v>254</v>
      </c>
      <c r="E49" s="192" t="s">
        <v>142</v>
      </c>
      <c r="F49" s="192" t="s">
        <v>141</v>
      </c>
      <c r="G49" s="192" t="s">
        <v>255</v>
      </c>
      <c r="H49" s="192" t="s">
        <v>256</v>
      </c>
      <c r="I49" s="123">
        <v>31500</v>
      </c>
      <c r="J49" s="123">
        <v>31500</v>
      </c>
      <c r="K49" s="64"/>
      <c r="L49" s="64"/>
      <c r="M49" s="64"/>
      <c r="N49" s="123">
        <v>31500</v>
      </c>
      <c r="O49" s="64"/>
      <c r="P49" s="123"/>
      <c r="Q49" s="123"/>
      <c r="R49" s="123"/>
      <c r="S49" s="123"/>
      <c r="T49" s="123"/>
      <c r="U49" s="123"/>
      <c r="V49" s="123"/>
      <c r="W49" s="123"/>
      <c r="X49" s="123"/>
      <c r="Y49" s="123"/>
    </row>
    <row r="50" ht="20.25" customHeight="1" spans="1:25">
      <c r="A50" s="192" t="s">
        <v>70</v>
      </c>
      <c r="B50" s="192" t="s">
        <v>70</v>
      </c>
      <c r="C50" s="192" t="s">
        <v>253</v>
      </c>
      <c r="D50" s="192" t="s">
        <v>254</v>
      </c>
      <c r="E50" s="192" t="s">
        <v>132</v>
      </c>
      <c r="F50" s="192" t="s">
        <v>133</v>
      </c>
      <c r="G50" s="192" t="s">
        <v>257</v>
      </c>
      <c r="H50" s="192" t="s">
        <v>258</v>
      </c>
      <c r="I50" s="123">
        <v>2800</v>
      </c>
      <c r="J50" s="123">
        <v>2800</v>
      </c>
      <c r="K50" s="64"/>
      <c r="L50" s="64"/>
      <c r="M50" s="64"/>
      <c r="N50" s="123">
        <v>2800</v>
      </c>
      <c r="O50" s="64"/>
      <c r="P50" s="123"/>
      <c r="Q50" s="123"/>
      <c r="R50" s="123"/>
      <c r="S50" s="123"/>
      <c r="T50" s="123"/>
      <c r="U50" s="123"/>
      <c r="V50" s="123"/>
      <c r="W50" s="123"/>
      <c r="X50" s="123"/>
      <c r="Y50" s="123"/>
    </row>
    <row r="51" ht="20.25" customHeight="1" spans="1:25">
      <c r="A51" s="192" t="s">
        <v>70</v>
      </c>
      <c r="B51" s="192" t="s">
        <v>70</v>
      </c>
      <c r="C51" s="192" t="s">
        <v>253</v>
      </c>
      <c r="D51" s="192" t="s">
        <v>254</v>
      </c>
      <c r="E51" s="192" t="s">
        <v>134</v>
      </c>
      <c r="F51" s="192" t="s">
        <v>135</v>
      </c>
      <c r="G51" s="192" t="s">
        <v>257</v>
      </c>
      <c r="H51" s="192" t="s">
        <v>258</v>
      </c>
      <c r="I51" s="123">
        <v>1400</v>
      </c>
      <c r="J51" s="123">
        <v>1400</v>
      </c>
      <c r="K51" s="64"/>
      <c r="L51" s="64"/>
      <c r="M51" s="64"/>
      <c r="N51" s="123">
        <v>1400</v>
      </c>
      <c r="O51" s="64"/>
      <c r="P51" s="123"/>
      <c r="Q51" s="123"/>
      <c r="R51" s="123"/>
      <c r="S51" s="123"/>
      <c r="T51" s="123"/>
      <c r="U51" s="123"/>
      <c r="V51" s="123"/>
      <c r="W51" s="123"/>
      <c r="X51" s="123"/>
      <c r="Y51" s="123"/>
    </row>
    <row r="52" ht="20.25" customHeight="1" spans="1:25">
      <c r="A52" s="192" t="s">
        <v>70</v>
      </c>
      <c r="B52" s="192" t="s">
        <v>70</v>
      </c>
      <c r="C52" s="192" t="s">
        <v>253</v>
      </c>
      <c r="D52" s="192" t="s">
        <v>254</v>
      </c>
      <c r="E52" s="192" t="s">
        <v>138</v>
      </c>
      <c r="F52" s="192" t="s">
        <v>139</v>
      </c>
      <c r="G52" s="192" t="s">
        <v>257</v>
      </c>
      <c r="H52" s="192" t="s">
        <v>258</v>
      </c>
      <c r="I52" s="123">
        <v>2000</v>
      </c>
      <c r="J52" s="123">
        <v>2000</v>
      </c>
      <c r="K52" s="64"/>
      <c r="L52" s="64"/>
      <c r="M52" s="64"/>
      <c r="N52" s="123">
        <v>2000</v>
      </c>
      <c r="O52" s="64"/>
      <c r="P52" s="123"/>
      <c r="Q52" s="123"/>
      <c r="R52" s="123"/>
      <c r="S52" s="123"/>
      <c r="T52" s="123"/>
      <c r="U52" s="123"/>
      <c r="V52" s="123"/>
      <c r="W52" s="123"/>
      <c r="X52" s="123"/>
      <c r="Y52" s="123"/>
    </row>
    <row r="53" ht="20.25" customHeight="1" spans="1:25">
      <c r="A53" s="192" t="s">
        <v>70</v>
      </c>
      <c r="B53" s="192" t="s">
        <v>70</v>
      </c>
      <c r="C53" s="192" t="s">
        <v>253</v>
      </c>
      <c r="D53" s="192" t="s">
        <v>254</v>
      </c>
      <c r="E53" s="192" t="s">
        <v>142</v>
      </c>
      <c r="F53" s="192" t="s">
        <v>141</v>
      </c>
      <c r="G53" s="192" t="s">
        <v>257</v>
      </c>
      <c r="H53" s="192" t="s">
        <v>258</v>
      </c>
      <c r="I53" s="123">
        <v>7000</v>
      </c>
      <c r="J53" s="123">
        <v>7000</v>
      </c>
      <c r="K53" s="64"/>
      <c r="L53" s="64"/>
      <c r="M53" s="64"/>
      <c r="N53" s="123">
        <v>7000</v>
      </c>
      <c r="O53" s="64"/>
      <c r="P53" s="123"/>
      <c r="Q53" s="123"/>
      <c r="R53" s="123"/>
      <c r="S53" s="123"/>
      <c r="T53" s="123"/>
      <c r="U53" s="123"/>
      <c r="V53" s="123"/>
      <c r="W53" s="123"/>
      <c r="X53" s="123"/>
      <c r="Y53" s="123"/>
    </row>
    <row r="54" ht="20.25" customHeight="1" spans="1:25">
      <c r="A54" s="192" t="s">
        <v>70</v>
      </c>
      <c r="B54" s="192" t="s">
        <v>70</v>
      </c>
      <c r="C54" s="192" t="s">
        <v>253</v>
      </c>
      <c r="D54" s="192" t="s">
        <v>254</v>
      </c>
      <c r="E54" s="192" t="s">
        <v>132</v>
      </c>
      <c r="F54" s="192" t="s">
        <v>133</v>
      </c>
      <c r="G54" s="192" t="s">
        <v>259</v>
      </c>
      <c r="H54" s="192" t="s">
        <v>260</v>
      </c>
      <c r="I54" s="123">
        <v>2800</v>
      </c>
      <c r="J54" s="123">
        <v>2800</v>
      </c>
      <c r="K54" s="64"/>
      <c r="L54" s="64"/>
      <c r="M54" s="64"/>
      <c r="N54" s="123">
        <v>2800</v>
      </c>
      <c r="O54" s="64"/>
      <c r="P54" s="123"/>
      <c r="Q54" s="123"/>
      <c r="R54" s="123"/>
      <c r="S54" s="123"/>
      <c r="T54" s="123"/>
      <c r="U54" s="123"/>
      <c r="V54" s="123"/>
      <c r="W54" s="123"/>
      <c r="X54" s="123"/>
      <c r="Y54" s="123"/>
    </row>
    <row r="55" ht="20.25" customHeight="1" spans="1:25">
      <c r="A55" s="192" t="s">
        <v>70</v>
      </c>
      <c r="B55" s="192" t="s">
        <v>70</v>
      </c>
      <c r="C55" s="192" t="s">
        <v>253</v>
      </c>
      <c r="D55" s="192" t="s">
        <v>254</v>
      </c>
      <c r="E55" s="192" t="s">
        <v>134</v>
      </c>
      <c r="F55" s="192" t="s">
        <v>135</v>
      </c>
      <c r="G55" s="192" t="s">
        <v>259</v>
      </c>
      <c r="H55" s="192" t="s">
        <v>260</v>
      </c>
      <c r="I55" s="123">
        <v>1400</v>
      </c>
      <c r="J55" s="123">
        <v>1400</v>
      </c>
      <c r="K55" s="64"/>
      <c r="L55" s="64"/>
      <c r="M55" s="64"/>
      <c r="N55" s="123">
        <v>1400</v>
      </c>
      <c r="O55" s="64"/>
      <c r="P55" s="123"/>
      <c r="Q55" s="123"/>
      <c r="R55" s="123"/>
      <c r="S55" s="123"/>
      <c r="T55" s="123"/>
      <c r="U55" s="123"/>
      <c r="V55" s="123"/>
      <c r="W55" s="123"/>
      <c r="X55" s="123"/>
      <c r="Y55" s="123"/>
    </row>
    <row r="56" ht="20.25" customHeight="1" spans="1:25">
      <c r="A56" s="192" t="s">
        <v>70</v>
      </c>
      <c r="B56" s="192" t="s">
        <v>70</v>
      </c>
      <c r="C56" s="192" t="s">
        <v>253</v>
      </c>
      <c r="D56" s="192" t="s">
        <v>254</v>
      </c>
      <c r="E56" s="192" t="s">
        <v>138</v>
      </c>
      <c r="F56" s="192" t="s">
        <v>139</v>
      </c>
      <c r="G56" s="192" t="s">
        <v>259</v>
      </c>
      <c r="H56" s="192" t="s">
        <v>260</v>
      </c>
      <c r="I56" s="123">
        <v>2000</v>
      </c>
      <c r="J56" s="123">
        <v>2000</v>
      </c>
      <c r="K56" s="64"/>
      <c r="L56" s="64"/>
      <c r="M56" s="64"/>
      <c r="N56" s="123">
        <v>2000</v>
      </c>
      <c r="O56" s="64"/>
      <c r="P56" s="123"/>
      <c r="Q56" s="123"/>
      <c r="R56" s="123"/>
      <c r="S56" s="123"/>
      <c r="T56" s="123"/>
      <c r="U56" s="123"/>
      <c r="V56" s="123"/>
      <c r="W56" s="123"/>
      <c r="X56" s="123"/>
      <c r="Y56" s="123"/>
    </row>
    <row r="57" ht="20.25" customHeight="1" spans="1:25">
      <c r="A57" s="192" t="s">
        <v>70</v>
      </c>
      <c r="B57" s="192" t="s">
        <v>70</v>
      </c>
      <c r="C57" s="192" t="s">
        <v>253</v>
      </c>
      <c r="D57" s="192" t="s">
        <v>254</v>
      </c>
      <c r="E57" s="192" t="s">
        <v>142</v>
      </c>
      <c r="F57" s="192" t="s">
        <v>141</v>
      </c>
      <c r="G57" s="192" t="s">
        <v>259</v>
      </c>
      <c r="H57" s="192" t="s">
        <v>260</v>
      </c>
      <c r="I57" s="123">
        <v>7000</v>
      </c>
      <c r="J57" s="123">
        <v>7000</v>
      </c>
      <c r="K57" s="64"/>
      <c r="L57" s="64"/>
      <c r="M57" s="64"/>
      <c r="N57" s="123">
        <v>7000</v>
      </c>
      <c r="O57" s="64"/>
      <c r="P57" s="123"/>
      <c r="Q57" s="123"/>
      <c r="R57" s="123"/>
      <c r="S57" s="123"/>
      <c r="T57" s="123"/>
      <c r="U57" s="123"/>
      <c r="V57" s="123"/>
      <c r="W57" s="123"/>
      <c r="X57" s="123"/>
      <c r="Y57" s="123"/>
    </row>
    <row r="58" ht="20.25" customHeight="1" spans="1:25">
      <c r="A58" s="192" t="s">
        <v>70</v>
      </c>
      <c r="B58" s="192" t="s">
        <v>70</v>
      </c>
      <c r="C58" s="192" t="s">
        <v>253</v>
      </c>
      <c r="D58" s="192" t="s">
        <v>254</v>
      </c>
      <c r="E58" s="192" t="s">
        <v>132</v>
      </c>
      <c r="F58" s="192" t="s">
        <v>133</v>
      </c>
      <c r="G58" s="192" t="s">
        <v>261</v>
      </c>
      <c r="H58" s="192" t="s">
        <v>262</v>
      </c>
      <c r="I58" s="123">
        <v>9800</v>
      </c>
      <c r="J58" s="123">
        <v>9800</v>
      </c>
      <c r="K58" s="64"/>
      <c r="L58" s="64"/>
      <c r="M58" s="64"/>
      <c r="N58" s="123">
        <v>9800</v>
      </c>
      <c r="O58" s="64"/>
      <c r="P58" s="123"/>
      <c r="Q58" s="123"/>
      <c r="R58" s="123"/>
      <c r="S58" s="123"/>
      <c r="T58" s="123"/>
      <c r="U58" s="123"/>
      <c r="V58" s="123"/>
      <c r="W58" s="123"/>
      <c r="X58" s="123"/>
      <c r="Y58" s="123"/>
    </row>
    <row r="59" ht="20.25" customHeight="1" spans="1:25">
      <c r="A59" s="192" t="s">
        <v>70</v>
      </c>
      <c r="B59" s="192" t="s">
        <v>70</v>
      </c>
      <c r="C59" s="192" t="s">
        <v>253</v>
      </c>
      <c r="D59" s="192" t="s">
        <v>254</v>
      </c>
      <c r="E59" s="192" t="s">
        <v>134</v>
      </c>
      <c r="F59" s="192" t="s">
        <v>135</v>
      </c>
      <c r="G59" s="192" t="s">
        <v>261</v>
      </c>
      <c r="H59" s="192" t="s">
        <v>262</v>
      </c>
      <c r="I59" s="123">
        <v>4900</v>
      </c>
      <c r="J59" s="123">
        <v>4900</v>
      </c>
      <c r="K59" s="64"/>
      <c r="L59" s="64"/>
      <c r="M59" s="64"/>
      <c r="N59" s="123">
        <v>4900</v>
      </c>
      <c r="O59" s="64"/>
      <c r="P59" s="123"/>
      <c r="Q59" s="123"/>
      <c r="R59" s="123"/>
      <c r="S59" s="123"/>
      <c r="T59" s="123"/>
      <c r="U59" s="123"/>
      <c r="V59" s="123"/>
      <c r="W59" s="123"/>
      <c r="X59" s="123"/>
      <c r="Y59" s="123"/>
    </row>
    <row r="60" ht="20.25" customHeight="1" spans="1:25">
      <c r="A60" s="192" t="s">
        <v>70</v>
      </c>
      <c r="B60" s="192" t="s">
        <v>70</v>
      </c>
      <c r="C60" s="192" t="s">
        <v>253</v>
      </c>
      <c r="D60" s="192" t="s">
        <v>254</v>
      </c>
      <c r="E60" s="192" t="s">
        <v>138</v>
      </c>
      <c r="F60" s="192" t="s">
        <v>139</v>
      </c>
      <c r="G60" s="192" t="s">
        <v>261</v>
      </c>
      <c r="H60" s="192" t="s">
        <v>262</v>
      </c>
      <c r="I60" s="123">
        <v>7000</v>
      </c>
      <c r="J60" s="123">
        <v>7000</v>
      </c>
      <c r="K60" s="64"/>
      <c r="L60" s="64"/>
      <c r="M60" s="64"/>
      <c r="N60" s="123">
        <v>7000</v>
      </c>
      <c r="O60" s="64"/>
      <c r="P60" s="123"/>
      <c r="Q60" s="123"/>
      <c r="R60" s="123"/>
      <c r="S60" s="123"/>
      <c r="T60" s="123"/>
      <c r="U60" s="123"/>
      <c r="V60" s="123"/>
      <c r="W60" s="123"/>
      <c r="X60" s="123"/>
      <c r="Y60" s="123"/>
    </row>
    <row r="61" ht="20.25" customHeight="1" spans="1:25">
      <c r="A61" s="192" t="s">
        <v>70</v>
      </c>
      <c r="B61" s="192" t="s">
        <v>70</v>
      </c>
      <c r="C61" s="192" t="s">
        <v>253</v>
      </c>
      <c r="D61" s="192" t="s">
        <v>254</v>
      </c>
      <c r="E61" s="192" t="s">
        <v>142</v>
      </c>
      <c r="F61" s="192" t="s">
        <v>141</v>
      </c>
      <c r="G61" s="192" t="s">
        <v>261</v>
      </c>
      <c r="H61" s="192" t="s">
        <v>262</v>
      </c>
      <c r="I61" s="123">
        <v>24500</v>
      </c>
      <c r="J61" s="123">
        <v>24500</v>
      </c>
      <c r="K61" s="64"/>
      <c r="L61" s="64"/>
      <c r="M61" s="64"/>
      <c r="N61" s="123">
        <v>24500</v>
      </c>
      <c r="O61" s="64"/>
      <c r="P61" s="123"/>
      <c r="Q61" s="123"/>
      <c r="R61" s="123"/>
      <c r="S61" s="123"/>
      <c r="T61" s="123"/>
      <c r="U61" s="123"/>
      <c r="V61" s="123"/>
      <c r="W61" s="123"/>
      <c r="X61" s="123"/>
      <c r="Y61" s="123"/>
    </row>
    <row r="62" ht="20.25" customHeight="1" spans="1:25">
      <c r="A62" s="192" t="s">
        <v>70</v>
      </c>
      <c r="B62" s="192" t="s">
        <v>70</v>
      </c>
      <c r="C62" s="192" t="s">
        <v>253</v>
      </c>
      <c r="D62" s="192" t="s">
        <v>254</v>
      </c>
      <c r="E62" s="192" t="s">
        <v>132</v>
      </c>
      <c r="F62" s="192" t="s">
        <v>133</v>
      </c>
      <c r="G62" s="192" t="s">
        <v>263</v>
      </c>
      <c r="H62" s="192" t="s">
        <v>264</v>
      </c>
      <c r="I62" s="123">
        <v>17920</v>
      </c>
      <c r="J62" s="123">
        <v>17920</v>
      </c>
      <c r="K62" s="64"/>
      <c r="L62" s="64"/>
      <c r="M62" s="64"/>
      <c r="N62" s="123">
        <v>17920</v>
      </c>
      <c r="O62" s="64"/>
      <c r="P62" s="123"/>
      <c r="Q62" s="123"/>
      <c r="R62" s="123"/>
      <c r="S62" s="123"/>
      <c r="T62" s="123"/>
      <c r="U62" s="123"/>
      <c r="V62" s="123"/>
      <c r="W62" s="123"/>
      <c r="X62" s="123"/>
      <c r="Y62" s="123"/>
    </row>
    <row r="63" ht="20.25" customHeight="1" spans="1:25">
      <c r="A63" s="192" t="s">
        <v>70</v>
      </c>
      <c r="B63" s="192" t="s">
        <v>70</v>
      </c>
      <c r="C63" s="192" t="s">
        <v>253</v>
      </c>
      <c r="D63" s="192" t="s">
        <v>254</v>
      </c>
      <c r="E63" s="192" t="s">
        <v>134</v>
      </c>
      <c r="F63" s="192" t="s">
        <v>135</v>
      </c>
      <c r="G63" s="192" t="s">
        <v>263</v>
      </c>
      <c r="H63" s="192" t="s">
        <v>264</v>
      </c>
      <c r="I63" s="123">
        <v>8960</v>
      </c>
      <c r="J63" s="123">
        <v>8960</v>
      </c>
      <c r="K63" s="64"/>
      <c r="L63" s="64"/>
      <c r="M63" s="64"/>
      <c r="N63" s="123">
        <v>8960</v>
      </c>
      <c r="O63" s="64"/>
      <c r="P63" s="123"/>
      <c r="Q63" s="123"/>
      <c r="R63" s="123"/>
      <c r="S63" s="123"/>
      <c r="T63" s="123"/>
      <c r="U63" s="123"/>
      <c r="V63" s="123"/>
      <c r="W63" s="123"/>
      <c r="X63" s="123"/>
      <c r="Y63" s="123"/>
    </row>
    <row r="64" ht="20.25" customHeight="1" spans="1:25">
      <c r="A64" s="192" t="s">
        <v>70</v>
      </c>
      <c r="B64" s="192" t="s">
        <v>70</v>
      </c>
      <c r="C64" s="192" t="s">
        <v>253</v>
      </c>
      <c r="D64" s="192" t="s">
        <v>254</v>
      </c>
      <c r="E64" s="192" t="s">
        <v>138</v>
      </c>
      <c r="F64" s="192" t="s">
        <v>139</v>
      </c>
      <c r="G64" s="192" t="s">
        <v>263</v>
      </c>
      <c r="H64" s="192" t="s">
        <v>264</v>
      </c>
      <c r="I64" s="123">
        <v>12800</v>
      </c>
      <c r="J64" s="123">
        <v>12800</v>
      </c>
      <c r="K64" s="64"/>
      <c r="L64" s="64"/>
      <c r="M64" s="64"/>
      <c r="N64" s="123">
        <v>12800</v>
      </c>
      <c r="O64" s="64"/>
      <c r="P64" s="123"/>
      <c r="Q64" s="123"/>
      <c r="R64" s="123"/>
      <c r="S64" s="123"/>
      <c r="T64" s="123"/>
      <c r="U64" s="123"/>
      <c r="V64" s="123"/>
      <c r="W64" s="123"/>
      <c r="X64" s="123"/>
      <c r="Y64" s="123"/>
    </row>
    <row r="65" ht="20.25" customHeight="1" spans="1:25">
      <c r="A65" s="192" t="s">
        <v>70</v>
      </c>
      <c r="B65" s="192" t="s">
        <v>70</v>
      </c>
      <c r="C65" s="192" t="s">
        <v>253</v>
      </c>
      <c r="D65" s="192" t="s">
        <v>254</v>
      </c>
      <c r="E65" s="192" t="s">
        <v>142</v>
      </c>
      <c r="F65" s="192" t="s">
        <v>141</v>
      </c>
      <c r="G65" s="192" t="s">
        <v>263</v>
      </c>
      <c r="H65" s="192" t="s">
        <v>264</v>
      </c>
      <c r="I65" s="123">
        <v>44800</v>
      </c>
      <c r="J65" s="123">
        <v>44800</v>
      </c>
      <c r="K65" s="64"/>
      <c r="L65" s="64"/>
      <c r="M65" s="64"/>
      <c r="N65" s="123">
        <v>44800</v>
      </c>
      <c r="O65" s="64"/>
      <c r="P65" s="123"/>
      <c r="Q65" s="123"/>
      <c r="R65" s="123"/>
      <c r="S65" s="123"/>
      <c r="T65" s="123"/>
      <c r="U65" s="123"/>
      <c r="V65" s="123"/>
      <c r="W65" s="123"/>
      <c r="X65" s="123"/>
      <c r="Y65" s="123"/>
    </row>
    <row r="66" ht="20.25" customHeight="1" spans="1:25">
      <c r="A66" s="192" t="s">
        <v>70</v>
      </c>
      <c r="B66" s="192" t="s">
        <v>70</v>
      </c>
      <c r="C66" s="192" t="s">
        <v>253</v>
      </c>
      <c r="D66" s="192" t="s">
        <v>254</v>
      </c>
      <c r="E66" s="192" t="s">
        <v>132</v>
      </c>
      <c r="F66" s="192" t="s">
        <v>133</v>
      </c>
      <c r="G66" s="192" t="s">
        <v>265</v>
      </c>
      <c r="H66" s="192" t="s">
        <v>266</v>
      </c>
      <c r="I66" s="123">
        <v>2100</v>
      </c>
      <c r="J66" s="123">
        <v>2100</v>
      </c>
      <c r="K66" s="64"/>
      <c r="L66" s="64"/>
      <c r="M66" s="64"/>
      <c r="N66" s="123">
        <v>2100</v>
      </c>
      <c r="O66" s="64"/>
      <c r="P66" s="123"/>
      <c r="Q66" s="123"/>
      <c r="R66" s="123"/>
      <c r="S66" s="123"/>
      <c r="T66" s="123"/>
      <c r="U66" s="123"/>
      <c r="V66" s="123"/>
      <c r="W66" s="123"/>
      <c r="X66" s="123"/>
      <c r="Y66" s="123"/>
    </row>
    <row r="67" ht="20.25" customHeight="1" spans="1:25">
      <c r="A67" s="192" t="s">
        <v>70</v>
      </c>
      <c r="B67" s="192" t="s">
        <v>70</v>
      </c>
      <c r="C67" s="192" t="s">
        <v>253</v>
      </c>
      <c r="D67" s="192" t="s">
        <v>254</v>
      </c>
      <c r="E67" s="192" t="s">
        <v>134</v>
      </c>
      <c r="F67" s="192" t="s">
        <v>135</v>
      </c>
      <c r="G67" s="192" t="s">
        <v>265</v>
      </c>
      <c r="H67" s="192" t="s">
        <v>266</v>
      </c>
      <c r="I67" s="123">
        <v>1050</v>
      </c>
      <c r="J67" s="123">
        <v>1050</v>
      </c>
      <c r="K67" s="64"/>
      <c r="L67" s="64"/>
      <c r="M67" s="64"/>
      <c r="N67" s="123">
        <v>1050</v>
      </c>
      <c r="O67" s="64"/>
      <c r="P67" s="123"/>
      <c r="Q67" s="123"/>
      <c r="R67" s="123"/>
      <c r="S67" s="123"/>
      <c r="T67" s="123"/>
      <c r="U67" s="123"/>
      <c r="V67" s="123"/>
      <c r="W67" s="123"/>
      <c r="X67" s="123"/>
      <c r="Y67" s="123"/>
    </row>
    <row r="68" ht="20.25" customHeight="1" spans="1:25">
      <c r="A68" s="192" t="s">
        <v>70</v>
      </c>
      <c r="B68" s="192" t="s">
        <v>70</v>
      </c>
      <c r="C68" s="192" t="s">
        <v>253</v>
      </c>
      <c r="D68" s="192" t="s">
        <v>254</v>
      </c>
      <c r="E68" s="192" t="s">
        <v>138</v>
      </c>
      <c r="F68" s="192" t="s">
        <v>139</v>
      </c>
      <c r="G68" s="192" t="s">
        <v>265</v>
      </c>
      <c r="H68" s="192" t="s">
        <v>266</v>
      </c>
      <c r="I68" s="123">
        <v>1500</v>
      </c>
      <c r="J68" s="123">
        <v>1500</v>
      </c>
      <c r="K68" s="64"/>
      <c r="L68" s="64"/>
      <c r="M68" s="64"/>
      <c r="N68" s="123">
        <v>1500</v>
      </c>
      <c r="O68" s="64"/>
      <c r="P68" s="123"/>
      <c r="Q68" s="123"/>
      <c r="R68" s="123"/>
      <c r="S68" s="123"/>
      <c r="T68" s="123"/>
      <c r="U68" s="123"/>
      <c r="V68" s="123"/>
      <c r="W68" s="123"/>
      <c r="X68" s="123"/>
      <c r="Y68" s="123"/>
    </row>
    <row r="69" ht="20.25" customHeight="1" spans="1:25">
      <c r="A69" s="192" t="s">
        <v>70</v>
      </c>
      <c r="B69" s="192" t="s">
        <v>70</v>
      </c>
      <c r="C69" s="192" t="s">
        <v>253</v>
      </c>
      <c r="D69" s="192" t="s">
        <v>254</v>
      </c>
      <c r="E69" s="192" t="s">
        <v>142</v>
      </c>
      <c r="F69" s="192" t="s">
        <v>141</v>
      </c>
      <c r="G69" s="192" t="s">
        <v>265</v>
      </c>
      <c r="H69" s="192" t="s">
        <v>266</v>
      </c>
      <c r="I69" s="123">
        <v>5250</v>
      </c>
      <c r="J69" s="123">
        <v>5250</v>
      </c>
      <c r="K69" s="64"/>
      <c r="L69" s="64"/>
      <c r="M69" s="64"/>
      <c r="N69" s="123">
        <v>5250</v>
      </c>
      <c r="O69" s="64"/>
      <c r="P69" s="123"/>
      <c r="Q69" s="123"/>
      <c r="R69" s="123"/>
      <c r="S69" s="123"/>
      <c r="T69" s="123"/>
      <c r="U69" s="123"/>
      <c r="V69" s="123"/>
      <c r="W69" s="123"/>
      <c r="X69" s="123"/>
      <c r="Y69" s="123"/>
    </row>
    <row r="70" ht="20.25" customHeight="1" spans="1:25">
      <c r="A70" s="192" t="s">
        <v>70</v>
      </c>
      <c r="B70" s="192" t="s">
        <v>70</v>
      </c>
      <c r="C70" s="192" t="s">
        <v>253</v>
      </c>
      <c r="D70" s="192" t="s">
        <v>254</v>
      </c>
      <c r="E70" s="192" t="s">
        <v>132</v>
      </c>
      <c r="F70" s="192" t="s">
        <v>133</v>
      </c>
      <c r="G70" s="192" t="s">
        <v>267</v>
      </c>
      <c r="H70" s="192" t="s">
        <v>268</v>
      </c>
      <c r="I70" s="123">
        <v>700</v>
      </c>
      <c r="J70" s="123">
        <v>700</v>
      </c>
      <c r="K70" s="64"/>
      <c r="L70" s="64"/>
      <c r="M70" s="64"/>
      <c r="N70" s="123">
        <v>700</v>
      </c>
      <c r="O70" s="64"/>
      <c r="P70" s="123"/>
      <c r="Q70" s="123"/>
      <c r="R70" s="123"/>
      <c r="S70" s="123"/>
      <c r="T70" s="123"/>
      <c r="U70" s="123"/>
      <c r="V70" s="123"/>
      <c r="W70" s="123"/>
      <c r="X70" s="123"/>
      <c r="Y70" s="123"/>
    </row>
    <row r="71" ht="20.25" customHeight="1" spans="1:25">
      <c r="A71" s="192" t="s">
        <v>70</v>
      </c>
      <c r="B71" s="192" t="s">
        <v>70</v>
      </c>
      <c r="C71" s="192" t="s">
        <v>253</v>
      </c>
      <c r="D71" s="192" t="s">
        <v>254</v>
      </c>
      <c r="E71" s="192" t="s">
        <v>134</v>
      </c>
      <c r="F71" s="192" t="s">
        <v>135</v>
      </c>
      <c r="G71" s="192" t="s">
        <v>267</v>
      </c>
      <c r="H71" s="192" t="s">
        <v>268</v>
      </c>
      <c r="I71" s="123">
        <v>350</v>
      </c>
      <c r="J71" s="123">
        <v>350</v>
      </c>
      <c r="K71" s="64"/>
      <c r="L71" s="64"/>
      <c r="M71" s="64"/>
      <c r="N71" s="123">
        <v>350</v>
      </c>
      <c r="O71" s="64"/>
      <c r="P71" s="123"/>
      <c r="Q71" s="123"/>
      <c r="R71" s="123"/>
      <c r="S71" s="123"/>
      <c r="T71" s="123"/>
      <c r="U71" s="123"/>
      <c r="V71" s="123"/>
      <c r="W71" s="123"/>
      <c r="X71" s="123"/>
      <c r="Y71" s="123"/>
    </row>
    <row r="72" ht="20.25" customHeight="1" spans="1:25">
      <c r="A72" s="192" t="s">
        <v>70</v>
      </c>
      <c r="B72" s="192" t="s">
        <v>70</v>
      </c>
      <c r="C72" s="192" t="s">
        <v>253</v>
      </c>
      <c r="D72" s="192" t="s">
        <v>254</v>
      </c>
      <c r="E72" s="192" t="s">
        <v>138</v>
      </c>
      <c r="F72" s="192" t="s">
        <v>139</v>
      </c>
      <c r="G72" s="192" t="s">
        <v>267</v>
      </c>
      <c r="H72" s="192" t="s">
        <v>268</v>
      </c>
      <c r="I72" s="123">
        <v>500</v>
      </c>
      <c r="J72" s="123">
        <v>500</v>
      </c>
      <c r="K72" s="64"/>
      <c r="L72" s="64"/>
      <c r="M72" s="64"/>
      <c r="N72" s="123">
        <v>500</v>
      </c>
      <c r="O72" s="64"/>
      <c r="P72" s="123"/>
      <c r="Q72" s="123"/>
      <c r="R72" s="123"/>
      <c r="S72" s="123"/>
      <c r="T72" s="123"/>
      <c r="U72" s="123"/>
      <c r="V72" s="123"/>
      <c r="W72" s="123"/>
      <c r="X72" s="123"/>
      <c r="Y72" s="123"/>
    </row>
    <row r="73" ht="20.25" customHeight="1" spans="1:25">
      <c r="A73" s="192" t="s">
        <v>70</v>
      </c>
      <c r="B73" s="192" t="s">
        <v>70</v>
      </c>
      <c r="C73" s="192" t="s">
        <v>253</v>
      </c>
      <c r="D73" s="192" t="s">
        <v>254</v>
      </c>
      <c r="E73" s="192" t="s">
        <v>142</v>
      </c>
      <c r="F73" s="192" t="s">
        <v>141</v>
      </c>
      <c r="G73" s="192" t="s">
        <v>267</v>
      </c>
      <c r="H73" s="192" t="s">
        <v>268</v>
      </c>
      <c r="I73" s="123">
        <v>1750</v>
      </c>
      <c r="J73" s="123">
        <v>1750</v>
      </c>
      <c r="K73" s="64"/>
      <c r="L73" s="64"/>
      <c r="M73" s="64"/>
      <c r="N73" s="123">
        <v>1750</v>
      </c>
      <c r="O73" s="64"/>
      <c r="P73" s="123"/>
      <c r="Q73" s="123"/>
      <c r="R73" s="123"/>
      <c r="S73" s="123"/>
      <c r="T73" s="123"/>
      <c r="U73" s="123"/>
      <c r="V73" s="123"/>
      <c r="W73" s="123"/>
      <c r="X73" s="123"/>
      <c r="Y73" s="123"/>
    </row>
    <row r="74" ht="20.25" customHeight="1" spans="1:25">
      <c r="A74" s="192" t="s">
        <v>70</v>
      </c>
      <c r="B74" s="192" t="s">
        <v>70</v>
      </c>
      <c r="C74" s="192" t="s">
        <v>253</v>
      </c>
      <c r="D74" s="192" t="s">
        <v>254</v>
      </c>
      <c r="E74" s="192" t="s">
        <v>132</v>
      </c>
      <c r="F74" s="192" t="s">
        <v>133</v>
      </c>
      <c r="G74" s="192" t="s">
        <v>269</v>
      </c>
      <c r="H74" s="192" t="s">
        <v>270</v>
      </c>
      <c r="I74" s="123">
        <v>700</v>
      </c>
      <c r="J74" s="123">
        <v>700</v>
      </c>
      <c r="K74" s="64"/>
      <c r="L74" s="64"/>
      <c r="M74" s="64"/>
      <c r="N74" s="123">
        <v>700</v>
      </c>
      <c r="O74" s="64"/>
      <c r="P74" s="123"/>
      <c r="Q74" s="123"/>
      <c r="R74" s="123"/>
      <c r="S74" s="123"/>
      <c r="T74" s="123"/>
      <c r="U74" s="123"/>
      <c r="V74" s="123"/>
      <c r="W74" s="123"/>
      <c r="X74" s="123"/>
      <c r="Y74" s="123"/>
    </row>
    <row r="75" ht="20.25" customHeight="1" spans="1:25">
      <c r="A75" s="192" t="s">
        <v>70</v>
      </c>
      <c r="B75" s="192" t="s">
        <v>70</v>
      </c>
      <c r="C75" s="192" t="s">
        <v>253</v>
      </c>
      <c r="D75" s="192" t="s">
        <v>254</v>
      </c>
      <c r="E75" s="192" t="s">
        <v>134</v>
      </c>
      <c r="F75" s="192" t="s">
        <v>135</v>
      </c>
      <c r="G75" s="192" t="s">
        <v>269</v>
      </c>
      <c r="H75" s="192" t="s">
        <v>270</v>
      </c>
      <c r="I75" s="123">
        <v>350</v>
      </c>
      <c r="J75" s="123">
        <v>350</v>
      </c>
      <c r="K75" s="64"/>
      <c r="L75" s="64"/>
      <c r="M75" s="64"/>
      <c r="N75" s="123">
        <v>350</v>
      </c>
      <c r="O75" s="64"/>
      <c r="P75" s="123"/>
      <c r="Q75" s="123"/>
      <c r="R75" s="123"/>
      <c r="S75" s="123"/>
      <c r="T75" s="123"/>
      <c r="U75" s="123"/>
      <c r="V75" s="123"/>
      <c r="W75" s="123"/>
      <c r="X75" s="123"/>
      <c r="Y75" s="123"/>
    </row>
    <row r="76" ht="20.25" customHeight="1" spans="1:25">
      <c r="A76" s="192" t="s">
        <v>70</v>
      </c>
      <c r="B76" s="192" t="s">
        <v>70</v>
      </c>
      <c r="C76" s="192" t="s">
        <v>253</v>
      </c>
      <c r="D76" s="192" t="s">
        <v>254</v>
      </c>
      <c r="E76" s="192" t="s">
        <v>138</v>
      </c>
      <c r="F76" s="192" t="s">
        <v>139</v>
      </c>
      <c r="G76" s="192" t="s">
        <v>269</v>
      </c>
      <c r="H76" s="192" t="s">
        <v>270</v>
      </c>
      <c r="I76" s="123">
        <v>500</v>
      </c>
      <c r="J76" s="123">
        <v>500</v>
      </c>
      <c r="K76" s="64"/>
      <c r="L76" s="64"/>
      <c r="M76" s="64"/>
      <c r="N76" s="123">
        <v>500</v>
      </c>
      <c r="O76" s="64"/>
      <c r="P76" s="123"/>
      <c r="Q76" s="123"/>
      <c r="R76" s="123"/>
      <c r="S76" s="123"/>
      <c r="T76" s="123"/>
      <c r="U76" s="123"/>
      <c r="V76" s="123"/>
      <c r="W76" s="123"/>
      <c r="X76" s="123"/>
      <c r="Y76" s="123"/>
    </row>
    <row r="77" ht="20.25" customHeight="1" spans="1:25">
      <c r="A77" s="192" t="s">
        <v>70</v>
      </c>
      <c r="B77" s="192" t="s">
        <v>70</v>
      </c>
      <c r="C77" s="192" t="s">
        <v>253</v>
      </c>
      <c r="D77" s="192" t="s">
        <v>254</v>
      </c>
      <c r="E77" s="192" t="s">
        <v>142</v>
      </c>
      <c r="F77" s="192" t="s">
        <v>141</v>
      </c>
      <c r="G77" s="192" t="s">
        <v>269</v>
      </c>
      <c r="H77" s="192" t="s">
        <v>270</v>
      </c>
      <c r="I77" s="123">
        <v>1750</v>
      </c>
      <c r="J77" s="123">
        <v>1750</v>
      </c>
      <c r="K77" s="64"/>
      <c r="L77" s="64"/>
      <c r="M77" s="64"/>
      <c r="N77" s="123">
        <v>1750</v>
      </c>
      <c r="O77" s="64"/>
      <c r="P77" s="123"/>
      <c r="Q77" s="123"/>
      <c r="R77" s="123"/>
      <c r="S77" s="123"/>
      <c r="T77" s="123"/>
      <c r="U77" s="123"/>
      <c r="V77" s="123"/>
      <c r="W77" s="123"/>
      <c r="X77" s="123"/>
      <c r="Y77" s="123"/>
    </row>
    <row r="78" ht="20.25" customHeight="1" spans="1:25">
      <c r="A78" s="192" t="s">
        <v>70</v>
      </c>
      <c r="B78" s="192" t="s">
        <v>70</v>
      </c>
      <c r="C78" s="192" t="s">
        <v>253</v>
      </c>
      <c r="D78" s="192" t="s">
        <v>254</v>
      </c>
      <c r="E78" s="192" t="s">
        <v>132</v>
      </c>
      <c r="F78" s="192" t="s">
        <v>133</v>
      </c>
      <c r="G78" s="192" t="s">
        <v>271</v>
      </c>
      <c r="H78" s="192" t="s">
        <v>272</v>
      </c>
      <c r="I78" s="123">
        <v>33600</v>
      </c>
      <c r="J78" s="123">
        <v>33600</v>
      </c>
      <c r="K78" s="64"/>
      <c r="L78" s="64"/>
      <c r="M78" s="64"/>
      <c r="N78" s="123">
        <v>33600</v>
      </c>
      <c r="O78" s="64"/>
      <c r="P78" s="123"/>
      <c r="Q78" s="123"/>
      <c r="R78" s="123"/>
      <c r="S78" s="123"/>
      <c r="T78" s="123"/>
      <c r="U78" s="123"/>
      <c r="V78" s="123"/>
      <c r="W78" s="123"/>
      <c r="X78" s="123"/>
      <c r="Y78" s="123"/>
    </row>
    <row r="79" ht="20.25" customHeight="1" spans="1:25">
      <c r="A79" s="192" t="s">
        <v>70</v>
      </c>
      <c r="B79" s="192" t="s">
        <v>70</v>
      </c>
      <c r="C79" s="192" t="s">
        <v>253</v>
      </c>
      <c r="D79" s="192" t="s">
        <v>254</v>
      </c>
      <c r="E79" s="192" t="s">
        <v>134</v>
      </c>
      <c r="F79" s="192" t="s">
        <v>135</v>
      </c>
      <c r="G79" s="192" t="s">
        <v>271</v>
      </c>
      <c r="H79" s="192" t="s">
        <v>272</v>
      </c>
      <c r="I79" s="123">
        <v>16800</v>
      </c>
      <c r="J79" s="123">
        <v>16800</v>
      </c>
      <c r="K79" s="64"/>
      <c r="L79" s="64"/>
      <c r="M79" s="64"/>
      <c r="N79" s="123">
        <v>16800</v>
      </c>
      <c r="O79" s="64"/>
      <c r="P79" s="123"/>
      <c r="Q79" s="123"/>
      <c r="R79" s="123"/>
      <c r="S79" s="123"/>
      <c r="T79" s="123"/>
      <c r="U79" s="123"/>
      <c r="V79" s="123"/>
      <c r="W79" s="123"/>
      <c r="X79" s="123"/>
      <c r="Y79" s="123"/>
    </row>
    <row r="80" ht="20.25" customHeight="1" spans="1:25">
      <c r="A80" s="192" t="s">
        <v>70</v>
      </c>
      <c r="B80" s="192" t="s">
        <v>70</v>
      </c>
      <c r="C80" s="192" t="s">
        <v>253</v>
      </c>
      <c r="D80" s="192" t="s">
        <v>254</v>
      </c>
      <c r="E80" s="192" t="s">
        <v>138</v>
      </c>
      <c r="F80" s="192" t="s">
        <v>139</v>
      </c>
      <c r="G80" s="192" t="s">
        <v>271</v>
      </c>
      <c r="H80" s="192" t="s">
        <v>272</v>
      </c>
      <c r="I80" s="123">
        <v>24000</v>
      </c>
      <c r="J80" s="123">
        <v>24000</v>
      </c>
      <c r="K80" s="64"/>
      <c r="L80" s="64"/>
      <c r="M80" s="64"/>
      <c r="N80" s="123">
        <v>24000</v>
      </c>
      <c r="O80" s="64"/>
      <c r="P80" s="123"/>
      <c r="Q80" s="123"/>
      <c r="R80" s="123"/>
      <c r="S80" s="123"/>
      <c r="T80" s="123"/>
      <c r="U80" s="123"/>
      <c r="V80" s="123"/>
      <c r="W80" s="123"/>
      <c r="X80" s="123"/>
      <c r="Y80" s="123"/>
    </row>
    <row r="81" ht="20.25" customHeight="1" spans="1:25">
      <c r="A81" s="192" t="s">
        <v>70</v>
      </c>
      <c r="B81" s="192" t="s">
        <v>70</v>
      </c>
      <c r="C81" s="192" t="s">
        <v>253</v>
      </c>
      <c r="D81" s="192" t="s">
        <v>254</v>
      </c>
      <c r="E81" s="192" t="s">
        <v>142</v>
      </c>
      <c r="F81" s="192" t="s">
        <v>141</v>
      </c>
      <c r="G81" s="192" t="s">
        <v>271</v>
      </c>
      <c r="H81" s="192" t="s">
        <v>272</v>
      </c>
      <c r="I81" s="123">
        <v>84000</v>
      </c>
      <c r="J81" s="123">
        <v>84000</v>
      </c>
      <c r="K81" s="64"/>
      <c r="L81" s="64"/>
      <c r="M81" s="64"/>
      <c r="N81" s="123">
        <v>84000</v>
      </c>
      <c r="O81" s="64"/>
      <c r="P81" s="123"/>
      <c r="Q81" s="123"/>
      <c r="R81" s="123"/>
      <c r="S81" s="123"/>
      <c r="T81" s="123"/>
      <c r="U81" s="123"/>
      <c r="V81" s="123"/>
      <c r="W81" s="123"/>
      <c r="X81" s="123"/>
      <c r="Y81" s="123"/>
    </row>
    <row r="82" ht="20.25" customHeight="1" spans="1:25">
      <c r="A82" s="192" t="s">
        <v>70</v>
      </c>
      <c r="B82" s="192" t="s">
        <v>70</v>
      </c>
      <c r="C82" s="192" t="s">
        <v>273</v>
      </c>
      <c r="D82" s="192" t="s">
        <v>274</v>
      </c>
      <c r="E82" s="192" t="s">
        <v>132</v>
      </c>
      <c r="F82" s="192" t="s">
        <v>133</v>
      </c>
      <c r="G82" s="192" t="s">
        <v>248</v>
      </c>
      <c r="H82" s="192" t="s">
        <v>249</v>
      </c>
      <c r="I82" s="123">
        <v>12600</v>
      </c>
      <c r="J82" s="123">
        <v>12600</v>
      </c>
      <c r="K82" s="64"/>
      <c r="L82" s="64"/>
      <c r="M82" s="64"/>
      <c r="N82" s="123">
        <v>12600</v>
      </c>
      <c r="O82" s="64"/>
      <c r="P82" s="123"/>
      <c r="Q82" s="123"/>
      <c r="R82" s="123"/>
      <c r="S82" s="123"/>
      <c r="T82" s="123"/>
      <c r="U82" s="123"/>
      <c r="V82" s="123"/>
      <c r="W82" s="123"/>
      <c r="X82" s="123"/>
      <c r="Y82" s="123"/>
    </row>
    <row r="83" ht="20.25" customHeight="1" spans="1:25">
      <c r="A83" s="192" t="s">
        <v>70</v>
      </c>
      <c r="B83" s="192" t="s">
        <v>70</v>
      </c>
      <c r="C83" s="192" t="s">
        <v>273</v>
      </c>
      <c r="D83" s="192" t="s">
        <v>274</v>
      </c>
      <c r="E83" s="192" t="s">
        <v>134</v>
      </c>
      <c r="F83" s="192" t="s">
        <v>135</v>
      </c>
      <c r="G83" s="192" t="s">
        <v>248</v>
      </c>
      <c r="H83" s="192" t="s">
        <v>249</v>
      </c>
      <c r="I83" s="123">
        <v>5460</v>
      </c>
      <c r="J83" s="123">
        <v>5460</v>
      </c>
      <c r="K83" s="64"/>
      <c r="L83" s="64"/>
      <c r="M83" s="64"/>
      <c r="N83" s="123">
        <v>5460</v>
      </c>
      <c r="O83" s="64"/>
      <c r="P83" s="123"/>
      <c r="Q83" s="123"/>
      <c r="R83" s="123"/>
      <c r="S83" s="123"/>
      <c r="T83" s="123"/>
      <c r="U83" s="123"/>
      <c r="V83" s="123"/>
      <c r="W83" s="123"/>
      <c r="X83" s="123"/>
      <c r="Y83" s="123"/>
    </row>
    <row r="84" ht="20.25" customHeight="1" spans="1:25">
      <c r="A84" s="192" t="s">
        <v>70</v>
      </c>
      <c r="B84" s="192" t="s">
        <v>70</v>
      </c>
      <c r="C84" s="192" t="s">
        <v>275</v>
      </c>
      <c r="D84" s="192" t="s">
        <v>276</v>
      </c>
      <c r="E84" s="192" t="s">
        <v>114</v>
      </c>
      <c r="F84" s="192" t="s">
        <v>115</v>
      </c>
      <c r="G84" s="192" t="s">
        <v>277</v>
      </c>
      <c r="H84" s="192" t="s">
        <v>276</v>
      </c>
      <c r="I84" s="123">
        <v>218610</v>
      </c>
      <c r="J84" s="123">
        <v>218610</v>
      </c>
      <c r="K84" s="64"/>
      <c r="L84" s="64"/>
      <c r="M84" s="64"/>
      <c r="N84" s="123">
        <v>218610</v>
      </c>
      <c r="O84" s="64"/>
      <c r="P84" s="123"/>
      <c r="Q84" s="123"/>
      <c r="R84" s="123"/>
      <c r="S84" s="123"/>
      <c r="T84" s="123"/>
      <c r="U84" s="123"/>
      <c r="V84" s="123"/>
      <c r="W84" s="123"/>
      <c r="X84" s="123"/>
      <c r="Y84" s="123"/>
    </row>
    <row r="85" ht="20.25" customHeight="1" spans="1:25">
      <c r="A85" s="192" t="s">
        <v>70</v>
      </c>
      <c r="B85" s="192" t="s">
        <v>70</v>
      </c>
      <c r="C85" s="192" t="s">
        <v>278</v>
      </c>
      <c r="D85" s="192" t="s">
        <v>279</v>
      </c>
      <c r="E85" s="192" t="s">
        <v>138</v>
      </c>
      <c r="F85" s="192" t="s">
        <v>139</v>
      </c>
      <c r="G85" s="192" t="s">
        <v>226</v>
      </c>
      <c r="H85" s="192" t="s">
        <v>227</v>
      </c>
      <c r="I85" s="123">
        <v>469428</v>
      </c>
      <c r="J85" s="123">
        <v>469428</v>
      </c>
      <c r="K85" s="64"/>
      <c r="L85" s="64"/>
      <c r="M85" s="64"/>
      <c r="N85" s="123">
        <v>469428</v>
      </c>
      <c r="O85" s="64"/>
      <c r="P85" s="123"/>
      <c r="Q85" s="123"/>
      <c r="R85" s="123"/>
      <c r="S85" s="123"/>
      <c r="T85" s="123"/>
      <c r="U85" s="123"/>
      <c r="V85" s="123"/>
      <c r="W85" s="123"/>
      <c r="X85" s="123"/>
      <c r="Y85" s="123"/>
    </row>
    <row r="86" ht="20.25" customHeight="1" spans="1:25">
      <c r="A86" s="192" t="s">
        <v>70</v>
      </c>
      <c r="B86" s="192" t="s">
        <v>70</v>
      </c>
      <c r="C86" s="192" t="s">
        <v>278</v>
      </c>
      <c r="D86" s="192" t="s">
        <v>279</v>
      </c>
      <c r="E86" s="192" t="s">
        <v>142</v>
      </c>
      <c r="F86" s="192" t="s">
        <v>141</v>
      </c>
      <c r="G86" s="192" t="s">
        <v>226</v>
      </c>
      <c r="H86" s="192" t="s">
        <v>227</v>
      </c>
      <c r="I86" s="123">
        <v>1719204</v>
      </c>
      <c r="J86" s="123">
        <v>1719204</v>
      </c>
      <c r="K86" s="64"/>
      <c r="L86" s="64"/>
      <c r="M86" s="64"/>
      <c r="N86" s="123">
        <v>1719204</v>
      </c>
      <c r="O86" s="64"/>
      <c r="P86" s="123"/>
      <c r="Q86" s="123"/>
      <c r="R86" s="123"/>
      <c r="S86" s="123"/>
      <c r="T86" s="123"/>
      <c r="U86" s="123"/>
      <c r="V86" s="123"/>
      <c r="W86" s="123"/>
      <c r="X86" s="123"/>
      <c r="Y86" s="123"/>
    </row>
    <row r="87" ht="20.25" customHeight="1" spans="1:25">
      <c r="A87" s="192" t="s">
        <v>70</v>
      </c>
      <c r="B87" s="192" t="s">
        <v>70</v>
      </c>
      <c r="C87" s="192" t="s">
        <v>278</v>
      </c>
      <c r="D87" s="192" t="s">
        <v>279</v>
      </c>
      <c r="E87" s="192" t="s">
        <v>138</v>
      </c>
      <c r="F87" s="192" t="s">
        <v>139</v>
      </c>
      <c r="G87" s="192" t="s">
        <v>228</v>
      </c>
      <c r="H87" s="192" t="s">
        <v>229</v>
      </c>
      <c r="I87" s="123">
        <v>31656</v>
      </c>
      <c r="J87" s="123">
        <v>31656</v>
      </c>
      <c r="K87" s="64"/>
      <c r="L87" s="64"/>
      <c r="M87" s="64"/>
      <c r="N87" s="123">
        <v>31656</v>
      </c>
      <c r="O87" s="64"/>
      <c r="P87" s="123"/>
      <c r="Q87" s="123"/>
      <c r="R87" s="123"/>
      <c r="S87" s="123"/>
      <c r="T87" s="123"/>
      <c r="U87" s="123"/>
      <c r="V87" s="123"/>
      <c r="W87" s="123"/>
      <c r="X87" s="123"/>
      <c r="Y87" s="123"/>
    </row>
    <row r="88" ht="20.25" customHeight="1" spans="1:25">
      <c r="A88" s="192" t="s">
        <v>70</v>
      </c>
      <c r="B88" s="192" t="s">
        <v>70</v>
      </c>
      <c r="C88" s="192" t="s">
        <v>278</v>
      </c>
      <c r="D88" s="192" t="s">
        <v>279</v>
      </c>
      <c r="E88" s="192" t="s">
        <v>142</v>
      </c>
      <c r="F88" s="192" t="s">
        <v>141</v>
      </c>
      <c r="G88" s="192" t="s">
        <v>228</v>
      </c>
      <c r="H88" s="192" t="s">
        <v>229</v>
      </c>
      <c r="I88" s="123">
        <v>119496</v>
      </c>
      <c r="J88" s="123">
        <v>119496</v>
      </c>
      <c r="K88" s="64"/>
      <c r="L88" s="64"/>
      <c r="M88" s="64"/>
      <c r="N88" s="123">
        <v>119496</v>
      </c>
      <c r="O88" s="64"/>
      <c r="P88" s="123"/>
      <c r="Q88" s="123"/>
      <c r="R88" s="123"/>
      <c r="S88" s="123"/>
      <c r="T88" s="123"/>
      <c r="U88" s="123"/>
      <c r="V88" s="123"/>
      <c r="W88" s="123"/>
      <c r="X88" s="123"/>
      <c r="Y88" s="123"/>
    </row>
    <row r="89" ht="20.25" customHeight="1" spans="1:25">
      <c r="A89" s="192" t="s">
        <v>70</v>
      </c>
      <c r="B89" s="192" t="s">
        <v>70</v>
      </c>
      <c r="C89" s="192" t="s">
        <v>278</v>
      </c>
      <c r="D89" s="192" t="s">
        <v>279</v>
      </c>
      <c r="E89" s="192" t="s">
        <v>138</v>
      </c>
      <c r="F89" s="192" t="s">
        <v>139</v>
      </c>
      <c r="G89" s="192" t="s">
        <v>230</v>
      </c>
      <c r="H89" s="192" t="s">
        <v>231</v>
      </c>
      <c r="I89" s="123">
        <v>39119</v>
      </c>
      <c r="J89" s="123">
        <v>39119</v>
      </c>
      <c r="K89" s="64"/>
      <c r="L89" s="64"/>
      <c r="M89" s="64"/>
      <c r="N89" s="123">
        <v>39119</v>
      </c>
      <c r="O89" s="64"/>
      <c r="P89" s="123"/>
      <c r="Q89" s="123"/>
      <c r="R89" s="123"/>
      <c r="S89" s="123"/>
      <c r="T89" s="123"/>
      <c r="U89" s="123"/>
      <c r="V89" s="123"/>
      <c r="W89" s="123"/>
      <c r="X89" s="123"/>
      <c r="Y89" s="123"/>
    </row>
    <row r="90" ht="20.25" customHeight="1" spans="1:25">
      <c r="A90" s="192" t="s">
        <v>70</v>
      </c>
      <c r="B90" s="192" t="s">
        <v>70</v>
      </c>
      <c r="C90" s="192" t="s">
        <v>278</v>
      </c>
      <c r="D90" s="192" t="s">
        <v>279</v>
      </c>
      <c r="E90" s="192" t="s">
        <v>142</v>
      </c>
      <c r="F90" s="192" t="s">
        <v>141</v>
      </c>
      <c r="G90" s="192" t="s">
        <v>230</v>
      </c>
      <c r="H90" s="192" t="s">
        <v>231</v>
      </c>
      <c r="I90" s="123">
        <v>143267</v>
      </c>
      <c r="J90" s="123">
        <v>143267</v>
      </c>
      <c r="K90" s="64"/>
      <c r="L90" s="64"/>
      <c r="M90" s="64"/>
      <c r="N90" s="123">
        <v>143267</v>
      </c>
      <c r="O90" s="64"/>
      <c r="P90" s="123"/>
      <c r="Q90" s="123"/>
      <c r="R90" s="123"/>
      <c r="S90" s="123"/>
      <c r="T90" s="123"/>
      <c r="U90" s="123"/>
      <c r="V90" s="123"/>
      <c r="W90" s="123"/>
      <c r="X90" s="123"/>
      <c r="Y90" s="123"/>
    </row>
    <row r="91" ht="20.25" customHeight="1" spans="1:25">
      <c r="A91" s="192" t="s">
        <v>70</v>
      </c>
      <c r="B91" s="192" t="s">
        <v>70</v>
      </c>
      <c r="C91" s="192" t="s">
        <v>278</v>
      </c>
      <c r="D91" s="192" t="s">
        <v>279</v>
      </c>
      <c r="E91" s="192" t="s">
        <v>138</v>
      </c>
      <c r="F91" s="192" t="s">
        <v>139</v>
      </c>
      <c r="G91" s="192" t="s">
        <v>280</v>
      </c>
      <c r="H91" s="192" t="s">
        <v>281</v>
      </c>
      <c r="I91" s="123">
        <v>387744</v>
      </c>
      <c r="J91" s="123">
        <v>387744</v>
      </c>
      <c r="K91" s="64"/>
      <c r="L91" s="64"/>
      <c r="M91" s="64"/>
      <c r="N91" s="123">
        <v>387744</v>
      </c>
      <c r="O91" s="64"/>
      <c r="P91" s="123"/>
      <c r="Q91" s="123"/>
      <c r="R91" s="123"/>
      <c r="S91" s="123"/>
      <c r="T91" s="123"/>
      <c r="U91" s="123"/>
      <c r="V91" s="123"/>
      <c r="W91" s="123"/>
      <c r="X91" s="123"/>
      <c r="Y91" s="123"/>
    </row>
    <row r="92" ht="20.25" customHeight="1" spans="1:25">
      <c r="A92" s="192" t="s">
        <v>70</v>
      </c>
      <c r="B92" s="192" t="s">
        <v>70</v>
      </c>
      <c r="C92" s="192" t="s">
        <v>278</v>
      </c>
      <c r="D92" s="192" t="s">
        <v>279</v>
      </c>
      <c r="E92" s="192" t="s">
        <v>138</v>
      </c>
      <c r="F92" s="192" t="s">
        <v>139</v>
      </c>
      <c r="G92" s="192" t="s">
        <v>280</v>
      </c>
      <c r="H92" s="192" t="s">
        <v>281</v>
      </c>
      <c r="I92" s="123">
        <v>101220</v>
      </c>
      <c r="J92" s="123">
        <v>101220</v>
      </c>
      <c r="K92" s="64"/>
      <c r="L92" s="64"/>
      <c r="M92" s="64"/>
      <c r="N92" s="123">
        <v>101220</v>
      </c>
      <c r="O92" s="64"/>
      <c r="P92" s="123"/>
      <c r="Q92" s="123"/>
      <c r="R92" s="123"/>
      <c r="S92" s="123"/>
      <c r="T92" s="123"/>
      <c r="U92" s="123"/>
      <c r="V92" s="123"/>
      <c r="W92" s="123"/>
      <c r="X92" s="123"/>
      <c r="Y92" s="123"/>
    </row>
    <row r="93" ht="20.25" customHeight="1" spans="1:25">
      <c r="A93" s="192" t="s">
        <v>70</v>
      </c>
      <c r="B93" s="192" t="s">
        <v>70</v>
      </c>
      <c r="C93" s="192" t="s">
        <v>278</v>
      </c>
      <c r="D93" s="192" t="s">
        <v>279</v>
      </c>
      <c r="E93" s="192" t="s">
        <v>142</v>
      </c>
      <c r="F93" s="192" t="s">
        <v>141</v>
      </c>
      <c r="G93" s="192" t="s">
        <v>280</v>
      </c>
      <c r="H93" s="192" t="s">
        <v>281</v>
      </c>
      <c r="I93" s="123">
        <v>8829</v>
      </c>
      <c r="J93" s="123">
        <v>8829</v>
      </c>
      <c r="K93" s="64"/>
      <c r="L93" s="64"/>
      <c r="M93" s="64"/>
      <c r="N93" s="123">
        <v>8829</v>
      </c>
      <c r="O93" s="64"/>
      <c r="P93" s="123"/>
      <c r="Q93" s="123"/>
      <c r="R93" s="123"/>
      <c r="S93" s="123"/>
      <c r="T93" s="123"/>
      <c r="U93" s="123"/>
      <c r="V93" s="123"/>
      <c r="W93" s="123"/>
      <c r="X93" s="123"/>
      <c r="Y93" s="123"/>
    </row>
    <row r="94" ht="20.25" customHeight="1" spans="1:25">
      <c r="A94" s="192" t="s">
        <v>70</v>
      </c>
      <c r="B94" s="192" t="s">
        <v>70</v>
      </c>
      <c r="C94" s="192" t="s">
        <v>278</v>
      </c>
      <c r="D94" s="192" t="s">
        <v>279</v>
      </c>
      <c r="E94" s="192" t="s">
        <v>142</v>
      </c>
      <c r="F94" s="192" t="s">
        <v>141</v>
      </c>
      <c r="G94" s="192" t="s">
        <v>280</v>
      </c>
      <c r="H94" s="192" t="s">
        <v>281</v>
      </c>
      <c r="I94" s="123">
        <v>1387128</v>
      </c>
      <c r="J94" s="123">
        <v>1387128</v>
      </c>
      <c r="K94" s="64"/>
      <c r="L94" s="64"/>
      <c r="M94" s="64"/>
      <c r="N94" s="123">
        <v>1387128</v>
      </c>
      <c r="O94" s="64"/>
      <c r="P94" s="123"/>
      <c r="Q94" s="123"/>
      <c r="R94" s="123"/>
      <c r="S94" s="123"/>
      <c r="T94" s="123"/>
      <c r="U94" s="123"/>
      <c r="V94" s="123"/>
      <c r="W94" s="123"/>
      <c r="X94" s="123"/>
      <c r="Y94" s="123"/>
    </row>
    <row r="95" ht="20.25" customHeight="1" spans="1:25">
      <c r="A95" s="192" t="s">
        <v>70</v>
      </c>
      <c r="B95" s="192" t="s">
        <v>70</v>
      </c>
      <c r="C95" s="192" t="s">
        <v>278</v>
      </c>
      <c r="D95" s="192" t="s">
        <v>279</v>
      </c>
      <c r="E95" s="192" t="s">
        <v>142</v>
      </c>
      <c r="F95" s="192" t="s">
        <v>141</v>
      </c>
      <c r="G95" s="192" t="s">
        <v>280</v>
      </c>
      <c r="H95" s="192" t="s">
        <v>281</v>
      </c>
      <c r="I95" s="123">
        <v>370608</v>
      </c>
      <c r="J95" s="123">
        <v>370608</v>
      </c>
      <c r="K95" s="64"/>
      <c r="L95" s="64"/>
      <c r="M95" s="64"/>
      <c r="N95" s="123">
        <v>370608</v>
      </c>
      <c r="O95" s="64"/>
      <c r="P95" s="123"/>
      <c r="Q95" s="123"/>
      <c r="R95" s="123"/>
      <c r="S95" s="123"/>
      <c r="T95" s="123"/>
      <c r="U95" s="123"/>
      <c r="V95" s="123"/>
      <c r="W95" s="123"/>
      <c r="X95" s="123"/>
      <c r="Y95" s="123"/>
    </row>
    <row r="96" ht="20.25" customHeight="1" spans="1:25">
      <c r="A96" s="192" t="s">
        <v>70</v>
      </c>
      <c r="B96" s="192" t="s">
        <v>70</v>
      </c>
      <c r="C96" s="192" t="s">
        <v>282</v>
      </c>
      <c r="D96" s="192" t="s">
        <v>283</v>
      </c>
      <c r="E96" s="192" t="s">
        <v>104</v>
      </c>
      <c r="F96" s="192" t="s">
        <v>105</v>
      </c>
      <c r="G96" s="192" t="s">
        <v>284</v>
      </c>
      <c r="H96" s="192" t="s">
        <v>285</v>
      </c>
      <c r="I96" s="123">
        <v>691200</v>
      </c>
      <c r="J96" s="123">
        <v>691200</v>
      </c>
      <c r="K96" s="64"/>
      <c r="L96" s="64"/>
      <c r="M96" s="64"/>
      <c r="N96" s="123">
        <v>691200</v>
      </c>
      <c r="O96" s="64"/>
      <c r="P96" s="123"/>
      <c r="Q96" s="123"/>
      <c r="R96" s="123"/>
      <c r="S96" s="123"/>
      <c r="T96" s="123"/>
      <c r="U96" s="123"/>
      <c r="V96" s="123"/>
      <c r="W96" s="123"/>
      <c r="X96" s="123"/>
      <c r="Y96" s="123"/>
    </row>
    <row r="97" ht="20.25" customHeight="1" spans="1:25">
      <c r="A97" s="192" t="s">
        <v>70</v>
      </c>
      <c r="B97" s="192" t="s">
        <v>70</v>
      </c>
      <c r="C97" s="192" t="s">
        <v>286</v>
      </c>
      <c r="D97" s="192" t="s">
        <v>287</v>
      </c>
      <c r="E97" s="192" t="s">
        <v>112</v>
      </c>
      <c r="F97" s="192" t="s">
        <v>113</v>
      </c>
      <c r="G97" s="192" t="s">
        <v>284</v>
      </c>
      <c r="H97" s="192" t="s">
        <v>285</v>
      </c>
      <c r="I97" s="123">
        <v>2695</v>
      </c>
      <c r="J97" s="123">
        <v>2695</v>
      </c>
      <c r="K97" s="64"/>
      <c r="L97" s="64"/>
      <c r="M97" s="64"/>
      <c r="N97" s="123">
        <v>2695</v>
      </c>
      <c r="O97" s="64"/>
      <c r="P97" s="123"/>
      <c r="Q97" s="123"/>
      <c r="R97" s="123"/>
      <c r="S97" s="123"/>
      <c r="T97" s="123"/>
      <c r="U97" s="123"/>
      <c r="V97" s="123"/>
      <c r="W97" s="123"/>
      <c r="X97" s="123"/>
      <c r="Y97" s="123"/>
    </row>
    <row r="98" ht="20.25" customHeight="1" spans="1:25">
      <c r="A98" s="192" t="s">
        <v>70</v>
      </c>
      <c r="B98" s="192" t="s">
        <v>70</v>
      </c>
      <c r="C98" s="192" t="s">
        <v>288</v>
      </c>
      <c r="D98" s="192" t="s">
        <v>289</v>
      </c>
      <c r="E98" s="192" t="s">
        <v>138</v>
      </c>
      <c r="F98" s="192" t="s">
        <v>139</v>
      </c>
      <c r="G98" s="192" t="s">
        <v>290</v>
      </c>
      <c r="H98" s="192" t="s">
        <v>291</v>
      </c>
      <c r="I98" s="123">
        <v>24000</v>
      </c>
      <c r="J98" s="123">
        <v>24000</v>
      </c>
      <c r="K98" s="64"/>
      <c r="L98" s="64"/>
      <c r="M98" s="64"/>
      <c r="N98" s="123">
        <v>24000</v>
      </c>
      <c r="O98" s="64"/>
      <c r="P98" s="123"/>
      <c r="Q98" s="123"/>
      <c r="R98" s="123"/>
      <c r="S98" s="123"/>
      <c r="T98" s="123"/>
      <c r="U98" s="123"/>
      <c r="V98" s="123"/>
      <c r="W98" s="123"/>
      <c r="X98" s="123"/>
      <c r="Y98" s="123"/>
    </row>
    <row r="99" ht="20.25" customHeight="1" spans="1:25">
      <c r="A99" s="192" t="s">
        <v>70</v>
      </c>
      <c r="B99" s="192" t="s">
        <v>70</v>
      </c>
      <c r="C99" s="192" t="s">
        <v>288</v>
      </c>
      <c r="D99" s="192" t="s">
        <v>289</v>
      </c>
      <c r="E99" s="192" t="s">
        <v>142</v>
      </c>
      <c r="F99" s="192" t="s">
        <v>141</v>
      </c>
      <c r="G99" s="192" t="s">
        <v>290</v>
      </c>
      <c r="H99" s="192" t="s">
        <v>291</v>
      </c>
      <c r="I99" s="123">
        <v>60000</v>
      </c>
      <c r="J99" s="123">
        <v>60000</v>
      </c>
      <c r="K99" s="64"/>
      <c r="L99" s="64"/>
      <c r="M99" s="64"/>
      <c r="N99" s="123">
        <v>60000</v>
      </c>
      <c r="O99" s="64"/>
      <c r="P99" s="123"/>
      <c r="Q99" s="123"/>
      <c r="R99" s="123"/>
      <c r="S99" s="123"/>
      <c r="T99" s="123"/>
      <c r="U99" s="123"/>
      <c r="V99" s="123"/>
      <c r="W99" s="123"/>
      <c r="X99" s="123"/>
      <c r="Y99" s="123"/>
    </row>
    <row r="100" ht="20.25" customHeight="1" spans="1:25">
      <c r="A100" s="192" t="s">
        <v>70</v>
      </c>
      <c r="B100" s="192" t="s">
        <v>70</v>
      </c>
      <c r="C100" s="192" t="s">
        <v>292</v>
      </c>
      <c r="D100" s="192" t="s">
        <v>293</v>
      </c>
      <c r="E100" s="192" t="s">
        <v>104</v>
      </c>
      <c r="F100" s="192" t="s">
        <v>105</v>
      </c>
      <c r="G100" s="192" t="s">
        <v>294</v>
      </c>
      <c r="H100" s="192" t="s">
        <v>295</v>
      </c>
      <c r="I100" s="123">
        <v>28800</v>
      </c>
      <c r="J100" s="123">
        <v>28800</v>
      </c>
      <c r="K100" s="64"/>
      <c r="L100" s="64"/>
      <c r="M100" s="64"/>
      <c r="N100" s="123">
        <v>28800</v>
      </c>
      <c r="O100" s="64"/>
      <c r="P100" s="123"/>
      <c r="Q100" s="123"/>
      <c r="R100" s="123"/>
      <c r="S100" s="123"/>
      <c r="T100" s="123"/>
      <c r="U100" s="123"/>
      <c r="V100" s="123"/>
      <c r="W100" s="123"/>
      <c r="X100" s="123"/>
      <c r="Y100" s="123"/>
    </row>
    <row r="101" ht="20.25" customHeight="1" spans="1:25">
      <c r="A101" s="192" t="s">
        <v>70</v>
      </c>
      <c r="B101" s="192" t="s">
        <v>70</v>
      </c>
      <c r="C101" s="192" t="s">
        <v>296</v>
      </c>
      <c r="D101" s="192" t="s">
        <v>297</v>
      </c>
      <c r="E101" s="192" t="s">
        <v>138</v>
      </c>
      <c r="F101" s="192" t="s">
        <v>139</v>
      </c>
      <c r="G101" s="192" t="s">
        <v>280</v>
      </c>
      <c r="H101" s="192" t="s">
        <v>281</v>
      </c>
      <c r="I101" s="123">
        <v>84000</v>
      </c>
      <c r="J101" s="123">
        <v>84000</v>
      </c>
      <c r="K101" s="64"/>
      <c r="L101" s="64"/>
      <c r="M101" s="64"/>
      <c r="N101" s="123">
        <v>84000</v>
      </c>
      <c r="O101" s="64"/>
      <c r="P101" s="123"/>
      <c r="Q101" s="123"/>
      <c r="R101" s="123"/>
      <c r="S101" s="123"/>
      <c r="T101" s="123"/>
      <c r="U101" s="123"/>
      <c r="V101" s="123"/>
      <c r="W101" s="123"/>
      <c r="X101" s="123"/>
      <c r="Y101" s="123"/>
    </row>
    <row r="102" ht="20.25" customHeight="1" spans="1:25">
      <c r="A102" s="192" t="s">
        <v>70</v>
      </c>
      <c r="B102" s="192" t="s">
        <v>70</v>
      </c>
      <c r="C102" s="192" t="s">
        <v>296</v>
      </c>
      <c r="D102" s="192" t="s">
        <v>297</v>
      </c>
      <c r="E102" s="192" t="s">
        <v>142</v>
      </c>
      <c r="F102" s="192" t="s">
        <v>141</v>
      </c>
      <c r="G102" s="192" t="s">
        <v>280</v>
      </c>
      <c r="H102" s="192" t="s">
        <v>281</v>
      </c>
      <c r="I102" s="123">
        <v>294000</v>
      </c>
      <c r="J102" s="123">
        <v>294000</v>
      </c>
      <c r="K102" s="64"/>
      <c r="L102" s="64"/>
      <c r="M102" s="64"/>
      <c r="N102" s="123">
        <v>294000</v>
      </c>
      <c r="O102" s="64"/>
      <c r="P102" s="123"/>
      <c r="Q102" s="123"/>
      <c r="R102" s="123"/>
      <c r="S102" s="123"/>
      <c r="T102" s="123"/>
      <c r="U102" s="123"/>
      <c r="V102" s="123"/>
      <c r="W102" s="123"/>
      <c r="X102" s="123"/>
      <c r="Y102" s="123"/>
    </row>
    <row r="103" ht="20.25" customHeight="1" spans="1:25">
      <c r="A103" s="192" t="s">
        <v>70</v>
      </c>
      <c r="B103" s="192" t="s">
        <v>70</v>
      </c>
      <c r="C103" s="192" t="s">
        <v>298</v>
      </c>
      <c r="D103" s="192" t="s">
        <v>299</v>
      </c>
      <c r="E103" s="192" t="s">
        <v>132</v>
      </c>
      <c r="F103" s="192" t="s">
        <v>133</v>
      </c>
      <c r="G103" s="192" t="s">
        <v>230</v>
      </c>
      <c r="H103" s="192" t="s">
        <v>231</v>
      </c>
      <c r="I103" s="123">
        <v>227880</v>
      </c>
      <c r="J103" s="123">
        <v>227880</v>
      </c>
      <c r="K103" s="64"/>
      <c r="L103" s="64"/>
      <c r="M103" s="64"/>
      <c r="N103" s="123">
        <v>227880</v>
      </c>
      <c r="O103" s="64"/>
      <c r="P103" s="123"/>
      <c r="Q103" s="123"/>
      <c r="R103" s="123"/>
      <c r="S103" s="123"/>
      <c r="T103" s="123"/>
      <c r="U103" s="123"/>
      <c r="V103" s="123"/>
      <c r="W103" s="123"/>
      <c r="X103" s="123"/>
      <c r="Y103" s="123"/>
    </row>
    <row r="104" ht="20.25" customHeight="1" spans="1:25">
      <c r="A104" s="192" t="s">
        <v>70</v>
      </c>
      <c r="B104" s="192" t="s">
        <v>70</v>
      </c>
      <c r="C104" s="192" t="s">
        <v>298</v>
      </c>
      <c r="D104" s="192" t="s">
        <v>299</v>
      </c>
      <c r="E104" s="192" t="s">
        <v>134</v>
      </c>
      <c r="F104" s="192" t="s">
        <v>135</v>
      </c>
      <c r="G104" s="192" t="s">
        <v>230</v>
      </c>
      <c r="H104" s="192" t="s">
        <v>231</v>
      </c>
      <c r="I104" s="123">
        <v>107520</v>
      </c>
      <c r="J104" s="123">
        <v>107520</v>
      </c>
      <c r="K104" s="64"/>
      <c r="L104" s="64"/>
      <c r="M104" s="64"/>
      <c r="N104" s="123">
        <v>107520</v>
      </c>
      <c r="O104" s="64"/>
      <c r="P104" s="123"/>
      <c r="Q104" s="123"/>
      <c r="R104" s="123"/>
      <c r="S104" s="123"/>
      <c r="T104" s="123"/>
      <c r="U104" s="123"/>
      <c r="V104" s="123"/>
      <c r="W104" s="123"/>
      <c r="X104" s="123"/>
      <c r="Y104" s="123"/>
    </row>
    <row r="105" ht="20.25" customHeight="1" spans="1:25">
      <c r="A105" s="192" t="s">
        <v>70</v>
      </c>
      <c r="B105" s="192" t="s">
        <v>70</v>
      </c>
      <c r="C105" s="192" t="s">
        <v>300</v>
      </c>
      <c r="D105" s="192" t="s">
        <v>301</v>
      </c>
      <c r="E105" s="192" t="s">
        <v>134</v>
      </c>
      <c r="F105" s="192" t="s">
        <v>135</v>
      </c>
      <c r="G105" s="192" t="s">
        <v>302</v>
      </c>
      <c r="H105" s="192" t="s">
        <v>303</v>
      </c>
      <c r="I105" s="123">
        <v>251049.6</v>
      </c>
      <c r="J105" s="123">
        <v>251049.6</v>
      </c>
      <c r="K105" s="64"/>
      <c r="L105" s="64"/>
      <c r="M105" s="64"/>
      <c r="N105" s="123">
        <v>251049.6</v>
      </c>
      <c r="O105" s="64"/>
      <c r="P105" s="123"/>
      <c r="Q105" s="123"/>
      <c r="R105" s="123"/>
      <c r="S105" s="123"/>
      <c r="T105" s="123"/>
      <c r="U105" s="123"/>
      <c r="V105" s="123"/>
      <c r="W105" s="123"/>
      <c r="X105" s="123"/>
      <c r="Y105" s="123"/>
    </row>
    <row r="106" ht="20.25" customHeight="1" spans="1:25">
      <c r="A106" s="192" t="s">
        <v>70</v>
      </c>
      <c r="B106" s="192" t="s">
        <v>70</v>
      </c>
      <c r="C106" s="192" t="s">
        <v>300</v>
      </c>
      <c r="D106" s="192" t="s">
        <v>301</v>
      </c>
      <c r="E106" s="192" t="s">
        <v>134</v>
      </c>
      <c r="F106" s="192" t="s">
        <v>135</v>
      </c>
      <c r="G106" s="192" t="s">
        <v>302</v>
      </c>
      <c r="H106" s="192" t="s">
        <v>303</v>
      </c>
      <c r="I106" s="123">
        <v>434688</v>
      </c>
      <c r="J106" s="123">
        <v>434688</v>
      </c>
      <c r="K106" s="64"/>
      <c r="L106" s="64"/>
      <c r="M106" s="64"/>
      <c r="N106" s="123">
        <v>434688</v>
      </c>
      <c r="O106" s="64"/>
      <c r="P106" s="123"/>
      <c r="Q106" s="123"/>
      <c r="R106" s="123"/>
      <c r="S106" s="123"/>
      <c r="T106" s="123"/>
      <c r="U106" s="123"/>
      <c r="V106" s="123"/>
      <c r="W106" s="123"/>
      <c r="X106" s="123"/>
      <c r="Y106" s="123"/>
    </row>
    <row r="107" ht="20.25" customHeight="1" spans="1:25">
      <c r="A107" s="192" t="s">
        <v>70</v>
      </c>
      <c r="B107" s="192" t="s">
        <v>70</v>
      </c>
      <c r="C107" s="192" t="s">
        <v>300</v>
      </c>
      <c r="D107" s="192" t="s">
        <v>301</v>
      </c>
      <c r="E107" s="192" t="s">
        <v>142</v>
      </c>
      <c r="F107" s="192" t="s">
        <v>141</v>
      </c>
      <c r="G107" s="192" t="s">
        <v>302</v>
      </c>
      <c r="H107" s="192" t="s">
        <v>303</v>
      </c>
      <c r="I107" s="123">
        <v>676742.4</v>
      </c>
      <c r="J107" s="123">
        <v>676742.4</v>
      </c>
      <c r="K107" s="64"/>
      <c r="L107" s="64"/>
      <c r="M107" s="64"/>
      <c r="N107" s="123">
        <v>676742.4</v>
      </c>
      <c r="O107" s="64"/>
      <c r="P107" s="123"/>
      <c r="Q107" s="123"/>
      <c r="R107" s="123"/>
      <c r="S107" s="123"/>
      <c r="T107" s="123"/>
      <c r="U107" s="123"/>
      <c r="V107" s="123"/>
      <c r="W107" s="123"/>
      <c r="X107" s="123"/>
      <c r="Y107" s="123"/>
    </row>
    <row r="108" ht="20.25" customHeight="1" spans="1:25">
      <c r="A108" s="192" t="s">
        <v>70</v>
      </c>
      <c r="B108" s="192" t="s">
        <v>70</v>
      </c>
      <c r="C108" s="192" t="s">
        <v>300</v>
      </c>
      <c r="D108" s="192" t="s">
        <v>301</v>
      </c>
      <c r="E108" s="192" t="s">
        <v>142</v>
      </c>
      <c r="F108" s="192" t="s">
        <v>141</v>
      </c>
      <c r="G108" s="192" t="s">
        <v>302</v>
      </c>
      <c r="H108" s="192" t="s">
        <v>303</v>
      </c>
      <c r="I108" s="123">
        <v>1142784</v>
      </c>
      <c r="J108" s="123">
        <v>1142784</v>
      </c>
      <c r="K108" s="64"/>
      <c r="L108" s="64"/>
      <c r="M108" s="64"/>
      <c r="N108" s="123">
        <v>1142784</v>
      </c>
      <c r="O108" s="64"/>
      <c r="P108" s="123"/>
      <c r="Q108" s="123"/>
      <c r="R108" s="123"/>
      <c r="S108" s="123"/>
      <c r="T108" s="123"/>
      <c r="U108" s="123"/>
      <c r="V108" s="123"/>
      <c r="W108" s="123"/>
      <c r="X108" s="123"/>
      <c r="Y108" s="123"/>
    </row>
    <row r="109" ht="20.25" customHeight="1" spans="1:25">
      <c r="A109" s="192" t="s">
        <v>70</v>
      </c>
      <c r="B109" s="192" t="s">
        <v>73</v>
      </c>
      <c r="C109" s="192" t="s">
        <v>304</v>
      </c>
      <c r="D109" s="192" t="s">
        <v>279</v>
      </c>
      <c r="E109" s="192" t="s">
        <v>142</v>
      </c>
      <c r="F109" s="192" t="s">
        <v>141</v>
      </c>
      <c r="G109" s="192" t="s">
        <v>226</v>
      </c>
      <c r="H109" s="192" t="s">
        <v>227</v>
      </c>
      <c r="I109" s="123">
        <v>763260</v>
      </c>
      <c r="J109" s="123">
        <v>763260</v>
      </c>
      <c r="K109" s="64"/>
      <c r="L109" s="64"/>
      <c r="M109" s="64"/>
      <c r="N109" s="123">
        <v>763260</v>
      </c>
      <c r="O109" s="64"/>
      <c r="P109" s="123"/>
      <c r="Q109" s="123"/>
      <c r="R109" s="123"/>
      <c r="S109" s="123"/>
      <c r="T109" s="123"/>
      <c r="U109" s="123"/>
      <c r="V109" s="123"/>
      <c r="W109" s="123"/>
      <c r="X109" s="123"/>
      <c r="Y109" s="123"/>
    </row>
    <row r="110" ht="20.25" customHeight="1" spans="1:25">
      <c r="A110" s="192" t="s">
        <v>70</v>
      </c>
      <c r="B110" s="192" t="s">
        <v>73</v>
      </c>
      <c r="C110" s="192" t="s">
        <v>304</v>
      </c>
      <c r="D110" s="192" t="s">
        <v>279</v>
      </c>
      <c r="E110" s="192" t="s">
        <v>142</v>
      </c>
      <c r="F110" s="192" t="s">
        <v>141</v>
      </c>
      <c r="G110" s="192" t="s">
        <v>228</v>
      </c>
      <c r="H110" s="192" t="s">
        <v>229</v>
      </c>
      <c r="I110" s="123">
        <v>129732</v>
      </c>
      <c r="J110" s="123">
        <v>129732</v>
      </c>
      <c r="K110" s="64"/>
      <c r="L110" s="64"/>
      <c r="M110" s="64"/>
      <c r="N110" s="123">
        <v>129732</v>
      </c>
      <c r="O110" s="64"/>
      <c r="P110" s="123"/>
      <c r="Q110" s="123"/>
      <c r="R110" s="123"/>
      <c r="S110" s="123"/>
      <c r="T110" s="123"/>
      <c r="U110" s="123"/>
      <c r="V110" s="123"/>
      <c r="W110" s="123"/>
      <c r="X110" s="123"/>
      <c r="Y110" s="123"/>
    </row>
    <row r="111" ht="20.25" customHeight="1" spans="1:25">
      <c r="A111" s="192" t="s">
        <v>70</v>
      </c>
      <c r="B111" s="192" t="s">
        <v>73</v>
      </c>
      <c r="C111" s="192" t="s">
        <v>304</v>
      </c>
      <c r="D111" s="192" t="s">
        <v>279</v>
      </c>
      <c r="E111" s="192" t="s">
        <v>142</v>
      </c>
      <c r="F111" s="192" t="s">
        <v>141</v>
      </c>
      <c r="G111" s="192" t="s">
        <v>228</v>
      </c>
      <c r="H111" s="192" t="s">
        <v>229</v>
      </c>
      <c r="I111" s="123">
        <v>22880.13</v>
      </c>
      <c r="J111" s="123">
        <v>22880.13</v>
      </c>
      <c r="K111" s="64"/>
      <c r="L111" s="64"/>
      <c r="M111" s="64"/>
      <c r="N111" s="123">
        <v>22880.13</v>
      </c>
      <c r="O111" s="64"/>
      <c r="P111" s="123"/>
      <c r="Q111" s="123"/>
      <c r="R111" s="123"/>
      <c r="S111" s="123"/>
      <c r="T111" s="123"/>
      <c r="U111" s="123"/>
      <c r="V111" s="123"/>
      <c r="W111" s="123"/>
      <c r="X111" s="123"/>
      <c r="Y111" s="123"/>
    </row>
    <row r="112" ht="20.25" customHeight="1" spans="1:25">
      <c r="A112" s="192" t="s">
        <v>70</v>
      </c>
      <c r="B112" s="192" t="s">
        <v>73</v>
      </c>
      <c r="C112" s="192" t="s">
        <v>304</v>
      </c>
      <c r="D112" s="192" t="s">
        <v>279</v>
      </c>
      <c r="E112" s="192" t="s">
        <v>142</v>
      </c>
      <c r="F112" s="192" t="s">
        <v>141</v>
      </c>
      <c r="G112" s="192" t="s">
        <v>230</v>
      </c>
      <c r="H112" s="192" t="s">
        <v>231</v>
      </c>
      <c r="I112" s="123">
        <v>1467</v>
      </c>
      <c r="J112" s="123">
        <v>1467</v>
      </c>
      <c r="K112" s="64"/>
      <c r="L112" s="64"/>
      <c r="M112" s="64"/>
      <c r="N112" s="123">
        <v>1467</v>
      </c>
      <c r="O112" s="64"/>
      <c r="P112" s="123"/>
      <c r="Q112" s="123"/>
      <c r="R112" s="123"/>
      <c r="S112" s="123"/>
      <c r="T112" s="123"/>
      <c r="U112" s="123"/>
      <c r="V112" s="123"/>
      <c r="W112" s="123"/>
      <c r="X112" s="123"/>
      <c r="Y112" s="123"/>
    </row>
    <row r="113" ht="20.25" customHeight="1" spans="1:25">
      <c r="A113" s="192" t="s">
        <v>70</v>
      </c>
      <c r="B113" s="192" t="s">
        <v>73</v>
      </c>
      <c r="C113" s="192" t="s">
        <v>304</v>
      </c>
      <c r="D113" s="192" t="s">
        <v>279</v>
      </c>
      <c r="E113" s="192" t="s">
        <v>142</v>
      </c>
      <c r="F113" s="192" t="s">
        <v>141</v>
      </c>
      <c r="G113" s="192" t="s">
        <v>230</v>
      </c>
      <c r="H113" s="192" t="s">
        <v>231</v>
      </c>
      <c r="I113" s="123">
        <v>63605</v>
      </c>
      <c r="J113" s="123">
        <v>63605</v>
      </c>
      <c r="K113" s="64"/>
      <c r="L113" s="64"/>
      <c r="M113" s="64"/>
      <c r="N113" s="123">
        <v>63605</v>
      </c>
      <c r="O113" s="64"/>
      <c r="P113" s="123"/>
      <c r="Q113" s="123"/>
      <c r="R113" s="123"/>
      <c r="S113" s="123"/>
      <c r="T113" s="123"/>
      <c r="U113" s="123"/>
      <c r="V113" s="123"/>
      <c r="W113" s="123"/>
      <c r="X113" s="123"/>
      <c r="Y113" s="123"/>
    </row>
    <row r="114" ht="20.25" customHeight="1" spans="1:25">
      <c r="A114" s="192" t="s">
        <v>70</v>
      </c>
      <c r="B114" s="192" t="s">
        <v>73</v>
      </c>
      <c r="C114" s="192" t="s">
        <v>304</v>
      </c>
      <c r="D114" s="192" t="s">
        <v>279</v>
      </c>
      <c r="E114" s="192" t="s">
        <v>142</v>
      </c>
      <c r="F114" s="192" t="s">
        <v>141</v>
      </c>
      <c r="G114" s="192" t="s">
        <v>280</v>
      </c>
      <c r="H114" s="192" t="s">
        <v>281</v>
      </c>
      <c r="I114" s="123">
        <v>665988</v>
      </c>
      <c r="J114" s="123">
        <v>665988</v>
      </c>
      <c r="K114" s="64"/>
      <c r="L114" s="64"/>
      <c r="M114" s="64"/>
      <c r="N114" s="123">
        <v>665988</v>
      </c>
      <c r="O114" s="64"/>
      <c r="P114" s="123"/>
      <c r="Q114" s="123"/>
      <c r="R114" s="123"/>
      <c r="S114" s="123"/>
      <c r="T114" s="123"/>
      <c r="U114" s="123"/>
      <c r="V114" s="123"/>
      <c r="W114" s="123"/>
      <c r="X114" s="123"/>
      <c r="Y114" s="123"/>
    </row>
    <row r="115" ht="20.25" customHeight="1" spans="1:25">
      <c r="A115" s="192" t="s">
        <v>70</v>
      </c>
      <c r="B115" s="192" t="s">
        <v>73</v>
      </c>
      <c r="C115" s="192" t="s">
        <v>304</v>
      </c>
      <c r="D115" s="192" t="s">
        <v>279</v>
      </c>
      <c r="E115" s="192" t="s">
        <v>142</v>
      </c>
      <c r="F115" s="192" t="s">
        <v>141</v>
      </c>
      <c r="G115" s="192" t="s">
        <v>280</v>
      </c>
      <c r="H115" s="192" t="s">
        <v>281</v>
      </c>
      <c r="I115" s="123">
        <v>3532</v>
      </c>
      <c r="J115" s="123">
        <v>3532</v>
      </c>
      <c r="K115" s="64"/>
      <c r="L115" s="64"/>
      <c r="M115" s="64"/>
      <c r="N115" s="123">
        <v>3532</v>
      </c>
      <c r="O115" s="64"/>
      <c r="P115" s="123"/>
      <c r="Q115" s="123"/>
      <c r="R115" s="123"/>
      <c r="S115" s="123"/>
      <c r="T115" s="123"/>
      <c r="U115" s="123"/>
      <c r="V115" s="123"/>
      <c r="W115" s="123"/>
      <c r="X115" s="123"/>
      <c r="Y115" s="123"/>
    </row>
    <row r="116" ht="20.25" customHeight="1" spans="1:25">
      <c r="A116" s="192" t="s">
        <v>70</v>
      </c>
      <c r="B116" s="192" t="s">
        <v>73</v>
      </c>
      <c r="C116" s="192" t="s">
        <v>304</v>
      </c>
      <c r="D116" s="192" t="s">
        <v>279</v>
      </c>
      <c r="E116" s="192" t="s">
        <v>142</v>
      </c>
      <c r="F116" s="192" t="s">
        <v>141</v>
      </c>
      <c r="G116" s="192" t="s">
        <v>280</v>
      </c>
      <c r="H116" s="192" t="s">
        <v>281</v>
      </c>
      <c r="I116" s="123">
        <v>168003</v>
      </c>
      <c r="J116" s="123">
        <v>168003</v>
      </c>
      <c r="K116" s="64"/>
      <c r="L116" s="64"/>
      <c r="M116" s="64"/>
      <c r="N116" s="123">
        <v>168003</v>
      </c>
      <c r="O116" s="64"/>
      <c r="P116" s="123"/>
      <c r="Q116" s="123"/>
      <c r="R116" s="123"/>
      <c r="S116" s="123"/>
      <c r="T116" s="123"/>
      <c r="U116" s="123"/>
      <c r="V116" s="123"/>
      <c r="W116" s="123"/>
      <c r="X116" s="123"/>
      <c r="Y116" s="123"/>
    </row>
    <row r="117" ht="20.25" customHeight="1" spans="1:25">
      <c r="A117" s="192" t="s">
        <v>70</v>
      </c>
      <c r="B117" s="192" t="s">
        <v>73</v>
      </c>
      <c r="C117" s="192" t="s">
        <v>305</v>
      </c>
      <c r="D117" s="192" t="s">
        <v>233</v>
      </c>
      <c r="E117" s="192" t="s">
        <v>106</v>
      </c>
      <c r="F117" s="192" t="s">
        <v>107</v>
      </c>
      <c r="G117" s="192" t="s">
        <v>234</v>
      </c>
      <c r="H117" s="192" t="s">
        <v>235</v>
      </c>
      <c r="I117" s="123">
        <v>296252.2</v>
      </c>
      <c r="J117" s="123">
        <v>296252.2</v>
      </c>
      <c r="K117" s="64"/>
      <c r="L117" s="64"/>
      <c r="M117" s="64"/>
      <c r="N117" s="123">
        <v>296252.2</v>
      </c>
      <c r="O117" s="64"/>
      <c r="P117" s="123"/>
      <c r="Q117" s="123"/>
      <c r="R117" s="123"/>
      <c r="S117" s="123"/>
      <c r="T117" s="123"/>
      <c r="U117" s="123"/>
      <c r="V117" s="123"/>
      <c r="W117" s="123"/>
      <c r="X117" s="123"/>
      <c r="Y117" s="123"/>
    </row>
    <row r="118" ht="20.25" customHeight="1" spans="1:25">
      <c r="A118" s="192" t="s">
        <v>70</v>
      </c>
      <c r="B118" s="192" t="s">
        <v>73</v>
      </c>
      <c r="C118" s="192" t="s">
        <v>305</v>
      </c>
      <c r="D118" s="192" t="s">
        <v>233</v>
      </c>
      <c r="E118" s="192" t="s">
        <v>108</v>
      </c>
      <c r="F118" s="192" t="s">
        <v>109</v>
      </c>
      <c r="G118" s="192" t="s">
        <v>306</v>
      </c>
      <c r="H118" s="192" t="s">
        <v>307</v>
      </c>
      <c r="I118" s="123">
        <v>91368.16</v>
      </c>
      <c r="J118" s="123">
        <v>91368.16</v>
      </c>
      <c r="K118" s="64"/>
      <c r="L118" s="64"/>
      <c r="M118" s="64"/>
      <c r="N118" s="123">
        <v>91368.16</v>
      </c>
      <c r="O118" s="64"/>
      <c r="P118" s="123"/>
      <c r="Q118" s="123"/>
      <c r="R118" s="123"/>
      <c r="S118" s="123"/>
      <c r="T118" s="123"/>
      <c r="U118" s="123"/>
      <c r="V118" s="123"/>
      <c r="W118" s="123"/>
      <c r="X118" s="123"/>
      <c r="Y118" s="123"/>
    </row>
    <row r="119" ht="20.25" customHeight="1" spans="1:25">
      <c r="A119" s="192" t="s">
        <v>70</v>
      </c>
      <c r="B119" s="192" t="s">
        <v>73</v>
      </c>
      <c r="C119" s="192" t="s">
        <v>305</v>
      </c>
      <c r="D119" s="192" t="s">
        <v>233</v>
      </c>
      <c r="E119" s="192" t="s">
        <v>108</v>
      </c>
      <c r="F119" s="192" t="s">
        <v>109</v>
      </c>
      <c r="G119" s="192" t="s">
        <v>306</v>
      </c>
      <c r="H119" s="192" t="s">
        <v>307</v>
      </c>
      <c r="I119" s="123">
        <v>91443.88</v>
      </c>
      <c r="J119" s="123">
        <v>91443.88</v>
      </c>
      <c r="K119" s="64"/>
      <c r="L119" s="64"/>
      <c r="M119" s="64"/>
      <c r="N119" s="123">
        <v>91443.88</v>
      </c>
      <c r="O119" s="64"/>
      <c r="P119" s="123"/>
      <c r="Q119" s="123"/>
      <c r="R119" s="123"/>
      <c r="S119" s="123"/>
      <c r="T119" s="123"/>
      <c r="U119" s="123"/>
      <c r="V119" s="123"/>
      <c r="W119" s="123"/>
      <c r="X119" s="123"/>
      <c r="Y119" s="123"/>
    </row>
    <row r="120" ht="20.25" customHeight="1" spans="1:25">
      <c r="A120" s="192" t="s">
        <v>70</v>
      </c>
      <c r="B120" s="192" t="s">
        <v>73</v>
      </c>
      <c r="C120" s="192" t="s">
        <v>305</v>
      </c>
      <c r="D120" s="192" t="s">
        <v>233</v>
      </c>
      <c r="E120" s="192" t="s">
        <v>122</v>
      </c>
      <c r="F120" s="192" t="s">
        <v>123</v>
      </c>
      <c r="G120" s="192" t="s">
        <v>236</v>
      </c>
      <c r="H120" s="192" t="s">
        <v>237</v>
      </c>
      <c r="I120" s="123">
        <v>8785.09</v>
      </c>
      <c r="J120" s="123">
        <v>8785.09</v>
      </c>
      <c r="K120" s="64"/>
      <c r="L120" s="64"/>
      <c r="M120" s="64"/>
      <c r="N120" s="123">
        <v>8785.09</v>
      </c>
      <c r="O120" s="64"/>
      <c r="P120" s="123"/>
      <c r="Q120" s="123"/>
      <c r="R120" s="123"/>
      <c r="S120" s="123"/>
      <c r="T120" s="123"/>
      <c r="U120" s="123"/>
      <c r="V120" s="123"/>
      <c r="W120" s="123"/>
      <c r="X120" s="123"/>
      <c r="Y120" s="123"/>
    </row>
    <row r="121" ht="20.25" customHeight="1" spans="1:25">
      <c r="A121" s="192" t="s">
        <v>70</v>
      </c>
      <c r="B121" s="192" t="s">
        <v>73</v>
      </c>
      <c r="C121" s="192" t="s">
        <v>305</v>
      </c>
      <c r="D121" s="192" t="s">
        <v>233</v>
      </c>
      <c r="E121" s="192" t="s">
        <v>122</v>
      </c>
      <c r="F121" s="192" t="s">
        <v>123</v>
      </c>
      <c r="G121" s="192" t="s">
        <v>236</v>
      </c>
      <c r="H121" s="192" t="s">
        <v>237</v>
      </c>
      <c r="I121" s="123">
        <v>2067</v>
      </c>
      <c r="J121" s="123">
        <v>2067</v>
      </c>
      <c r="K121" s="64"/>
      <c r="L121" s="64"/>
      <c r="M121" s="64"/>
      <c r="N121" s="123">
        <v>2067</v>
      </c>
      <c r="O121" s="64"/>
      <c r="P121" s="123"/>
      <c r="Q121" s="123"/>
      <c r="R121" s="123"/>
      <c r="S121" s="123"/>
      <c r="T121" s="123"/>
      <c r="U121" s="123"/>
      <c r="V121" s="123"/>
      <c r="W121" s="123"/>
      <c r="X121" s="123"/>
      <c r="Y121" s="123"/>
    </row>
    <row r="122" ht="20.25" customHeight="1" spans="1:25">
      <c r="A122" s="192" t="s">
        <v>70</v>
      </c>
      <c r="B122" s="192" t="s">
        <v>73</v>
      </c>
      <c r="C122" s="192" t="s">
        <v>305</v>
      </c>
      <c r="D122" s="192" t="s">
        <v>233</v>
      </c>
      <c r="E122" s="192" t="s">
        <v>122</v>
      </c>
      <c r="F122" s="192" t="s">
        <v>123</v>
      </c>
      <c r="G122" s="192" t="s">
        <v>236</v>
      </c>
      <c r="H122" s="192" t="s">
        <v>237</v>
      </c>
      <c r="I122" s="123">
        <v>141024.01</v>
      </c>
      <c r="J122" s="123">
        <v>141024.01</v>
      </c>
      <c r="K122" s="64"/>
      <c r="L122" s="64"/>
      <c r="M122" s="64"/>
      <c r="N122" s="123">
        <v>141024.01</v>
      </c>
      <c r="O122" s="64"/>
      <c r="P122" s="123"/>
      <c r="Q122" s="123"/>
      <c r="R122" s="123"/>
      <c r="S122" s="123"/>
      <c r="T122" s="123"/>
      <c r="U122" s="123"/>
      <c r="V122" s="123"/>
      <c r="W122" s="123"/>
      <c r="X122" s="123"/>
      <c r="Y122" s="123"/>
    </row>
    <row r="123" ht="20.25" customHeight="1" spans="1:25">
      <c r="A123" s="192" t="s">
        <v>70</v>
      </c>
      <c r="B123" s="192" t="s">
        <v>73</v>
      </c>
      <c r="C123" s="192" t="s">
        <v>305</v>
      </c>
      <c r="D123" s="192" t="s">
        <v>233</v>
      </c>
      <c r="E123" s="192" t="s">
        <v>124</v>
      </c>
      <c r="F123" s="192" t="s">
        <v>125</v>
      </c>
      <c r="G123" s="192" t="s">
        <v>238</v>
      </c>
      <c r="H123" s="192" t="s">
        <v>239</v>
      </c>
      <c r="I123" s="123">
        <v>89256.12</v>
      </c>
      <c r="J123" s="123">
        <v>89256.12</v>
      </c>
      <c r="K123" s="64"/>
      <c r="L123" s="64"/>
      <c r="M123" s="64"/>
      <c r="N123" s="123">
        <v>89256.12</v>
      </c>
      <c r="O123" s="64"/>
      <c r="P123" s="123"/>
      <c r="Q123" s="123"/>
      <c r="R123" s="123"/>
      <c r="S123" s="123"/>
      <c r="T123" s="123"/>
      <c r="U123" s="123"/>
      <c r="V123" s="123"/>
      <c r="W123" s="123"/>
      <c r="X123" s="123"/>
      <c r="Y123" s="123"/>
    </row>
    <row r="124" ht="20.25" customHeight="1" spans="1:25">
      <c r="A124" s="192" t="s">
        <v>70</v>
      </c>
      <c r="B124" s="192" t="s">
        <v>73</v>
      </c>
      <c r="C124" s="192" t="s">
        <v>305</v>
      </c>
      <c r="D124" s="192" t="s">
        <v>233</v>
      </c>
      <c r="E124" s="192" t="s">
        <v>124</v>
      </c>
      <c r="F124" s="192" t="s">
        <v>125</v>
      </c>
      <c r="G124" s="192" t="s">
        <v>238</v>
      </c>
      <c r="H124" s="192" t="s">
        <v>239</v>
      </c>
      <c r="I124" s="123">
        <v>20056</v>
      </c>
      <c r="J124" s="123">
        <v>20056</v>
      </c>
      <c r="K124" s="64"/>
      <c r="L124" s="64"/>
      <c r="M124" s="64"/>
      <c r="N124" s="123">
        <v>20056</v>
      </c>
      <c r="O124" s="64"/>
      <c r="P124" s="123"/>
      <c r="Q124" s="123"/>
      <c r="R124" s="123"/>
      <c r="S124" s="123"/>
      <c r="T124" s="123"/>
      <c r="U124" s="123"/>
      <c r="V124" s="123"/>
      <c r="W124" s="123"/>
      <c r="X124" s="123"/>
      <c r="Y124" s="123"/>
    </row>
    <row r="125" ht="20.25" customHeight="1" spans="1:25">
      <c r="A125" s="192" t="s">
        <v>70</v>
      </c>
      <c r="B125" s="192" t="s">
        <v>73</v>
      </c>
      <c r="C125" s="192" t="s">
        <v>305</v>
      </c>
      <c r="D125" s="192" t="s">
        <v>233</v>
      </c>
      <c r="E125" s="192" t="s">
        <v>126</v>
      </c>
      <c r="F125" s="192" t="s">
        <v>127</v>
      </c>
      <c r="G125" s="192" t="s">
        <v>240</v>
      </c>
      <c r="H125" s="192" t="s">
        <v>241</v>
      </c>
      <c r="I125" s="123">
        <v>3417.68</v>
      </c>
      <c r="J125" s="123">
        <v>3417.68</v>
      </c>
      <c r="K125" s="64"/>
      <c r="L125" s="64"/>
      <c r="M125" s="64"/>
      <c r="N125" s="123">
        <v>3417.68</v>
      </c>
      <c r="O125" s="64"/>
      <c r="P125" s="123"/>
      <c r="Q125" s="123"/>
      <c r="R125" s="123"/>
      <c r="S125" s="123"/>
      <c r="T125" s="123"/>
      <c r="U125" s="123"/>
      <c r="V125" s="123"/>
      <c r="W125" s="123"/>
      <c r="X125" s="123"/>
      <c r="Y125" s="123"/>
    </row>
    <row r="126" ht="20.25" customHeight="1" spans="1:25">
      <c r="A126" s="192" t="s">
        <v>70</v>
      </c>
      <c r="B126" s="192" t="s">
        <v>73</v>
      </c>
      <c r="C126" s="192" t="s">
        <v>305</v>
      </c>
      <c r="D126" s="192" t="s">
        <v>233</v>
      </c>
      <c r="E126" s="192" t="s">
        <v>142</v>
      </c>
      <c r="F126" s="192" t="s">
        <v>141</v>
      </c>
      <c r="G126" s="192" t="s">
        <v>240</v>
      </c>
      <c r="H126" s="192" t="s">
        <v>241</v>
      </c>
      <c r="I126" s="123">
        <v>11961.54</v>
      </c>
      <c r="J126" s="123">
        <v>11961.54</v>
      </c>
      <c r="K126" s="64"/>
      <c r="L126" s="64"/>
      <c r="M126" s="64"/>
      <c r="N126" s="123">
        <v>11961.54</v>
      </c>
      <c r="O126" s="64"/>
      <c r="P126" s="123"/>
      <c r="Q126" s="123"/>
      <c r="R126" s="123"/>
      <c r="S126" s="123"/>
      <c r="T126" s="123"/>
      <c r="U126" s="123"/>
      <c r="V126" s="123"/>
      <c r="W126" s="123"/>
      <c r="X126" s="123"/>
      <c r="Y126" s="123"/>
    </row>
    <row r="127" ht="20.25" customHeight="1" spans="1:25">
      <c r="A127" s="192" t="s">
        <v>70</v>
      </c>
      <c r="B127" s="192" t="s">
        <v>73</v>
      </c>
      <c r="C127" s="192" t="s">
        <v>308</v>
      </c>
      <c r="D127" s="192" t="s">
        <v>157</v>
      </c>
      <c r="E127" s="192" t="s">
        <v>156</v>
      </c>
      <c r="F127" s="192" t="s">
        <v>157</v>
      </c>
      <c r="G127" s="192" t="s">
        <v>243</v>
      </c>
      <c r="H127" s="192" t="s">
        <v>157</v>
      </c>
      <c r="I127" s="123">
        <v>234281.08</v>
      </c>
      <c r="J127" s="123">
        <v>234281.08</v>
      </c>
      <c r="K127" s="64"/>
      <c r="L127" s="64"/>
      <c r="M127" s="64"/>
      <c r="N127" s="123">
        <v>234281.08</v>
      </c>
      <c r="O127" s="64"/>
      <c r="P127" s="123"/>
      <c r="Q127" s="123"/>
      <c r="R127" s="123"/>
      <c r="S127" s="123"/>
      <c r="T127" s="123"/>
      <c r="U127" s="123"/>
      <c r="V127" s="123"/>
      <c r="W127" s="123"/>
      <c r="X127" s="123"/>
      <c r="Y127" s="123"/>
    </row>
    <row r="128" ht="20.25" customHeight="1" spans="1:25">
      <c r="A128" s="192" t="s">
        <v>70</v>
      </c>
      <c r="B128" s="192" t="s">
        <v>73</v>
      </c>
      <c r="C128" s="192" t="s">
        <v>309</v>
      </c>
      <c r="D128" s="192" t="s">
        <v>201</v>
      </c>
      <c r="E128" s="192" t="s">
        <v>142</v>
      </c>
      <c r="F128" s="192" t="s">
        <v>141</v>
      </c>
      <c r="G128" s="192" t="s">
        <v>245</v>
      </c>
      <c r="H128" s="192" t="s">
        <v>201</v>
      </c>
      <c r="I128" s="123">
        <v>3400</v>
      </c>
      <c r="J128" s="123">
        <v>3400</v>
      </c>
      <c r="K128" s="64"/>
      <c r="L128" s="64"/>
      <c r="M128" s="64"/>
      <c r="N128" s="123">
        <v>3400</v>
      </c>
      <c r="O128" s="64"/>
      <c r="P128" s="123"/>
      <c r="Q128" s="123"/>
      <c r="R128" s="123"/>
      <c r="S128" s="123"/>
      <c r="T128" s="123"/>
      <c r="U128" s="123"/>
      <c r="V128" s="123"/>
      <c r="W128" s="123"/>
      <c r="X128" s="123"/>
      <c r="Y128" s="123"/>
    </row>
    <row r="129" ht="20.25" customHeight="1" spans="1:25">
      <c r="A129" s="192" t="s">
        <v>70</v>
      </c>
      <c r="B129" s="192" t="s">
        <v>73</v>
      </c>
      <c r="C129" s="192" t="s">
        <v>310</v>
      </c>
      <c r="D129" s="192" t="s">
        <v>251</v>
      </c>
      <c r="E129" s="192" t="s">
        <v>142</v>
      </c>
      <c r="F129" s="192" t="s">
        <v>141</v>
      </c>
      <c r="G129" s="192" t="s">
        <v>252</v>
      </c>
      <c r="H129" s="192" t="s">
        <v>251</v>
      </c>
      <c r="I129" s="123">
        <v>5100</v>
      </c>
      <c r="J129" s="123">
        <v>5100</v>
      </c>
      <c r="K129" s="64"/>
      <c r="L129" s="64"/>
      <c r="M129" s="64"/>
      <c r="N129" s="123">
        <v>5100</v>
      </c>
      <c r="O129" s="64"/>
      <c r="P129" s="123"/>
      <c r="Q129" s="123"/>
      <c r="R129" s="123"/>
      <c r="S129" s="123"/>
      <c r="T129" s="123"/>
      <c r="U129" s="123"/>
      <c r="V129" s="123"/>
      <c r="W129" s="123"/>
      <c r="X129" s="123"/>
      <c r="Y129" s="123"/>
    </row>
    <row r="130" ht="20.25" customHeight="1" spans="1:25">
      <c r="A130" s="192" t="s">
        <v>70</v>
      </c>
      <c r="B130" s="192" t="s">
        <v>73</v>
      </c>
      <c r="C130" s="192" t="s">
        <v>311</v>
      </c>
      <c r="D130" s="192" t="s">
        <v>293</v>
      </c>
      <c r="E130" s="192" t="s">
        <v>104</v>
      </c>
      <c r="F130" s="192" t="s">
        <v>105</v>
      </c>
      <c r="G130" s="192" t="s">
        <v>294</v>
      </c>
      <c r="H130" s="192" t="s">
        <v>295</v>
      </c>
      <c r="I130" s="123">
        <v>3600</v>
      </c>
      <c r="J130" s="123">
        <v>3600</v>
      </c>
      <c r="K130" s="64"/>
      <c r="L130" s="64"/>
      <c r="M130" s="64"/>
      <c r="N130" s="123">
        <v>3600</v>
      </c>
      <c r="O130" s="64"/>
      <c r="P130" s="123"/>
      <c r="Q130" s="123"/>
      <c r="R130" s="123"/>
      <c r="S130" s="123"/>
      <c r="T130" s="123"/>
      <c r="U130" s="123"/>
      <c r="V130" s="123"/>
      <c r="W130" s="123"/>
      <c r="X130" s="123"/>
      <c r="Y130" s="123"/>
    </row>
    <row r="131" ht="20.25" customHeight="1" spans="1:25">
      <c r="A131" s="192" t="s">
        <v>70</v>
      </c>
      <c r="B131" s="192" t="s">
        <v>73</v>
      </c>
      <c r="C131" s="192" t="s">
        <v>312</v>
      </c>
      <c r="D131" s="192" t="s">
        <v>254</v>
      </c>
      <c r="E131" s="192" t="s">
        <v>142</v>
      </c>
      <c r="F131" s="192" t="s">
        <v>141</v>
      </c>
      <c r="G131" s="192" t="s">
        <v>255</v>
      </c>
      <c r="H131" s="192" t="s">
        <v>256</v>
      </c>
      <c r="I131" s="123">
        <v>15300</v>
      </c>
      <c r="J131" s="123">
        <v>15300</v>
      </c>
      <c r="K131" s="64"/>
      <c r="L131" s="64"/>
      <c r="M131" s="64"/>
      <c r="N131" s="123">
        <v>15300</v>
      </c>
      <c r="O131" s="64"/>
      <c r="P131" s="123"/>
      <c r="Q131" s="123"/>
      <c r="R131" s="123"/>
      <c r="S131" s="123"/>
      <c r="T131" s="123"/>
      <c r="U131" s="123"/>
      <c r="V131" s="123"/>
      <c r="W131" s="123"/>
      <c r="X131" s="123"/>
      <c r="Y131" s="123"/>
    </row>
    <row r="132" ht="20.25" customHeight="1" spans="1:25">
      <c r="A132" s="192" t="s">
        <v>70</v>
      </c>
      <c r="B132" s="192" t="s">
        <v>73</v>
      </c>
      <c r="C132" s="192" t="s">
        <v>312</v>
      </c>
      <c r="D132" s="192" t="s">
        <v>254</v>
      </c>
      <c r="E132" s="192" t="s">
        <v>142</v>
      </c>
      <c r="F132" s="192" t="s">
        <v>141</v>
      </c>
      <c r="G132" s="192" t="s">
        <v>257</v>
      </c>
      <c r="H132" s="192" t="s">
        <v>258</v>
      </c>
      <c r="I132" s="123">
        <v>3400</v>
      </c>
      <c r="J132" s="123">
        <v>3400</v>
      </c>
      <c r="K132" s="64"/>
      <c r="L132" s="64"/>
      <c r="M132" s="64"/>
      <c r="N132" s="123">
        <v>3400</v>
      </c>
      <c r="O132" s="64"/>
      <c r="P132" s="123"/>
      <c r="Q132" s="123"/>
      <c r="R132" s="123"/>
      <c r="S132" s="123"/>
      <c r="T132" s="123"/>
      <c r="U132" s="123"/>
      <c r="V132" s="123"/>
      <c r="W132" s="123"/>
      <c r="X132" s="123"/>
      <c r="Y132" s="123"/>
    </row>
    <row r="133" ht="20.25" customHeight="1" spans="1:25">
      <c r="A133" s="192" t="s">
        <v>70</v>
      </c>
      <c r="B133" s="192" t="s">
        <v>73</v>
      </c>
      <c r="C133" s="192" t="s">
        <v>312</v>
      </c>
      <c r="D133" s="192" t="s">
        <v>254</v>
      </c>
      <c r="E133" s="192" t="s">
        <v>142</v>
      </c>
      <c r="F133" s="192" t="s">
        <v>141</v>
      </c>
      <c r="G133" s="192" t="s">
        <v>259</v>
      </c>
      <c r="H133" s="192" t="s">
        <v>260</v>
      </c>
      <c r="I133" s="123">
        <v>3400</v>
      </c>
      <c r="J133" s="123">
        <v>3400</v>
      </c>
      <c r="K133" s="64"/>
      <c r="L133" s="64"/>
      <c r="M133" s="64"/>
      <c r="N133" s="123">
        <v>3400</v>
      </c>
      <c r="O133" s="64"/>
      <c r="P133" s="123"/>
      <c r="Q133" s="123"/>
      <c r="R133" s="123"/>
      <c r="S133" s="123"/>
      <c r="T133" s="123"/>
      <c r="U133" s="123"/>
      <c r="V133" s="123"/>
      <c r="W133" s="123"/>
      <c r="X133" s="123"/>
      <c r="Y133" s="123"/>
    </row>
    <row r="134" ht="20.25" customHeight="1" spans="1:25">
      <c r="A134" s="192" t="s">
        <v>70</v>
      </c>
      <c r="B134" s="192" t="s">
        <v>73</v>
      </c>
      <c r="C134" s="192" t="s">
        <v>312</v>
      </c>
      <c r="D134" s="192" t="s">
        <v>254</v>
      </c>
      <c r="E134" s="192" t="s">
        <v>142</v>
      </c>
      <c r="F134" s="192" t="s">
        <v>141</v>
      </c>
      <c r="G134" s="192" t="s">
        <v>261</v>
      </c>
      <c r="H134" s="192" t="s">
        <v>262</v>
      </c>
      <c r="I134" s="123">
        <v>11900</v>
      </c>
      <c r="J134" s="123">
        <v>11900</v>
      </c>
      <c r="K134" s="64"/>
      <c r="L134" s="64"/>
      <c r="M134" s="64"/>
      <c r="N134" s="123">
        <v>11900</v>
      </c>
      <c r="O134" s="64"/>
      <c r="P134" s="123"/>
      <c r="Q134" s="123"/>
      <c r="R134" s="123"/>
      <c r="S134" s="123"/>
      <c r="T134" s="123"/>
      <c r="U134" s="123"/>
      <c r="V134" s="123"/>
      <c r="W134" s="123"/>
      <c r="X134" s="123"/>
      <c r="Y134" s="123"/>
    </row>
    <row r="135" ht="20.25" customHeight="1" spans="1:25">
      <c r="A135" s="192" t="s">
        <v>70</v>
      </c>
      <c r="B135" s="192" t="s">
        <v>73</v>
      </c>
      <c r="C135" s="192" t="s">
        <v>312</v>
      </c>
      <c r="D135" s="192" t="s">
        <v>254</v>
      </c>
      <c r="E135" s="192" t="s">
        <v>142</v>
      </c>
      <c r="F135" s="192" t="s">
        <v>141</v>
      </c>
      <c r="G135" s="192" t="s">
        <v>263</v>
      </c>
      <c r="H135" s="192" t="s">
        <v>264</v>
      </c>
      <c r="I135" s="123">
        <v>21760</v>
      </c>
      <c r="J135" s="123">
        <v>21760</v>
      </c>
      <c r="K135" s="64"/>
      <c r="L135" s="64"/>
      <c r="M135" s="64"/>
      <c r="N135" s="123">
        <v>21760</v>
      </c>
      <c r="O135" s="64"/>
      <c r="P135" s="123"/>
      <c r="Q135" s="123"/>
      <c r="R135" s="123"/>
      <c r="S135" s="123"/>
      <c r="T135" s="123"/>
      <c r="U135" s="123"/>
      <c r="V135" s="123"/>
      <c r="W135" s="123"/>
      <c r="X135" s="123"/>
      <c r="Y135" s="123"/>
    </row>
    <row r="136" ht="20.25" customHeight="1" spans="1:25">
      <c r="A136" s="192" t="s">
        <v>70</v>
      </c>
      <c r="B136" s="192" t="s">
        <v>73</v>
      </c>
      <c r="C136" s="192" t="s">
        <v>312</v>
      </c>
      <c r="D136" s="192" t="s">
        <v>254</v>
      </c>
      <c r="E136" s="192" t="s">
        <v>142</v>
      </c>
      <c r="F136" s="192" t="s">
        <v>141</v>
      </c>
      <c r="G136" s="192" t="s">
        <v>265</v>
      </c>
      <c r="H136" s="192" t="s">
        <v>266</v>
      </c>
      <c r="I136" s="123">
        <v>2550</v>
      </c>
      <c r="J136" s="123">
        <v>2550</v>
      </c>
      <c r="K136" s="64"/>
      <c r="L136" s="64"/>
      <c r="M136" s="64"/>
      <c r="N136" s="123">
        <v>2550</v>
      </c>
      <c r="O136" s="64"/>
      <c r="P136" s="123"/>
      <c r="Q136" s="123"/>
      <c r="R136" s="123"/>
      <c r="S136" s="123"/>
      <c r="T136" s="123"/>
      <c r="U136" s="123"/>
      <c r="V136" s="123"/>
      <c r="W136" s="123"/>
      <c r="X136" s="123"/>
      <c r="Y136" s="123"/>
    </row>
    <row r="137" ht="20.25" customHeight="1" spans="1:25">
      <c r="A137" s="192" t="s">
        <v>70</v>
      </c>
      <c r="B137" s="192" t="s">
        <v>73</v>
      </c>
      <c r="C137" s="192" t="s">
        <v>312</v>
      </c>
      <c r="D137" s="192" t="s">
        <v>254</v>
      </c>
      <c r="E137" s="192" t="s">
        <v>142</v>
      </c>
      <c r="F137" s="192" t="s">
        <v>141</v>
      </c>
      <c r="G137" s="192" t="s">
        <v>267</v>
      </c>
      <c r="H137" s="192" t="s">
        <v>268</v>
      </c>
      <c r="I137" s="123">
        <v>850</v>
      </c>
      <c r="J137" s="123">
        <v>850</v>
      </c>
      <c r="K137" s="64"/>
      <c r="L137" s="64"/>
      <c r="M137" s="64"/>
      <c r="N137" s="123">
        <v>850</v>
      </c>
      <c r="O137" s="64"/>
      <c r="P137" s="123"/>
      <c r="Q137" s="123"/>
      <c r="R137" s="123"/>
      <c r="S137" s="123"/>
      <c r="T137" s="123"/>
      <c r="U137" s="123"/>
      <c r="V137" s="123"/>
      <c r="W137" s="123"/>
      <c r="X137" s="123"/>
      <c r="Y137" s="123"/>
    </row>
    <row r="138" ht="20.25" customHeight="1" spans="1:25">
      <c r="A138" s="192" t="s">
        <v>70</v>
      </c>
      <c r="B138" s="192" t="s">
        <v>73</v>
      </c>
      <c r="C138" s="192" t="s">
        <v>312</v>
      </c>
      <c r="D138" s="192" t="s">
        <v>254</v>
      </c>
      <c r="E138" s="192" t="s">
        <v>142</v>
      </c>
      <c r="F138" s="192" t="s">
        <v>141</v>
      </c>
      <c r="G138" s="192" t="s">
        <v>269</v>
      </c>
      <c r="H138" s="192" t="s">
        <v>270</v>
      </c>
      <c r="I138" s="123">
        <v>850</v>
      </c>
      <c r="J138" s="123">
        <v>850</v>
      </c>
      <c r="K138" s="64"/>
      <c r="L138" s="64"/>
      <c r="M138" s="64"/>
      <c r="N138" s="123">
        <v>850</v>
      </c>
      <c r="O138" s="64"/>
      <c r="P138" s="123"/>
      <c r="Q138" s="123"/>
      <c r="R138" s="123"/>
      <c r="S138" s="123"/>
      <c r="T138" s="123"/>
      <c r="U138" s="123"/>
      <c r="V138" s="123"/>
      <c r="W138" s="123"/>
      <c r="X138" s="123"/>
      <c r="Y138" s="123"/>
    </row>
    <row r="139" ht="20.25" customHeight="1" spans="1:25">
      <c r="A139" s="192" t="s">
        <v>70</v>
      </c>
      <c r="B139" s="192" t="s">
        <v>73</v>
      </c>
      <c r="C139" s="192" t="s">
        <v>312</v>
      </c>
      <c r="D139" s="192" t="s">
        <v>254</v>
      </c>
      <c r="E139" s="192" t="s">
        <v>142</v>
      </c>
      <c r="F139" s="192" t="s">
        <v>141</v>
      </c>
      <c r="G139" s="192" t="s">
        <v>271</v>
      </c>
      <c r="H139" s="192" t="s">
        <v>272</v>
      </c>
      <c r="I139" s="123">
        <v>40800</v>
      </c>
      <c r="J139" s="123">
        <v>40800</v>
      </c>
      <c r="K139" s="64"/>
      <c r="L139" s="64"/>
      <c r="M139" s="64"/>
      <c r="N139" s="123">
        <v>40800</v>
      </c>
      <c r="O139" s="64"/>
      <c r="P139" s="123"/>
      <c r="Q139" s="123"/>
      <c r="R139" s="123"/>
      <c r="S139" s="123"/>
      <c r="T139" s="123"/>
      <c r="U139" s="123"/>
      <c r="V139" s="123"/>
      <c r="W139" s="123"/>
      <c r="X139" s="123"/>
      <c r="Y139" s="123"/>
    </row>
    <row r="140" ht="20.25" customHeight="1" spans="1:25">
      <c r="A140" s="192" t="s">
        <v>70</v>
      </c>
      <c r="B140" s="192" t="s">
        <v>73</v>
      </c>
      <c r="C140" s="192" t="s">
        <v>313</v>
      </c>
      <c r="D140" s="192" t="s">
        <v>289</v>
      </c>
      <c r="E140" s="192" t="s">
        <v>142</v>
      </c>
      <c r="F140" s="192" t="s">
        <v>141</v>
      </c>
      <c r="G140" s="192" t="s">
        <v>290</v>
      </c>
      <c r="H140" s="192" t="s">
        <v>291</v>
      </c>
      <c r="I140" s="123">
        <v>12000</v>
      </c>
      <c r="J140" s="123">
        <v>12000</v>
      </c>
      <c r="K140" s="64"/>
      <c r="L140" s="64"/>
      <c r="M140" s="64"/>
      <c r="N140" s="123">
        <v>12000</v>
      </c>
      <c r="O140" s="64"/>
      <c r="P140" s="123"/>
      <c r="Q140" s="123"/>
      <c r="R140" s="123"/>
      <c r="S140" s="123"/>
      <c r="T140" s="123"/>
      <c r="U140" s="123"/>
      <c r="V140" s="123"/>
      <c r="W140" s="123"/>
      <c r="X140" s="123"/>
      <c r="Y140" s="123"/>
    </row>
    <row r="141" ht="20.25" customHeight="1" spans="1:25">
      <c r="A141" s="192" t="s">
        <v>70</v>
      </c>
      <c r="B141" s="192" t="s">
        <v>73</v>
      </c>
      <c r="C141" s="192" t="s">
        <v>314</v>
      </c>
      <c r="D141" s="192" t="s">
        <v>283</v>
      </c>
      <c r="E141" s="192" t="s">
        <v>104</v>
      </c>
      <c r="F141" s="192" t="s">
        <v>105</v>
      </c>
      <c r="G141" s="192" t="s">
        <v>284</v>
      </c>
      <c r="H141" s="192" t="s">
        <v>285</v>
      </c>
      <c r="I141" s="123">
        <v>78000</v>
      </c>
      <c r="J141" s="123">
        <v>78000</v>
      </c>
      <c r="K141" s="64"/>
      <c r="L141" s="64"/>
      <c r="M141" s="64"/>
      <c r="N141" s="123">
        <v>78000</v>
      </c>
      <c r="O141" s="64"/>
      <c r="P141" s="123"/>
      <c r="Q141" s="123"/>
      <c r="R141" s="123"/>
      <c r="S141" s="123"/>
      <c r="T141" s="123"/>
      <c r="U141" s="123"/>
      <c r="V141" s="123"/>
      <c r="W141" s="123"/>
      <c r="X141" s="123"/>
      <c r="Y141" s="123"/>
    </row>
    <row r="142" ht="20.25" customHeight="1" spans="1:25">
      <c r="A142" s="192" t="s">
        <v>70</v>
      </c>
      <c r="B142" s="192" t="s">
        <v>73</v>
      </c>
      <c r="C142" s="192" t="s">
        <v>315</v>
      </c>
      <c r="D142" s="192" t="s">
        <v>297</v>
      </c>
      <c r="E142" s="192" t="s">
        <v>142</v>
      </c>
      <c r="F142" s="192" t="s">
        <v>141</v>
      </c>
      <c r="G142" s="192" t="s">
        <v>280</v>
      </c>
      <c r="H142" s="192" t="s">
        <v>281</v>
      </c>
      <c r="I142" s="123">
        <v>142800</v>
      </c>
      <c r="J142" s="123">
        <v>142800</v>
      </c>
      <c r="K142" s="64"/>
      <c r="L142" s="64"/>
      <c r="M142" s="64"/>
      <c r="N142" s="123">
        <v>142800</v>
      </c>
      <c r="O142" s="64"/>
      <c r="P142" s="123"/>
      <c r="Q142" s="123"/>
      <c r="R142" s="123"/>
      <c r="S142" s="123"/>
      <c r="T142" s="123"/>
      <c r="U142" s="123"/>
      <c r="V142" s="123"/>
      <c r="W142" s="123"/>
      <c r="X142" s="123"/>
      <c r="Y142" s="123"/>
    </row>
    <row r="143" ht="17.25" customHeight="1" spans="1:25">
      <c r="A143" s="77" t="s">
        <v>196</v>
      </c>
      <c r="B143" s="78"/>
      <c r="C143" s="198"/>
      <c r="D143" s="198"/>
      <c r="E143" s="198"/>
      <c r="F143" s="198"/>
      <c r="G143" s="198"/>
      <c r="H143" s="199"/>
      <c r="I143" s="123">
        <v>18420530.89</v>
      </c>
      <c r="J143" s="123">
        <v>18420530.89</v>
      </c>
      <c r="K143" s="123"/>
      <c r="L143" s="123"/>
      <c r="M143" s="123"/>
      <c r="N143" s="123">
        <v>18420530.89</v>
      </c>
      <c r="O143" s="123"/>
      <c r="P143" s="123"/>
      <c r="Q143" s="123"/>
      <c r="R143" s="123"/>
      <c r="S143" s="123"/>
      <c r="T143" s="123"/>
      <c r="U143" s="123"/>
      <c r="V143" s="123"/>
      <c r="W143" s="123"/>
      <c r="X143" s="123"/>
      <c r="Y143" s="123"/>
    </row>
  </sheetData>
  <mergeCells count="31">
    <mergeCell ref="A2:Y2"/>
    <mergeCell ref="A3:H3"/>
    <mergeCell ref="I4:Y4"/>
    <mergeCell ref="J5:O5"/>
    <mergeCell ref="P5:R5"/>
    <mergeCell ref="T5:Y5"/>
    <mergeCell ref="J6:K6"/>
    <mergeCell ref="A143:H143"/>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topLeftCell="D1" workbookViewId="0">
      <selection activeCell="L28" sqref="L28"/>
    </sheetView>
  </sheetViews>
  <sheetFormatPr defaultColWidth="9.14166666666667" defaultRowHeight="14.25" customHeight="1"/>
  <cols>
    <col min="1" max="1" width="9" customWidth="1"/>
    <col min="2" max="2" width="18.75" customWidth="1"/>
    <col min="3" max="3" width="36.25" customWidth="1"/>
    <col min="4" max="4" width="23.85" customWidth="1"/>
    <col min="5" max="5" width="11.1416666666667" customWidth="1"/>
    <col min="6" max="6" width="21.75"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82"/>
      <c r="E1" s="43"/>
      <c r="F1" s="43"/>
      <c r="G1" s="43"/>
      <c r="H1" s="43"/>
      <c r="U1" s="182"/>
      <c r="W1" s="187" t="s">
        <v>316</v>
      </c>
    </row>
    <row r="2" ht="46.5" customHeight="1" spans="1:23">
      <c r="A2" s="45" t="str">
        <f>"2025"&amp;"年部门项目支出预算表"</f>
        <v>2025年部门项目支出预算表</v>
      </c>
      <c r="B2" s="45"/>
      <c r="C2" s="45"/>
      <c r="D2" s="45"/>
      <c r="E2" s="45"/>
      <c r="F2" s="45"/>
      <c r="G2" s="45"/>
      <c r="H2" s="45"/>
      <c r="I2" s="45"/>
      <c r="J2" s="45"/>
      <c r="K2" s="45"/>
      <c r="L2" s="45"/>
      <c r="M2" s="45"/>
      <c r="N2" s="45"/>
      <c r="O2" s="45"/>
      <c r="P2" s="45"/>
      <c r="Q2" s="45"/>
      <c r="R2" s="45"/>
      <c r="S2" s="45"/>
      <c r="T2" s="45"/>
      <c r="U2" s="45"/>
      <c r="V2" s="45"/>
      <c r="W2" s="45"/>
    </row>
    <row r="3" ht="13.5" customHeight="1" spans="1:23">
      <c r="A3" s="46" t="str">
        <f>"单位名称："&amp;"昆明市东川区综合行政执法局"</f>
        <v>单位名称：昆明市东川区综合行政执法局</v>
      </c>
      <c r="B3" s="47"/>
      <c r="C3" s="47"/>
      <c r="D3" s="47"/>
      <c r="E3" s="47"/>
      <c r="F3" s="47"/>
      <c r="G3" s="47"/>
      <c r="H3" s="47"/>
      <c r="I3" s="48"/>
      <c r="J3" s="48"/>
      <c r="K3" s="48"/>
      <c r="L3" s="48"/>
      <c r="M3" s="48"/>
      <c r="N3" s="48"/>
      <c r="O3" s="48"/>
      <c r="P3" s="48"/>
      <c r="Q3" s="48"/>
      <c r="U3" s="182"/>
      <c r="W3" s="162" t="s">
        <v>1</v>
      </c>
    </row>
    <row r="4" ht="21.75" customHeight="1" spans="1:23">
      <c r="A4" s="50" t="s">
        <v>317</v>
      </c>
      <c r="B4" s="51" t="s">
        <v>207</v>
      </c>
      <c r="C4" s="50" t="s">
        <v>208</v>
      </c>
      <c r="D4" s="50" t="s">
        <v>318</v>
      </c>
      <c r="E4" s="51" t="s">
        <v>209</v>
      </c>
      <c r="F4" s="51" t="s">
        <v>210</v>
      </c>
      <c r="G4" s="51" t="s">
        <v>319</v>
      </c>
      <c r="H4" s="51" t="s">
        <v>320</v>
      </c>
      <c r="I4" s="72" t="s">
        <v>55</v>
      </c>
      <c r="J4" s="52" t="s">
        <v>321</v>
      </c>
      <c r="K4" s="53"/>
      <c r="L4" s="53"/>
      <c r="M4" s="54"/>
      <c r="N4" s="52" t="s">
        <v>215</v>
      </c>
      <c r="O4" s="53"/>
      <c r="P4" s="54"/>
      <c r="Q4" s="51" t="s">
        <v>61</v>
      </c>
      <c r="R4" s="52" t="s">
        <v>62</v>
      </c>
      <c r="S4" s="53"/>
      <c r="T4" s="53"/>
      <c r="U4" s="53"/>
      <c r="V4" s="53"/>
      <c r="W4" s="54"/>
    </row>
    <row r="5" ht="21.75" customHeight="1" spans="1:23">
      <c r="A5" s="55"/>
      <c r="B5" s="73"/>
      <c r="C5" s="55"/>
      <c r="D5" s="55"/>
      <c r="E5" s="56"/>
      <c r="F5" s="56"/>
      <c r="G5" s="56"/>
      <c r="H5" s="56"/>
      <c r="I5" s="73"/>
      <c r="J5" s="183" t="s">
        <v>58</v>
      </c>
      <c r="K5" s="184"/>
      <c r="L5" s="51" t="s">
        <v>59</v>
      </c>
      <c r="M5" s="51" t="s">
        <v>60</v>
      </c>
      <c r="N5" s="51" t="s">
        <v>58</v>
      </c>
      <c r="O5" s="51" t="s">
        <v>59</v>
      </c>
      <c r="P5" s="51" t="s">
        <v>60</v>
      </c>
      <c r="Q5" s="56"/>
      <c r="R5" s="51" t="s">
        <v>57</v>
      </c>
      <c r="S5" s="51" t="s">
        <v>64</v>
      </c>
      <c r="T5" s="51" t="s">
        <v>221</v>
      </c>
      <c r="U5" s="51" t="s">
        <v>66</v>
      </c>
      <c r="V5" s="51" t="s">
        <v>67</v>
      </c>
      <c r="W5" s="51" t="s">
        <v>68</v>
      </c>
    </row>
    <row r="6" ht="21" customHeight="1" spans="1:23">
      <c r="A6" s="73"/>
      <c r="B6" s="73"/>
      <c r="C6" s="73"/>
      <c r="D6" s="73"/>
      <c r="E6" s="73"/>
      <c r="F6" s="73"/>
      <c r="G6" s="73"/>
      <c r="H6" s="73"/>
      <c r="I6" s="73"/>
      <c r="J6" s="185" t="s">
        <v>57</v>
      </c>
      <c r="K6" s="186"/>
      <c r="L6" s="73"/>
      <c r="M6" s="73"/>
      <c r="N6" s="73"/>
      <c r="O6" s="73"/>
      <c r="P6" s="73"/>
      <c r="Q6" s="73"/>
      <c r="R6" s="73"/>
      <c r="S6" s="73"/>
      <c r="T6" s="73"/>
      <c r="U6" s="73"/>
      <c r="V6" s="73"/>
      <c r="W6" s="73"/>
    </row>
    <row r="7" ht="39.75" customHeight="1" spans="1:23">
      <c r="A7" s="58"/>
      <c r="B7" s="60"/>
      <c r="C7" s="58"/>
      <c r="D7" s="58"/>
      <c r="E7" s="59"/>
      <c r="F7" s="59"/>
      <c r="G7" s="59"/>
      <c r="H7" s="59"/>
      <c r="I7" s="60"/>
      <c r="J7" s="110" t="s">
        <v>57</v>
      </c>
      <c r="K7" s="110" t="s">
        <v>322</v>
      </c>
      <c r="L7" s="59"/>
      <c r="M7" s="59"/>
      <c r="N7" s="59"/>
      <c r="O7" s="59"/>
      <c r="P7" s="59"/>
      <c r="Q7" s="59"/>
      <c r="R7" s="59"/>
      <c r="S7" s="59"/>
      <c r="T7" s="59"/>
      <c r="U7" s="60"/>
      <c r="V7" s="59"/>
      <c r="W7" s="59"/>
    </row>
    <row r="8" ht="15" customHeight="1" spans="1:23">
      <c r="A8" s="61">
        <v>1</v>
      </c>
      <c r="B8" s="61">
        <v>2</v>
      </c>
      <c r="C8" s="61">
        <v>3</v>
      </c>
      <c r="D8" s="61">
        <v>4</v>
      </c>
      <c r="E8" s="61">
        <v>5</v>
      </c>
      <c r="F8" s="61">
        <v>6</v>
      </c>
      <c r="G8" s="61">
        <v>7</v>
      </c>
      <c r="H8" s="61">
        <v>8</v>
      </c>
      <c r="I8" s="61">
        <v>9</v>
      </c>
      <c r="J8" s="61">
        <v>10</v>
      </c>
      <c r="K8" s="61">
        <v>11</v>
      </c>
      <c r="L8" s="80">
        <v>12</v>
      </c>
      <c r="M8" s="80">
        <v>13</v>
      </c>
      <c r="N8" s="80">
        <v>14</v>
      </c>
      <c r="O8" s="80">
        <v>15</v>
      </c>
      <c r="P8" s="80">
        <v>16</v>
      </c>
      <c r="Q8" s="80">
        <v>17</v>
      </c>
      <c r="R8" s="80">
        <v>18</v>
      </c>
      <c r="S8" s="80">
        <v>19</v>
      </c>
      <c r="T8" s="80">
        <v>20</v>
      </c>
      <c r="U8" s="61">
        <v>21</v>
      </c>
      <c r="V8" s="80">
        <v>22</v>
      </c>
      <c r="W8" s="61">
        <v>23</v>
      </c>
    </row>
    <row r="9" ht="21.75" customHeight="1" spans="1:23">
      <c r="A9" s="112" t="s">
        <v>323</v>
      </c>
      <c r="B9" s="112" t="s">
        <v>324</v>
      </c>
      <c r="C9" s="112" t="s">
        <v>325</v>
      </c>
      <c r="D9" s="112" t="s">
        <v>70</v>
      </c>
      <c r="E9" s="112" t="s">
        <v>142</v>
      </c>
      <c r="F9" s="112" t="s">
        <v>141</v>
      </c>
      <c r="G9" s="112" t="s">
        <v>294</v>
      </c>
      <c r="H9" s="112" t="s">
        <v>295</v>
      </c>
      <c r="I9" s="123">
        <v>1000000</v>
      </c>
      <c r="J9" s="123"/>
      <c r="K9" s="123"/>
      <c r="L9" s="123"/>
      <c r="M9" s="123"/>
      <c r="N9" s="123"/>
      <c r="O9" s="123"/>
      <c r="P9" s="123"/>
      <c r="Q9" s="123"/>
      <c r="R9" s="123">
        <v>1000000</v>
      </c>
      <c r="S9" s="123"/>
      <c r="T9" s="123"/>
      <c r="U9" s="123"/>
      <c r="V9" s="123"/>
      <c r="W9" s="123">
        <v>1000000</v>
      </c>
    </row>
    <row r="10" ht="21.75" customHeight="1" spans="1:23">
      <c r="A10" s="112" t="s">
        <v>323</v>
      </c>
      <c r="B10" s="112" t="s">
        <v>326</v>
      </c>
      <c r="C10" s="112" t="s">
        <v>327</v>
      </c>
      <c r="D10" s="112" t="s">
        <v>70</v>
      </c>
      <c r="E10" s="112" t="s">
        <v>142</v>
      </c>
      <c r="F10" s="112" t="s">
        <v>141</v>
      </c>
      <c r="G10" s="112" t="s">
        <v>294</v>
      </c>
      <c r="H10" s="112" t="s">
        <v>295</v>
      </c>
      <c r="I10" s="123">
        <v>10720000</v>
      </c>
      <c r="J10" s="123"/>
      <c r="K10" s="123"/>
      <c r="L10" s="123"/>
      <c r="M10" s="123"/>
      <c r="N10" s="123"/>
      <c r="O10" s="123"/>
      <c r="P10" s="123"/>
      <c r="Q10" s="123"/>
      <c r="R10" s="123">
        <v>10720000</v>
      </c>
      <c r="S10" s="123"/>
      <c r="T10" s="123"/>
      <c r="U10" s="123"/>
      <c r="V10" s="123"/>
      <c r="W10" s="123">
        <v>10720000</v>
      </c>
    </row>
    <row r="11" ht="21.75" customHeight="1" spans="1:23">
      <c r="A11" s="112" t="s">
        <v>323</v>
      </c>
      <c r="B11" s="112" t="s">
        <v>328</v>
      </c>
      <c r="C11" s="112" t="s">
        <v>329</v>
      </c>
      <c r="D11" s="112" t="s">
        <v>70</v>
      </c>
      <c r="E11" s="112" t="s">
        <v>142</v>
      </c>
      <c r="F11" s="112" t="s">
        <v>141</v>
      </c>
      <c r="G11" s="112" t="s">
        <v>330</v>
      </c>
      <c r="H11" s="112" t="s">
        <v>331</v>
      </c>
      <c r="I11" s="123">
        <v>2568421.89</v>
      </c>
      <c r="J11" s="123"/>
      <c r="K11" s="123"/>
      <c r="L11" s="123"/>
      <c r="M11" s="123"/>
      <c r="N11" s="123"/>
      <c r="O11" s="123"/>
      <c r="P11" s="123"/>
      <c r="Q11" s="123"/>
      <c r="R11" s="123">
        <v>2568421.89</v>
      </c>
      <c r="S11" s="123"/>
      <c r="T11" s="123"/>
      <c r="U11" s="123"/>
      <c r="V11" s="123"/>
      <c r="W11" s="123">
        <v>2568421.89</v>
      </c>
    </row>
    <row r="12" ht="21.75" customHeight="1" spans="1:23">
      <c r="A12" s="112" t="s">
        <v>323</v>
      </c>
      <c r="B12" s="112" t="s">
        <v>328</v>
      </c>
      <c r="C12" s="112" t="s">
        <v>329</v>
      </c>
      <c r="D12" s="112" t="s">
        <v>70</v>
      </c>
      <c r="E12" s="112" t="s">
        <v>142</v>
      </c>
      <c r="F12" s="112" t="s">
        <v>141</v>
      </c>
      <c r="G12" s="112" t="s">
        <v>330</v>
      </c>
      <c r="H12" s="112" t="s">
        <v>331</v>
      </c>
      <c r="I12" s="123">
        <v>2167178.11</v>
      </c>
      <c r="J12" s="123">
        <v>2167178.11</v>
      </c>
      <c r="K12" s="123">
        <v>2167178.11</v>
      </c>
      <c r="L12" s="123"/>
      <c r="M12" s="123"/>
      <c r="N12" s="123"/>
      <c r="O12" s="123"/>
      <c r="P12" s="123"/>
      <c r="Q12" s="123"/>
      <c r="R12" s="123"/>
      <c r="S12" s="123"/>
      <c r="T12" s="123"/>
      <c r="U12" s="123"/>
      <c r="V12" s="123"/>
      <c r="W12" s="123"/>
    </row>
    <row r="13" ht="21.75" customHeight="1" spans="1:23">
      <c r="A13" s="112" t="s">
        <v>323</v>
      </c>
      <c r="B13" s="112" t="s">
        <v>332</v>
      </c>
      <c r="C13" s="112" t="s">
        <v>333</v>
      </c>
      <c r="D13" s="112" t="s">
        <v>70</v>
      </c>
      <c r="E13" s="112" t="s">
        <v>142</v>
      </c>
      <c r="F13" s="112" t="s">
        <v>141</v>
      </c>
      <c r="G13" s="112" t="s">
        <v>294</v>
      </c>
      <c r="H13" s="112" t="s">
        <v>295</v>
      </c>
      <c r="I13" s="123">
        <v>2074200</v>
      </c>
      <c r="J13" s="123">
        <v>2074200</v>
      </c>
      <c r="K13" s="123">
        <v>2074200</v>
      </c>
      <c r="L13" s="123"/>
      <c r="M13" s="123"/>
      <c r="N13" s="123"/>
      <c r="O13" s="123"/>
      <c r="P13" s="123"/>
      <c r="Q13" s="123"/>
      <c r="R13" s="123"/>
      <c r="S13" s="123"/>
      <c r="T13" s="123"/>
      <c r="U13" s="123"/>
      <c r="V13" s="123"/>
      <c r="W13" s="123"/>
    </row>
    <row r="14" ht="21.75" customHeight="1" spans="1:23">
      <c r="A14" s="112" t="s">
        <v>323</v>
      </c>
      <c r="B14" s="112" t="s">
        <v>334</v>
      </c>
      <c r="C14" s="112" t="s">
        <v>335</v>
      </c>
      <c r="D14" s="112" t="s">
        <v>70</v>
      </c>
      <c r="E14" s="112" t="s">
        <v>145</v>
      </c>
      <c r="F14" s="112" t="s">
        <v>146</v>
      </c>
      <c r="G14" s="112" t="s">
        <v>294</v>
      </c>
      <c r="H14" s="112" t="s">
        <v>295</v>
      </c>
      <c r="I14" s="123">
        <v>450000</v>
      </c>
      <c r="J14" s="123"/>
      <c r="K14" s="123"/>
      <c r="L14" s="123">
        <v>450000</v>
      </c>
      <c r="M14" s="123"/>
      <c r="N14" s="123"/>
      <c r="O14" s="123"/>
      <c r="P14" s="123"/>
      <c r="Q14" s="123"/>
      <c r="R14" s="123"/>
      <c r="S14" s="123"/>
      <c r="T14" s="123"/>
      <c r="U14" s="123"/>
      <c r="V14" s="123"/>
      <c r="W14" s="123"/>
    </row>
    <row r="15" ht="21.75" customHeight="1" spans="1:23">
      <c r="A15" s="112" t="s">
        <v>336</v>
      </c>
      <c r="B15" s="112" t="s">
        <v>337</v>
      </c>
      <c r="C15" s="112" t="s">
        <v>338</v>
      </c>
      <c r="D15" s="112" t="s">
        <v>70</v>
      </c>
      <c r="E15" s="112" t="s">
        <v>142</v>
      </c>
      <c r="F15" s="112" t="s">
        <v>141</v>
      </c>
      <c r="G15" s="112" t="s">
        <v>330</v>
      </c>
      <c r="H15" s="112" t="s">
        <v>331</v>
      </c>
      <c r="I15" s="123">
        <v>40000</v>
      </c>
      <c r="J15" s="123">
        <v>40000</v>
      </c>
      <c r="K15" s="123">
        <v>40000</v>
      </c>
      <c r="L15" s="123"/>
      <c r="M15" s="123"/>
      <c r="N15" s="123"/>
      <c r="O15" s="123"/>
      <c r="P15" s="123"/>
      <c r="Q15" s="123"/>
      <c r="R15" s="123"/>
      <c r="S15" s="123"/>
      <c r="T15" s="123"/>
      <c r="U15" s="123"/>
      <c r="V15" s="123"/>
      <c r="W15" s="123"/>
    </row>
    <row r="16" ht="21.75" customHeight="1" spans="1:23">
      <c r="A16" s="112" t="s">
        <v>336</v>
      </c>
      <c r="B16" s="112" t="s">
        <v>339</v>
      </c>
      <c r="C16" s="112" t="s">
        <v>340</v>
      </c>
      <c r="D16" s="112" t="s">
        <v>70</v>
      </c>
      <c r="E16" s="112" t="s">
        <v>142</v>
      </c>
      <c r="F16" s="112" t="s">
        <v>141</v>
      </c>
      <c r="G16" s="112" t="s">
        <v>330</v>
      </c>
      <c r="H16" s="112" t="s">
        <v>331</v>
      </c>
      <c r="I16" s="123">
        <v>7482350</v>
      </c>
      <c r="J16" s="123">
        <v>7482350</v>
      </c>
      <c r="K16" s="123">
        <v>7482350</v>
      </c>
      <c r="L16" s="123"/>
      <c r="M16" s="123"/>
      <c r="N16" s="123"/>
      <c r="O16" s="123"/>
      <c r="P16" s="123"/>
      <c r="Q16" s="123"/>
      <c r="R16" s="123"/>
      <c r="S16" s="123"/>
      <c r="T16" s="123"/>
      <c r="U16" s="123"/>
      <c r="V16" s="123"/>
      <c r="W16" s="123"/>
    </row>
    <row r="17" ht="21.75" customHeight="1" spans="1:23">
      <c r="A17" s="112" t="s">
        <v>336</v>
      </c>
      <c r="B17" s="112" t="s">
        <v>341</v>
      </c>
      <c r="C17" s="112" t="s">
        <v>342</v>
      </c>
      <c r="D17" s="112" t="s">
        <v>70</v>
      </c>
      <c r="E17" s="112" t="s">
        <v>138</v>
      </c>
      <c r="F17" s="112" t="s">
        <v>139</v>
      </c>
      <c r="G17" s="112" t="s">
        <v>259</v>
      </c>
      <c r="H17" s="112" t="s">
        <v>260</v>
      </c>
      <c r="I17" s="123">
        <v>720000</v>
      </c>
      <c r="J17" s="123">
        <v>720000</v>
      </c>
      <c r="K17" s="123">
        <v>720000</v>
      </c>
      <c r="L17" s="123"/>
      <c r="M17" s="123"/>
      <c r="N17" s="123"/>
      <c r="O17" s="123"/>
      <c r="P17" s="123"/>
      <c r="Q17" s="123"/>
      <c r="R17" s="123"/>
      <c r="S17" s="123"/>
      <c r="T17" s="123"/>
      <c r="U17" s="123"/>
      <c r="V17" s="123"/>
      <c r="W17" s="123"/>
    </row>
    <row r="18" ht="21.75" customHeight="1" spans="1:23">
      <c r="A18" s="112" t="s">
        <v>336</v>
      </c>
      <c r="B18" s="112" t="s">
        <v>341</v>
      </c>
      <c r="C18" s="112" t="s">
        <v>342</v>
      </c>
      <c r="D18" s="112" t="s">
        <v>70</v>
      </c>
      <c r="E18" s="112" t="s">
        <v>138</v>
      </c>
      <c r="F18" s="112" t="s">
        <v>139</v>
      </c>
      <c r="G18" s="112" t="s">
        <v>248</v>
      </c>
      <c r="H18" s="112" t="s">
        <v>249</v>
      </c>
      <c r="I18" s="123">
        <v>80000</v>
      </c>
      <c r="J18" s="123">
        <v>80000</v>
      </c>
      <c r="K18" s="123">
        <v>80000</v>
      </c>
      <c r="L18" s="123"/>
      <c r="M18" s="123"/>
      <c r="N18" s="123"/>
      <c r="O18" s="123"/>
      <c r="P18" s="123"/>
      <c r="Q18" s="123"/>
      <c r="R18" s="123"/>
      <c r="S18" s="123"/>
      <c r="T18" s="123"/>
      <c r="U18" s="123"/>
      <c r="V18" s="123"/>
      <c r="W18" s="123"/>
    </row>
    <row r="19" ht="21.75" customHeight="1" spans="1:23">
      <c r="A19" s="112" t="s">
        <v>336</v>
      </c>
      <c r="B19" s="112" t="s">
        <v>341</v>
      </c>
      <c r="C19" s="112" t="s">
        <v>342</v>
      </c>
      <c r="D19" s="112" t="s">
        <v>70</v>
      </c>
      <c r="E19" s="112" t="s">
        <v>138</v>
      </c>
      <c r="F19" s="112" t="s">
        <v>139</v>
      </c>
      <c r="G19" s="112" t="s">
        <v>294</v>
      </c>
      <c r="H19" s="112" t="s">
        <v>295</v>
      </c>
      <c r="I19" s="123">
        <v>200000</v>
      </c>
      <c r="J19" s="123">
        <v>200000</v>
      </c>
      <c r="K19" s="123">
        <v>200000</v>
      </c>
      <c r="L19" s="123"/>
      <c r="M19" s="123"/>
      <c r="N19" s="123"/>
      <c r="O19" s="123"/>
      <c r="P19" s="123"/>
      <c r="Q19" s="123"/>
      <c r="R19" s="123"/>
      <c r="S19" s="123"/>
      <c r="T19" s="123"/>
      <c r="U19" s="123"/>
      <c r="V19" s="123"/>
      <c r="W19" s="123"/>
    </row>
    <row r="20" ht="21.75" customHeight="1" spans="1:23">
      <c r="A20" s="112" t="s">
        <v>343</v>
      </c>
      <c r="B20" s="112" t="s">
        <v>344</v>
      </c>
      <c r="C20" s="112" t="s">
        <v>345</v>
      </c>
      <c r="D20" s="112" t="s">
        <v>70</v>
      </c>
      <c r="E20" s="112" t="s">
        <v>151</v>
      </c>
      <c r="F20" s="112" t="s">
        <v>150</v>
      </c>
      <c r="G20" s="112" t="s">
        <v>346</v>
      </c>
      <c r="H20" s="112" t="s">
        <v>84</v>
      </c>
      <c r="I20" s="123">
        <v>30000</v>
      </c>
      <c r="J20" s="123"/>
      <c r="K20" s="123"/>
      <c r="L20" s="123"/>
      <c r="M20" s="123"/>
      <c r="N20" s="123"/>
      <c r="O20" s="123"/>
      <c r="P20" s="123"/>
      <c r="Q20" s="123"/>
      <c r="R20" s="123">
        <v>30000</v>
      </c>
      <c r="S20" s="123"/>
      <c r="T20" s="123"/>
      <c r="U20" s="123"/>
      <c r="V20" s="123"/>
      <c r="W20" s="123">
        <v>30000</v>
      </c>
    </row>
    <row r="21" ht="21.75" customHeight="1" spans="1:23">
      <c r="A21" s="112" t="s">
        <v>343</v>
      </c>
      <c r="B21" s="112" t="s">
        <v>347</v>
      </c>
      <c r="C21" s="112" t="s">
        <v>348</v>
      </c>
      <c r="D21" s="112" t="s">
        <v>70</v>
      </c>
      <c r="E21" s="112" t="s">
        <v>142</v>
      </c>
      <c r="F21" s="112" t="s">
        <v>141</v>
      </c>
      <c r="G21" s="112" t="s">
        <v>284</v>
      </c>
      <c r="H21" s="112" t="s">
        <v>285</v>
      </c>
      <c r="I21" s="123">
        <v>56500</v>
      </c>
      <c r="J21" s="123">
        <v>56500</v>
      </c>
      <c r="K21" s="123">
        <v>56500</v>
      </c>
      <c r="L21" s="123"/>
      <c r="M21" s="123"/>
      <c r="N21" s="123"/>
      <c r="O21" s="123"/>
      <c r="P21" s="123"/>
      <c r="Q21" s="123"/>
      <c r="R21" s="123"/>
      <c r="S21" s="123"/>
      <c r="T21" s="123"/>
      <c r="U21" s="123"/>
      <c r="V21" s="123"/>
      <c r="W21" s="123"/>
    </row>
    <row r="22" ht="21.75" customHeight="1" spans="1:23">
      <c r="A22" s="112" t="s">
        <v>343</v>
      </c>
      <c r="B22" s="112" t="s">
        <v>349</v>
      </c>
      <c r="C22" s="112" t="s">
        <v>350</v>
      </c>
      <c r="D22" s="112" t="s">
        <v>70</v>
      </c>
      <c r="E22" s="112" t="s">
        <v>142</v>
      </c>
      <c r="F22" s="112" t="s">
        <v>141</v>
      </c>
      <c r="G22" s="112" t="s">
        <v>284</v>
      </c>
      <c r="H22" s="112" t="s">
        <v>285</v>
      </c>
      <c r="I22" s="123">
        <v>6589400</v>
      </c>
      <c r="J22" s="123">
        <v>6589400</v>
      </c>
      <c r="K22" s="123">
        <v>6589400</v>
      </c>
      <c r="L22" s="123"/>
      <c r="M22" s="123"/>
      <c r="N22" s="123"/>
      <c r="O22" s="123"/>
      <c r="P22" s="123"/>
      <c r="Q22" s="123"/>
      <c r="R22" s="123"/>
      <c r="S22" s="123"/>
      <c r="T22" s="123"/>
      <c r="U22" s="123"/>
      <c r="V22" s="123"/>
      <c r="W22" s="123"/>
    </row>
    <row r="23" ht="21.75" customHeight="1" spans="1:23">
      <c r="A23" s="112" t="s">
        <v>323</v>
      </c>
      <c r="B23" s="112" t="s">
        <v>351</v>
      </c>
      <c r="C23" s="112" t="s">
        <v>352</v>
      </c>
      <c r="D23" s="112" t="s">
        <v>73</v>
      </c>
      <c r="E23" s="112" t="s">
        <v>142</v>
      </c>
      <c r="F23" s="112" t="s">
        <v>141</v>
      </c>
      <c r="G23" s="112" t="s">
        <v>346</v>
      </c>
      <c r="H23" s="112" t="s">
        <v>84</v>
      </c>
      <c r="I23" s="123">
        <v>1200000</v>
      </c>
      <c r="J23" s="123"/>
      <c r="K23" s="123"/>
      <c r="L23" s="123"/>
      <c r="M23" s="123"/>
      <c r="N23" s="123"/>
      <c r="O23" s="123"/>
      <c r="P23" s="123"/>
      <c r="Q23" s="123"/>
      <c r="R23" s="123">
        <v>1200000</v>
      </c>
      <c r="S23" s="123">
        <v>1200000</v>
      </c>
      <c r="T23" s="123"/>
      <c r="U23" s="123"/>
      <c r="V23" s="123"/>
      <c r="W23" s="123"/>
    </row>
    <row r="24" ht="21.75" customHeight="1" spans="1:23">
      <c r="A24" s="112" t="s">
        <v>343</v>
      </c>
      <c r="B24" s="112" t="s">
        <v>353</v>
      </c>
      <c r="C24" s="112" t="s">
        <v>345</v>
      </c>
      <c r="D24" s="112" t="s">
        <v>73</v>
      </c>
      <c r="E24" s="112" t="s">
        <v>151</v>
      </c>
      <c r="F24" s="112" t="s">
        <v>150</v>
      </c>
      <c r="G24" s="112" t="s">
        <v>346</v>
      </c>
      <c r="H24" s="112" t="s">
        <v>84</v>
      </c>
      <c r="I24" s="123">
        <v>2000</v>
      </c>
      <c r="J24" s="123"/>
      <c r="K24" s="123"/>
      <c r="L24" s="123"/>
      <c r="M24" s="123"/>
      <c r="N24" s="123"/>
      <c r="O24" s="123"/>
      <c r="P24" s="123"/>
      <c r="Q24" s="123"/>
      <c r="R24" s="123">
        <v>2000</v>
      </c>
      <c r="S24" s="123"/>
      <c r="T24" s="123"/>
      <c r="U24" s="123"/>
      <c r="V24" s="123"/>
      <c r="W24" s="123">
        <v>2000</v>
      </c>
    </row>
    <row r="25" ht="18.75" customHeight="1" spans="1:23">
      <c r="A25" s="77" t="s">
        <v>196</v>
      </c>
      <c r="B25" s="78"/>
      <c r="C25" s="78"/>
      <c r="D25" s="78"/>
      <c r="E25" s="78"/>
      <c r="F25" s="78"/>
      <c r="G25" s="78"/>
      <c r="H25" s="79"/>
      <c r="I25" s="123">
        <v>35380050</v>
      </c>
      <c r="J25" s="123">
        <v>19409628.11</v>
      </c>
      <c r="K25" s="123">
        <v>19409628.11</v>
      </c>
      <c r="L25" s="123">
        <v>450000</v>
      </c>
      <c r="M25" s="123"/>
      <c r="N25" s="123"/>
      <c r="O25" s="123"/>
      <c r="P25" s="123"/>
      <c r="Q25" s="123"/>
      <c r="R25" s="123">
        <v>15520421.89</v>
      </c>
      <c r="S25" s="123">
        <v>1200000</v>
      </c>
      <c r="T25" s="123"/>
      <c r="U25" s="123"/>
      <c r="V25" s="123"/>
      <c r="W25" s="123">
        <v>14320421.89</v>
      </c>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1"/>
  <sheetViews>
    <sheetView showZeros="0" topLeftCell="A74" workbookViewId="0">
      <selection activeCell="C20" sqref="C2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4" t="s">
        <v>354</v>
      </c>
    </row>
    <row r="2" ht="39.75" customHeight="1" spans="1:10">
      <c r="A2" s="108" t="str">
        <f>"2025"&amp;"年部门项目支出绩效目标表"</f>
        <v>2025年部门项目支出绩效目标表</v>
      </c>
      <c r="B2" s="45"/>
      <c r="C2" s="45"/>
      <c r="D2" s="45"/>
      <c r="E2" s="45"/>
      <c r="F2" s="109"/>
      <c r="G2" s="45"/>
      <c r="H2" s="109"/>
      <c r="I2" s="109"/>
      <c r="J2" s="45"/>
    </row>
    <row r="3" ht="17.25" customHeight="1" spans="1:1">
      <c r="A3" s="46" t="str">
        <f>"单位名称："&amp;"昆明市东川区综合行政执法局"</f>
        <v>单位名称：昆明市东川区综合行政执法局</v>
      </c>
    </row>
    <row r="4" ht="44.25" customHeight="1" spans="1:10">
      <c r="A4" s="110" t="s">
        <v>208</v>
      </c>
      <c r="B4" s="110" t="s">
        <v>355</v>
      </c>
      <c r="C4" s="110" t="s">
        <v>356</v>
      </c>
      <c r="D4" s="110" t="s">
        <v>357</v>
      </c>
      <c r="E4" s="110" t="s">
        <v>358</v>
      </c>
      <c r="F4" s="111" t="s">
        <v>359</v>
      </c>
      <c r="G4" s="110" t="s">
        <v>360</v>
      </c>
      <c r="H4" s="111" t="s">
        <v>361</v>
      </c>
      <c r="I4" s="111" t="s">
        <v>362</v>
      </c>
      <c r="J4" s="110" t="s">
        <v>363</v>
      </c>
    </row>
    <row r="5" ht="18.75" customHeight="1" spans="1:10">
      <c r="A5" s="179">
        <v>1</v>
      </c>
      <c r="B5" s="179">
        <v>2</v>
      </c>
      <c r="C5" s="179">
        <v>3</v>
      </c>
      <c r="D5" s="179">
        <v>4</v>
      </c>
      <c r="E5" s="179">
        <v>5</v>
      </c>
      <c r="F5" s="80">
        <v>6</v>
      </c>
      <c r="G5" s="179">
        <v>7</v>
      </c>
      <c r="H5" s="80">
        <v>8</v>
      </c>
      <c r="I5" s="80">
        <v>9</v>
      </c>
      <c r="J5" s="179">
        <v>10</v>
      </c>
    </row>
    <row r="6" ht="42" customHeight="1" spans="1:10">
      <c r="A6" s="74" t="s">
        <v>70</v>
      </c>
      <c r="B6" s="112"/>
      <c r="C6" s="112"/>
      <c r="D6" s="112"/>
      <c r="E6" s="98"/>
      <c r="F6" s="113"/>
      <c r="G6" s="98"/>
      <c r="H6" s="113"/>
      <c r="I6" s="113"/>
      <c r="J6" s="98"/>
    </row>
    <row r="7" ht="42" customHeight="1" spans="1:10">
      <c r="A7" s="180" t="s">
        <v>73</v>
      </c>
      <c r="B7" s="34"/>
      <c r="C7" s="34"/>
      <c r="D7" s="34"/>
      <c r="E7" s="74"/>
      <c r="F7" s="34"/>
      <c r="G7" s="74"/>
      <c r="H7" s="34"/>
      <c r="I7" s="34"/>
      <c r="J7" s="74"/>
    </row>
    <row r="8" ht="42" customHeight="1" spans="1:10">
      <c r="A8" s="181" t="s">
        <v>352</v>
      </c>
      <c r="B8" s="34" t="s">
        <v>364</v>
      </c>
      <c r="C8" s="34" t="s">
        <v>365</v>
      </c>
      <c r="D8" s="34" t="s">
        <v>366</v>
      </c>
      <c r="E8" s="74" t="s">
        <v>367</v>
      </c>
      <c r="F8" s="34" t="s">
        <v>368</v>
      </c>
      <c r="G8" s="74" t="s">
        <v>369</v>
      </c>
      <c r="H8" s="34" t="s">
        <v>370</v>
      </c>
      <c r="I8" s="34" t="s">
        <v>371</v>
      </c>
      <c r="J8" s="74" t="s">
        <v>372</v>
      </c>
    </row>
    <row r="9" ht="42" customHeight="1" spans="1:10">
      <c r="A9" s="181" t="s">
        <v>352</v>
      </c>
      <c r="B9" s="34" t="s">
        <v>364</v>
      </c>
      <c r="C9" s="34" t="s">
        <v>365</v>
      </c>
      <c r="D9" s="34" t="s">
        <v>366</v>
      </c>
      <c r="E9" s="74" t="s">
        <v>373</v>
      </c>
      <c r="F9" s="34" t="s">
        <v>368</v>
      </c>
      <c r="G9" s="74" t="s">
        <v>374</v>
      </c>
      <c r="H9" s="34" t="s">
        <v>375</v>
      </c>
      <c r="I9" s="34" t="s">
        <v>371</v>
      </c>
      <c r="J9" s="74" t="s">
        <v>376</v>
      </c>
    </row>
    <row r="10" ht="42" customHeight="1" spans="1:10">
      <c r="A10" s="181" t="s">
        <v>352</v>
      </c>
      <c r="B10" s="34" t="s">
        <v>364</v>
      </c>
      <c r="C10" s="34" t="s">
        <v>365</v>
      </c>
      <c r="D10" s="34" t="s">
        <v>377</v>
      </c>
      <c r="E10" s="74" t="s">
        <v>378</v>
      </c>
      <c r="F10" s="34" t="s">
        <v>379</v>
      </c>
      <c r="G10" s="74" t="s">
        <v>380</v>
      </c>
      <c r="H10" s="34" t="s">
        <v>381</v>
      </c>
      <c r="I10" s="34" t="s">
        <v>382</v>
      </c>
      <c r="J10" s="74" t="s">
        <v>376</v>
      </c>
    </row>
    <row r="11" ht="42" customHeight="1" spans="1:10">
      <c r="A11" s="181" t="s">
        <v>352</v>
      </c>
      <c r="B11" s="34" t="s">
        <v>364</v>
      </c>
      <c r="C11" s="34" t="s">
        <v>383</v>
      </c>
      <c r="D11" s="34" t="s">
        <v>384</v>
      </c>
      <c r="E11" s="74" t="s">
        <v>385</v>
      </c>
      <c r="F11" s="34" t="s">
        <v>379</v>
      </c>
      <c r="G11" s="74" t="s">
        <v>386</v>
      </c>
      <c r="H11" s="34" t="s">
        <v>381</v>
      </c>
      <c r="I11" s="34" t="s">
        <v>382</v>
      </c>
      <c r="J11" s="74" t="s">
        <v>387</v>
      </c>
    </row>
    <row r="12" ht="42" customHeight="1" spans="1:10">
      <c r="A12" s="181" t="s">
        <v>352</v>
      </c>
      <c r="B12" s="34" t="s">
        <v>364</v>
      </c>
      <c r="C12" s="34" t="s">
        <v>388</v>
      </c>
      <c r="D12" s="34" t="s">
        <v>389</v>
      </c>
      <c r="E12" s="74" t="s">
        <v>390</v>
      </c>
      <c r="F12" s="34" t="s">
        <v>368</v>
      </c>
      <c r="G12" s="74" t="s">
        <v>380</v>
      </c>
      <c r="H12" s="34" t="s">
        <v>381</v>
      </c>
      <c r="I12" s="34" t="s">
        <v>382</v>
      </c>
      <c r="J12" s="74" t="s">
        <v>387</v>
      </c>
    </row>
    <row r="13" ht="42" customHeight="1" spans="1:10">
      <c r="A13" s="181" t="s">
        <v>345</v>
      </c>
      <c r="B13" s="34" t="s">
        <v>391</v>
      </c>
      <c r="C13" s="34" t="s">
        <v>365</v>
      </c>
      <c r="D13" s="34" t="s">
        <v>392</v>
      </c>
      <c r="E13" s="74" t="s">
        <v>393</v>
      </c>
      <c r="F13" s="34" t="s">
        <v>368</v>
      </c>
      <c r="G13" s="74" t="s">
        <v>394</v>
      </c>
      <c r="H13" s="34" t="s">
        <v>395</v>
      </c>
      <c r="I13" s="34" t="s">
        <v>371</v>
      </c>
      <c r="J13" s="74" t="s">
        <v>396</v>
      </c>
    </row>
    <row r="14" ht="42" customHeight="1" spans="1:10">
      <c r="A14" s="181" t="s">
        <v>345</v>
      </c>
      <c r="B14" s="34" t="s">
        <v>391</v>
      </c>
      <c r="C14" s="34" t="s">
        <v>383</v>
      </c>
      <c r="D14" s="34" t="s">
        <v>397</v>
      </c>
      <c r="E14" s="74" t="s">
        <v>398</v>
      </c>
      <c r="F14" s="34" t="s">
        <v>368</v>
      </c>
      <c r="G14" s="74" t="s">
        <v>394</v>
      </c>
      <c r="H14" s="34" t="s">
        <v>395</v>
      </c>
      <c r="I14" s="34" t="s">
        <v>371</v>
      </c>
      <c r="J14" s="74" t="s">
        <v>396</v>
      </c>
    </row>
    <row r="15" ht="42" customHeight="1" spans="1:10">
      <c r="A15" s="181" t="s">
        <v>345</v>
      </c>
      <c r="B15" s="34" t="s">
        <v>391</v>
      </c>
      <c r="C15" s="34" t="s">
        <v>388</v>
      </c>
      <c r="D15" s="34" t="s">
        <v>389</v>
      </c>
      <c r="E15" s="74" t="s">
        <v>399</v>
      </c>
      <c r="F15" s="34" t="s">
        <v>379</v>
      </c>
      <c r="G15" s="74" t="s">
        <v>400</v>
      </c>
      <c r="H15" s="34" t="s">
        <v>381</v>
      </c>
      <c r="I15" s="34" t="s">
        <v>371</v>
      </c>
      <c r="J15" s="74" t="s">
        <v>396</v>
      </c>
    </row>
    <row r="16" ht="42" customHeight="1" spans="1:10">
      <c r="A16" s="180" t="s">
        <v>70</v>
      </c>
      <c r="B16" s="64"/>
      <c r="C16" s="64"/>
      <c r="D16" s="64"/>
      <c r="E16" s="64"/>
      <c r="F16" s="64"/>
      <c r="G16" s="64"/>
      <c r="H16" s="64"/>
      <c r="I16" s="64"/>
      <c r="J16" s="64"/>
    </row>
    <row r="17" ht="42" customHeight="1" spans="1:10">
      <c r="A17" s="181" t="s">
        <v>325</v>
      </c>
      <c r="B17" s="34" t="s">
        <v>401</v>
      </c>
      <c r="C17" s="34" t="s">
        <v>365</v>
      </c>
      <c r="D17" s="34" t="s">
        <v>377</v>
      </c>
      <c r="E17" s="74" t="s">
        <v>402</v>
      </c>
      <c r="F17" s="34" t="s">
        <v>379</v>
      </c>
      <c r="G17" s="74" t="s">
        <v>400</v>
      </c>
      <c r="H17" s="34" t="s">
        <v>381</v>
      </c>
      <c r="I17" s="34" t="s">
        <v>382</v>
      </c>
      <c r="J17" s="74" t="s">
        <v>403</v>
      </c>
    </row>
    <row r="18" ht="42" customHeight="1" spans="1:10">
      <c r="A18" s="181" t="s">
        <v>325</v>
      </c>
      <c r="B18" s="34" t="s">
        <v>401</v>
      </c>
      <c r="C18" s="34" t="s">
        <v>365</v>
      </c>
      <c r="D18" s="34" t="s">
        <v>392</v>
      </c>
      <c r="E18" s="74" t="s">
        <v>393</v>
      </c>
      <c r="F18" s="34" t="s">
        <v>368</v>
      </c>
      <c r="G18" s="74" t="s">
        <v>386</v>
      </c>
      <c r="H18" s="34" t="s">
        <v>404</v>
      </c>
      <c r="I18" s="34" t="s">
        <v>371</v>
      </c>
      <c r="J18" s="74" t="s">
        <v>405</v>
      </c>
    </row>
    <row r="19" ht="42" customHeight="1" spans="1:10">
      <c r="A19" s="181" t="s">
        <v>325</v>
      </c>
      <c r="B19" s="34" t="s">
        <v>401</v>
      </c>
      <c r="C19" s="34" t="s">
        <v>383</v>
      </c>
      <c r="D19" s="34" t="s">
        <v>406</v>
      </c>
      <c r="E19" s="74" t="s">
        <v>407</v>
      </c>
      <c r="F19" s="34" t="s">
        <v>368</v>
      </c>
      <c r="G19" s="74" t="s">
        <v>408</v>
      </c>
      <c r="H19" s="34" t="s">
        <v>409</v>
      </c>
      <c r="I19" s="34" t="s">
        <v>382</v>
      </c>
      <c r="J19" s="74" t="s">
        <v>410</v>
      </c>
    </row>
    <row r="20" ht="42" customHeight="1" spans="1:10">
      <c r="A20" s="181" t="s">
        <v>325</v>
      </c>
      <c r="B20" s="34" t="s">
        <v>401</v>
      </c>
      <c r="C20" s="34" t="s">
        <v>383</v>
      </c>
      <c r="D20" s="34" t="s">
        <v>384</v>
      </c>
      <c r="E20" s="74" t="s">
        <v>411</v>
      </c>
      <c r="F20" s="34" t="s">
        <v>379</v>
      </c>
      <c r="G20" s="74" t="s">
        <v>412</v>
      </c>
      <c r="H20" s="34" t="s">
        <v>381</v>
      </c>
      <c r="I20" s="34" t="s">
        <v>371</v>
      </c>
      <c r="J20" s="74" t="s">
        <v>403</v>
      </c>
    </row>
    <row r="21" ht="42" customHeight="1" spans="1:10">
      <c r="A21" s="181" t="s">
        <v>325</v>
      </c>
      <c r="B21" s="34" t="s">
        <v>401</v>
      </c>
      <c r="C21" s="34" t="s">
        <v>388</v>
      </c>
      <c r="D21" s="34" t="s">
        <v>389</v>
      </c>
      <c r="E21" s="74" t="s">
        <v>413</v>
      </c>
      <c r="F21" s="34" t="s">
        <v>368</v>
      </c>
      <c r="G21" s="74" t="s">
        <v>400</v>
      </c>
      <c r="H21" s="34" t="s">
        <v>381</v>
      </c>
      <c r="I21" s="34" t="s">
        <v>382</v>
      </c>
      <c r="J21" s="74" t="s">
        <v>414</v>
      </c>
    </row>
    <row r="22" ht="42" customHeight="1" spans="1:10">
      <c r="A22" s="181" t="s">
        <v>333</v>
      </c>
      <c r="B22" s="34" t="s">
        <v>415</v>
      </c>
      <c r="C22" s="34" t="s">
        <v>365</v>
      </c>
      <c r="D22" s="34" t="s">
        <v>377</v>
      </c>
      <c r="E22" s="74" t="s">
        <v>416</v>
      </c>
      <c r="F22" s="34" t="s">
        <v>368</v>
      </c>
      <c r="G22" s="74" t="s">
        <v>386</v>
      </c>
      <c r="H22" s="34" t="s">
        <v>381</v>
      </c>
      <c r="I22" s="34" t="s">
        <v>371</v>
      </c>
      <c r="J22" s="74" t="s">
        <v>417</v>
      </c>
    </row>
    <row r="23" ht="42" customHeight="1" spans="1:10">
      <c r="A23" s="181" t="s">
        <v>333</v>
      </c>
      <c r="B23" s="34" t="s">
        <v>415</v>
      </c>
      <c r="C23" s="34" t="s">
        <v>365</v>
      </c>
      <c r="D23" s="34" t="s">
        <v>392</v>
      </c>
      <c r="E23" s="74" t="s">
        <v>393</v>
      </c>
      <c r="F23" s="34" t="s">
        <v>368</v>
      </c>
      <c r="G23" s="74" t="s">
        <v>418</v>
      </c>
      <c r="H23" s="34" t="s">
        <v>404</v>
      </c>
      <c r="I23" s="34" t="s">
        <v>371</v>
      </c>
      <c r="J23" s="74" t="s">
        <v>417</v>
      </c>
    </row>
    <row r="24" ht="42" customHeight="1" spans="1:10">
      <c r="A24" s="181" t="s">
        <v>333</v>
      </c>
      <c r="B24" s="34" t="s">
        <v>415</v>
      </c>
      <c r="C24" s="34" t="s">
        <v>383</v>
      </c>
      <c r="D24" s="34" t="s">
        <v>406</v>
      </c>
      <c r="E24" s="74" t="s">
        <v>419</v>
      </c>
      <c r="F24" s="34" t="s">
        <v>368</v>
      </c>
      <c r="G24" s="74" t="s">
        <v>386</v>
      </c>
      <c r="H24" s="34" t="s">
        <v>381</v>
      </c>
      <c r="I24" s="34" t="s">
        <v>382</v>
      </c>
      <c r="J24" s="74" t="s">
        <v>417</v>
      </c>
    </row>
    <row r="25" ht="42" customHeight="1" spans="1:10">
      <c r="A25" s="181" t="s">
        <v>333</v>
      </c>
      <c r="B25" s="34" t="s">
        <v>415</v>
      </c>
      <c r="C25" s="34" t="s">
        <v>383</v>
      </c>
      <c r="D25" s="34" t="s">
        <v>384</v>
      </c>
      <c r="E25" s="74" t="s">
        <v>420</v>
      </c>
      <c r="F25" s="34" t="s">
        <v>368</v>
      </c>
      <c r="G25" s="74" t="s">
        <v>386</v>
      </c>
      <c r="H25" s="34" t="s">
        <v>381</v>
      </c>
      <c r="I25" s="34" t="s">
        <v>382</v>
      </c>
      <c r="J25" s="74" t="s">
        <v>417</v>
      </c>
    </row>
    <row r="26" ht="42" customHeight="1" spans="1:10">
      <c r="A26" s="181" t="s">
        <v>333</v>
      </c>
      <c r="B26" s="34" t="s">
        <v>415</v>
      </c>
      <c r="C26" s="34" t="s">
        <v>388</v>
      </c>
      <c r="D26" s="34" t="s">
        <v>389</v>
      </c>
      <c r="E26" s="74" t="s">
        <v>390</v>
      </c>
      <c r="F26" s="34" t="s">
        <v>379</v>
      </c>
      <c r="G26" s="74" t="s">
        <v>400</v>
      </c>
      <c r="H26" s="34" t="s">
        <v>381</v>
      </c>
      <c r="I26" s="34" t="s">
        <v>371</v>
      </c>
      <c r="J26" s="74" t="s">
        <v>421</v>
      </c>
    </row>
    <row r="27" ht="42" customHeight="1" spans="1:10">
      <c r="A27" s="181" t="s">
        <v>345</v>
      </c>
      <c r="B27" s="34" t="s">
        <v>391</v>
      </c>
      <c r="C27" s="34" t="s">
        <v>365</v>
      </c>
      <c r="D27" s="34" t="s">
        <v>392</v>
      </c>
      <c r="E27" s="74" t="s">
        <v>393</v>
      </c>
      <c r="F27" s="34" t="s">
        <v>368</v>
      </c>
      <c r="G27" s="74" t="s">
        <v>422</v>
      </c>
      <c r="H27" s="34" t="s">
        <v>395</v>
      </c>
      <c r="I27" s="34" t="s">
        <v>371</v>
      </c>
      <c r="J27" s="74" t="s">
        <v>396</v>
      </c>
    </row>
    <row r="28" ht="42" customHeight="1" spans="1:10">
      <c r="A28" s="181" t="s">
        <v>345</v>
      </c>
      <c r="B28" s="34" t="s">
        <v>391</v>
      </c>
      <c r="C28" s="34" t="s">
        <v>383</v>
      </c>
      <c r="D28" s="34" t="s">
        <v>397</v>
      </c>
      <c r="E28" s="74" t="s">
        <v>398</v>
      </c>
      <c r="F28" s="34" t="s">
        <v>368</v>
      </c>
      <c r="G28" s="74" t="s">
        <v>422</v>
      </c>
      <c r="H28" s="34" t="s">
        <v>395</v>
      </c>
      <c r="I28" s="34" t="s">
        <v>371</v>
      </c>
      <c r="J28" s="74" t="s">
        <v>396</v>
      </c>
    </row>
    <row r="29" ht="42" customHeight="1" spans="1:10">
      <c r="A29" s="181" t="s">
        <v>345</v>
      </c>
      <c r="B29" s="34" t="s">
        <v>391</v>
      </c>
      <c r="C29" s="34" t="s">
        <v>388</v>
      </c>
      <c r="D29" s="34" t="s">
        <v>389</v>
      </c>
      <c r="E29" s="74" t="s">
        <v>399</v>
      </c>
      <c r="F29" s="34" t="s">
        <v>379</v>
      </c>
      <c r="G29" s="74" t="s">
        <v>400</v>
      </c>
      <c r="H29" s="34" t="s">
        <v>381</v>
      </c>
      <c r="I29" s="34" t="s">
        <v>371</v>
      </c>
      <c r="J29" s="74" t="s">
        <v>396</v>
      </c>
    </row>
    <row r="30" ht="42" customHeight="1" spans="1:10">
      <c r="A30" s="181" t="s">
        <v>335</v>
      </c>
      <c r="B30" s="34" t="s">
        <v>423</v>
      </c>
      <c r="C30" s="34" t="s">
        <v>365</v>
      </c>
      <c r="D30" s="34" t="s">
        <v>366</v>
      </c>
      <c r="E30" s="74" t="s">
        <v>424</v>
      </c>
      <c r="F30" s="34" t="s">
        <v>379</v>
      </c>
      <c r="G30" s="74" t="s">
        <v>380</v>
      </c>
      <c r="H30" s="34" t="s">
        <v>381</v>
      </c>
      <c r="I30" s="34" t="s">
        <v>371</v>
      </c>
      <c r="J30" s="74" t="s">
        <v>425</v>
      </c>
    </row>
    <row r="31" ht="42" customHeight="1" spans="1:10">
      <c r="A31" s="181" t="s">
        <v>335</v>
      </c>
      <c r="B31" s="34" t="s">
        <v>423</v>
      </c>
      <c r="C31" s="34" t="s">
        <v>365</v>
      </c>
      <c r="D31" s="34" t="s">
        <v>366</v>
      </c>
      <c r="E31" s="74" t="s">
        <v>426</v>
      </c>
      <c r="F31" s="34" t="s">
        <v>379</v>
      </c>
      <c r="G31" s="74" t="s">
        <v>380</v>
      </c>
      <c r="H31" s="34" t="s">
        <v>381</v>
      </c>
      <c r="I31" s="34" t="s">
        <v>371</v>
      </c>
      <c r="J31" s="74" t="s">
        <v>427</v>
      </c>
    </row>
    <row r="32" ht="42" customHeight="1" spans="1:10">
      <c r="A32" s="181" t="s">
        <v>335</v>
      </c>
      <c r="B32" s="34" t="s">
        <v>423</v>
      </c>
      <c r="C32" s="34" t="s">
        <v>365</v>
      </c>
      <c r="D32" s="34" t="s">
        <v>366</v>
      </c>
      <c r="E32" s="74" t="s">
        <v>428</v>
      </c>
      <c r="F32" s="34" t="s">
        <v>379</v>
      </c>
      <c r="G32" s="74" t="s">
        <v>380</v>
      </c>
      <c r="H32" s="34" t="s">
        <v>381</v>
      </c>
      <c r="I32" s="34" t="s">
        <v>371</v>
      </c>
      <c r="J32" s="74" t="s">
        <v>429</v>
      </c>
    </row>
    <row r="33" ht="42" customHeight="1" spans="1:10">
      <c r="A33" s="181" t="s">
        <v>335</v>
      </c>
      <c r="B33" s="34" t="s">
        <v>423</v>
      </c>
      <c r="C33" s="34" t="s">
        <v>365</v>
      </c>
      <c r="D33" s="34" t="s">
        <v>366</v>
      </c>
      <c r="E33" s="74" t="s">
        <v>430</v>
      </c>
      <c r="F33" s="34" t="s">
        <v>379</v>
      </c>
      <c r="G33" s="74" t="s">
        <v>431</v>
      </c>
      <c r="H33" s="34" t="s">
        <v>381</v>
      </c>
      <c r="I33" s="34" t="s">
        <v>371</v>
      </c>
      <c r="J33" s="74" t="s">
        <v>432</v>
      </c>
    </row>
    <row r="34" ht="42" customHeight="1" spans="1:10">
      <c r="A34" s="181" t="s">
        <v>335</v>
      </c>
      <c r="B34" s="34" t="s">
        <v>423</v>
      </c>
      <c r="C34" s="34" t="s">
        <v>365</v>
      </c>
      <c r="D34" s="34" t="s">
        <v>377</v>
      </c>
      <c r="E34" s="74" t="s">
        <v>433</v>
      </c>
      <c r="F34" s="34" t="s">
        <v>379</v>
      </c>
      <c r="G34" s="74" t="s">
        <v>380</v>
      </c>
      <c r="H34" s="34" t="s">
        <v>381</v>
      </c>
      <c r="I34" s="34" t="s">
        <v>371</v>
      </c>
      <c r="J34" s="74" t="s">
        <v>434</v>
      </c>
    </row>
    <row r="35" ht="42" customHeight="1" spans="1:10">
      <c r="A35" s="181" t="s">
        <v>335</v>
      </c>
      <c r="B35" s="34" t="s">
        <v>423</v>
      </c>
      <c r="C35" s="34" t="s">
        <v>365</v>
      </c>
      <c r="D35" s="34" t="s">
        <v>392</v>
      </c>
      <c r="E35" s="74" t="s">
        <v>393</v>
      </c>
      <c r="F35" s="34" t="s">
        <v>368</v>
      </c>
      <c r="G35" s="74" t="s">
        <v>435</v>
      </c>
      <c r="H35" s="34" t="s">
        <v>404</v>
      </c>
      <c r="I35" s="34" t="s">
        <v>371</v>
      </c>
      <c r="J35" s="74" t="s">
        <v>436</v>
      </c>
    </row>
    <row r="36" ht="42" customHeight="1" spans="1:10">
      <c r="A36" s="181" t="s">
        <v>335</v>
      </c>
      <c r="B36" s="34" t="s">
        <v>423</v>
      </c>
      <c r="C36" s="34" t="s">
        <v>383</v>
      </c>
      <c r="D36" s="34" t="s">
        <v>406</v>
      </c>
      <c r="E36" s="74" t="s">
        <v>437</v>
      </c>
      <c r="F36" s="34" t="s">
        <v>368</v>
      </c>
      <c r="G36" s="74" t="s">
        <v>400</v>
      </c>
      <c r="H36" s="34" t="s">
        <v>381</v>
      </c>
      <c r="I36" s="34" t="s">
        <v>382</v>
      </c>
      <c r="J36" s="74" t="s">
        <v>438</v>
      </c>
    </row>
    <row r="37" ht="42" customHeight="1" spans="1:10">
      <c r="A37" s="181" t="s">
        <v>335</v>
      </c>
      <c r="B37" s="34" t="s">
        <v>423</v>
      </c>
      <c r="C37" s="34" t="s">
        <v>388</v>
      </c>
      <c r="D37" s="34" t="s">
        <v>389</v>
      </c>
      <c r="E37" s="74" t="s">
        <v>390</v>
      </c>
      <c r="F37" s="34" t="s">
        <v>379</v>
      </c>
      <c r="G37" s="74" t="s">
        <v>400</v>
      </c>
      <c r="H37" s="34" t="s">
        <v>381</v>
      </c>
      <c r="I37" s="34" t="s">
        <v>371</v>
      </c>
      <c r="J37" s="74" t="s">
        <v>439</v>
      </c>
    </row>
    <row r="38" ht="42" customHeight="1" spans="1:10">
      <c r="A38" s="181" t="s">
        <v>329</v>
      </c>
      <c r="B38" s="34" t="s">
        <v>440</v>
      </c>
      <c r="C38" s="34" t="s">
        <v>365</v>
      </c>
      <c r="D38" s="34" t="s">
        <v>366</v>
      </c>
      <c r="E38" s="74" t="s">
        <v>441</v>
      </c>
      <c r="F38" s="34" t="s">
        <v>368</v>
      </c>
      <c r="G38" s="74" t="s">
        <v>442</v>
      </c>
      <c r="H38" s="34" t="s">
        <v>370</v>
      </c>
      <c r="I38" s="34" t="s">
        <v>371</v>
      </c>
      <c r="J38" s="74" t="s">
        <v>443</v>
      </c>
    </row>
    <row r="39" ht="42" customHeight="1" spans="1:10">
      <c r="A39" s="181" t="s">
        <v>329</v>
      </c>
      <c r="B39" s="34" t="s">
        <v>440</v>
      </c>
      <c r="C39" s="34" t="s">
        <v>365</v>
      </c>
      <c r="D39" s="34" t="s">
        <v>366</v>
      </c>
      <c r="E39" s="74" t="s">
        <v>444</v>
      </c>
      <c r="F39" s="34" t="s">
        <v>368</v>
      </c>
      <c r="G39" s="74" t="s">
        <v>445</v>
      </c>
      <c r="H39" s="34" t="s">
        <v>370</v>
      </c>
      <c r="I39" s="34" t="s">
        <v>371</v>
      </c>
      <c r="J39" s="74" t="s">
        <v>446</v>
      </c>
    </row>
    <row r="40" ht="42" customHeight="1" spans="1:10">
      <c r="A40" s="181" t="s">
        <v>329</v>
      </c>
      <c r="B40" s="34" t="s">
        <v>440</v>
      </c>
      <c r="C40" s="34" t="s">
        <v>365</v>
      </c>
      <c r="D40" s="34" t="s">
        <v>366</v>
      </c>
      <c r="E40" s="74" t="s">
        <v>447</v>
      </c>
      <c r="F40" s="34" t="s">
        <v>368</v>
      </c>
      <c r="G40" s="74" t="s">
        <v>448</v>
      </c>
      <c r="H40" s="34" t="s">
        <v>370</v>
      </c>
      <c r="I40" s="34" t="s">
        <v>371</v>
      </c>
      <c r="J40" s="74" t="s">
        <v>449</v>
      </c>
    </row>
    <row r="41" ht="42" customHeight="1" spans="1:10">
      <c r="A41" s="181" t="s">
        <v>329</v>
      </c>
      <c r="B41" s="34" t="s">
        <v>440</v>
      </c>
      <c r="C41" s="34" t="s">
        <v>365</v>
      </c>
      <c r="D41" s="34" t="s">
        <v>366</v>
      </c>
      <c r="E41" s="74" t="s">
        <v>450</v>
      </c>
      <c r="F41" s="34" t="s">
        <v>368</v>
      </c>
      <c r="G41" s="74" t="s">
        <v>451</v>
      </c>
      <c r="H41" s="34" t="s">
        <v>452</v>
      </c>
      <c r="I41" s="34" t="s">
        <v>371</v>
      </c>
      <c r="J41" s="74" t="s">
        <v>453</v>
      </c>
    </row>
    <row r="42" ht="42" customHeight="1" spans="1:10">
      <c r="A42" s="181" t="s">
        <v>329</v>
      </c>
      <c r="B42" s="34" t="s">
        <v>440</v>
      </c>
      <c r="C42" s="34" t="s">
        <v>365</v>
      </c>
      <c r="D42" s="34" t="s">
        <v>366</v>
      </c>
      <c r="E42" s="74" t="s">
        <v>454</v>
      </c>
      <c r="F42" s="34" t="s">
        <v>368</v>
      </c>
      <c r="G42" s="74" t="s">
        <v>455</v>
      </c>
      <c r="H42" s="34" t="s">
        <v>375</v>
      </c>
      <c r="I42" s="34" t="s">
        <v>371</v>
      </c>
      <c r="J42" s="74" t="s">
        <v>456</v>
      </c>
    </row>
    <row r="43" ht="42" customHeight="1" spans="1:10">
      <c r="A43" s="181" t="s">
        <v>329</v>
      </c>
      <c r="B43" s="34" t="s">
        <v>440</v>
      </c>
      <c r="C43" s="34" t="s">
        <v>365</v>
      </c>
      <c r="D43" s="34" t="s">
        <v>377</v>
      </c>
      <c r="E43" s="74" t="s">
        <v>457</v>
      </c>
      <c r="F43" s="34" t="s">
        <v>368</v>
      </c>
      <c r="G43" s="74" t="s">
        <v>386</v>
      </c>
      <c r="H43" s="34" t="s">
        <v>381</v>
      </c>
      <c r="I43" s="34" t="s">
        <v>371</v>
      </c>
      <c r="J43" s="74" t="s">
        <v>458</v>
      </c>
    </row>
    <row r="44" ht="42" customHeight="1" spans="1:10">
      <c r="A44" s="181" t="s">
        <v>329</v>
      </c>
      <c r="B44" s="34" t="s">
        <v>440</v>
      </c>
      <c r="C44" s="34" t="s">
        <v>365</v>
      </c>
      <c r="D44" s="34" t="s">
        <v>459</v>
      </c>
      <c r="E44" s="74" t="s">
        <v>460</v>
      </c>
      <c r="F44" s="34" t="s">
        <v>368</v>
      </c>
      <c r="G44" s="74" t="s">
        <v>461</v>
      </c>
      <c r="H44" s="34" t="s">
        <v>409</v>
      </c>
      <c r="I44" s="34" t="s">
        <v>371</v>
      </c>
      <c r="J44" s="74" t="s">
        <v>462</v>
      </c>
    </row>
    <row r="45" ht="42" customHeight="1" spans="1:10">
      <c r="A45" s="181" t="s">
        <v>329</v>
      </c>
      <c r="B45" s="34" t="s">
        <v>440</v>
      </c>
      <c r="C45" s="34" t="s">
        <v>365</v>
      </c>
      <c r="D45" s="34" t="s">
        <v>392</v>
      </c>
      <c r="E45" s="74" t="s">
        <v>393</v>
      </c>
      <c r="F45" s="34" t="s">
        <v>368</v>
      </c>
      <c r="G45" s="74" t="s">
        <v>463</v>
      </c>
      <c r="H45" s="34" t="s">
        <v>404</v>
      </c>
      <c r="I45" s="34" t="s">
        <v>371</v>
      </c>
      <c r="J45" s="74" t="s">
        <v>464</v>
      </c>
    </row>
    <row r="46" ht="42" customHeight="1" spans="1:10">
      <c r="A46" s="181" t="s">
        <v>329</v>
      </c>
      <c r="B46" s="34" t="s">
        <v>440</v>
      </c>
      <c r="C46" s="34" t="s">
        <v>383</v>
      </c>
      <c r="D46" s="34" t="s">
        <v>406</v>
      </c>
      <c r="E46" s="74" t="s">
        <v>465</v>
      </c>
      <c r="F46" s="34" t="s">
        <v>368</v>
      </c>
      <c r="G46" s="74" t="s">
        <v>386</v>
      </c>
      <c r="H46" s="34" t="s">
        <v>381</v>
      </c>
      <c r="I46" s="34" t="s">
        <v>371</v>
      </c>
      <c r="J46" s="74" t="s">
        <v>466</v>
      </c>
    </row>
    <row r="47" ht="42" customHeight="1" spans="1:10">
      <c r="A47" s="181" t="s">
        <v>329</v>
      </c>
      <c r="B47" s="34" t="s">
        <v>440</v>
      </c>
      <c r="C47" s="34" t="s">
        <v>383</v>
      </c>
      <c r="D47" s="34" t="s">
        <v>384</v>
      </c>
      <c r="E47" s="74" t="s">
        <v>467</v>
      </c>
      <c r="F47" s="34" t="s">
        <v>368</v>
      </c>
      <c r="G47" s="74" t="s">
        <v>386</v>
      </c>
      <c r="H47" s="34" t="s">
        <v>381</v>
      </c>
      <c r="I47" s="34" t="s">
        <v>371</v>
      </c>
      <c r="J47" s="74" t="s">
        <v>468</v>
      </c>
    </row>
    <row r="48" ht="42" customHeight="1" spans="1:10">
      <c r="A48" s="181" t="s">
        <v>329</v>
      </c>
      <c r="B48" s="34" t="s">
        <v>440</v>
      </c>
      <c r="C48" s="34" t="s">
        <v>388</v>
      </c>
      <c r="D48" s="34" t="s">
        <v>389</v>
      </c>
      <c r="E48" s="74" t="s">
        <v>390</v>
      </c>
      <c r="F48" s="34" t="s">
        <v>379</v>
      </c>
      <c r="G48" s="74" t="s">
        <v>400</v>
      </c>
      <c r="H48" s="34" t="s">
        <v>381</v>
      </c>
      <c r="I48" s="34" t="s">
        <v>371</v>
      </c>
      <c r="J48" s="74" t="s">
        <v>469</v>
      </c>
    </row>
    <row r="49" ht="42" customHeight="1" spans="1:10">
      <c r="A49" s="181" t="s">
        <v>350</v>
      </c>
      <c r="B49" s="34" t="s">
        <v>470</v>
      </c>
      <c r="C49" s="34" t="s">
        <v>365</v>
      </c>
      <c r="D49" s="34" t="s">
        <v>377</v>
      </c>
      <c r="E49" s="74" t="s">
        <v>471</v>
      </c>
      <c r="F49" s="34" t="s">
        <v>379</v>
      </c>
      <c r="G49" s="74" t="s">
        <v>386</v>
      </c>
      <c r="H49" s="34" t="s">
        <v>381</v>
      </c>
      <c r="I49" s="34" t="s">
        <v>371</v>
      </c>
      <c r="J49" s="74" t="s">
        <v>472</v>
      </c>
    </row>
    <row r="50" ht="42" customHeight="1" spans="1:10">
      <c r="A50" s="181" t="s">
        <v>350</v>
      </c>
      <c r="B50" s="34" t="s">
        <v>470</v>
      </c>
      <c r="C50" s="34" t="s">
        <v>365</v>
      </c>
      <c r="D50" s="34" t="s">
        <v>392</v>
      </c>
      <c r="E50" s="74" t="s">
        <v>393</v>
      </c>
      <c r="F50" s="34" t="s">
        <v>368</v>
      </c>
      <c r="G50" s="74" t="s">
        <v>473</v>
      </c>
      <c r="H50" s="34" t="s">
        <v>404</v>
      </c>
      <c r="I50" s="34" t="s">
        <v>371</v>
      </c>
      <c r="J50" s="74" t="s">
        <v>474</v>
      </c>
    </row>
    <row r="51" ht="42" customHeight="1" spans="1:10">
      <c r="A51" s="181" t="s">
        <v>350</v>
      </c>
      <c r="B51" s="34" t="s">
        <v>470</v>
      </c>
      <c r="C51" s="34" t="s">
        <v>383</v>
      </c>
      <c r="D51" s="34" t="s">
        <v>406</v>
      </c>
      <c r="E51" s="74" t="s">
        <v>475</v>
      </c>
      <c r="F51" s="34" t="s">
        <v>368</v>
      </c>
      <c r="G51" s="74" t="s">
        <v>386</v>
      </c>
      <c r="H51" s="34" t="s">
        <v>381</v>
      </c>
      <c r="I51" s="34" t="s">
        <v>382</v>
      </c>
      <c r="J51" s="74" t="s">
        <v>476</v>
      </c>
    </row>
    <row r="52" ht="42" customHeight="1" spans="1:10">
      <c r="A52" s="181" t="s">
        <v>350</v>
      </c>
      <c r="B52" s="34" t="s">
        <v>470</v>
      </c>
      <c r="C52" s="34" t="s">
        <v>388</v>
      </c>
      <c r="D52" s="34" t="s">
        <v>389</v>
      </c>
      <c r="E52" s="74" t="s">
        <v>477</v>
      </c>
      <c r="F52" s="34" t="s">
        <v>379</v>
      </c>
      <c r="G52" s="74" t="s">
        <v>412</v>
      </c>
      <c r="H52" s="34" t="s">
        <v>381</v>
      </c>
      <c r="I52" s="34" t="s">
        <v>382</v>
      </c>
      <c r="J52" s="74" t="s">
        <v>478</v>
      </c>
    </row>
    <row r="53" ht="42" customHeight="1" spans="1:10">
      <c r="A53" s="181" t="s">
        <v>348</v>
      </c>
      <c r="B53" s="34" t="s">
        <v>479</v>
      </c>
      <c r="C53" s="34" t="s">
        <v>365</v>
      </c>
      <c r="D53" s="34" t="s">
        <v>366</v>
      </c>
      <c r="E53" s="74" t="s">
        <v>480</v>
      </c>
      <c r="F53" s="34" t="s">
        <v>368</v>
      </c>
      <c r="G53" s="74" t="s">
        <v>481</v>
      </c>
      <c r="H53" s="34" t="s">
        <v>404</v>
      </c>
      <c r="I53" s="34" t="s">
        <v>371</v>
      </c>
      <c r="J53" s="74" t="s">
        <v>482</v>
      </c>
    </row>
    <row r="54" ht="42" customHeight="1" spans="1:10">
      <c r="A54" s="181" t="s">
        <v>348</v>
      </c>
      <c r="B54" s="34" t="s">
        <v>479</v>
      </c>
      <c r="C54" s="34" t="s">
        <v>365</v>
      </c>
      <c r="D54" s="34" t="s">
        <v>377</v>
      </c>
      <c r="E54" s="74" t="s">
        <v>471</v>
      </c>
      <c r="F54" s="34" t="s">
        <v>379</v>
      </c>
      <c r="G54" s="74" t="s">
        <v>386</v>
      </c>
      <c r="H54" s="34" t="s">
        <v>381</v>
      </c>
      <c r="I54" s="34" t="s">
        <v>371</v>
      </c>
      <c r="J54" s="74" t="s">
        <v>482</v>
      </c>
    </row>
    <row r="55" ht="42" customHeight="1" spans="1:10">
      <c r="A55" s="181" t="s">
        <v>348</v>
      </c>
      <c r="B55" s="34" t="s">
        <v>479</v>
      </c>
      <c r="C55" s="34" t="s">
        <v>383</v>
      </c>
      <c r="D55" s="34" t="s">
        <v>406</v>
      </c>
      <c r="E55" s="74" t="s">
        <v>483</v>
      </c>
      <c r="F55" s="34" t="s">
        <v>368</v>
      </c>
      <c r="G55" s="74" t="s">
        <v>386</v>
      </c>
      <c r="H55" s="34" t="s">
        <v>381</v>
      </c>
      <c r="I55" s="34" t="s">
        <v>382</v>
      </c>
      <c r="J55" s="74" t="s">
        <v>484</v>
      </c>
    </row>
    <row r="56" ht="42" customHeight="1" spans="1:10">
      <c r="A56" s="181" t="s">
        <v>348</v>
      </c>
      <c r="B56" s="34" t="s">
        <v>479</v>
      </c>
      <c r="C56" s="34" t="s">
        <v>388</v>
      </c>
      <c r="D56" s="34" t="s">
        <v>389</v>
      </c>
      <c r="E56" s="74" t="s">
        <v>477</v>
      </c>
      <c r="F56" s="34" t="s">
        <v>379</v>
      </c>
      <c r="G56" s="74" t="s">
        <v>412</v>
      </c>
      <c r="H56" s="34" t="s">
        <v>381</v>
      </c>
      <c r="I56" s="34" t="s">
        <v>382</v>
      </c>
      <c r="J56" s="74" t="s">
        <v>478</v>
      </c>
    </row>
    <row r="57" ht="42" customHeight="1" spans="1:10">
      <c r="A57" s="181" t="s">
        <v>342</v>
      </c>
      <c r="B57" s="34" t="s">
        <v>485</v>
      </c>
      <c r="C57" s="34" t="s">
        <v>365</v>
      </c>
      <c r="D57" s="34" t="s">
        <v>366</v>
      </c>
      <c r="E57" s="74" t="s">
        <v>486</v>
      </c>
      <c r="F57" s="34" t="s">
        <v>379</v>
      </c>
      <c r="G57" s="74" t="s">
        <v>431</v>
      </c>
      <c r="H57" s="34" t="s">
        <v>381</v>
      </c>
      <c r="I57" s="34" t="s">
        <v>371</v>
      </c>
      <c r="J57" s="74" t="s">
        <v>487</v>
      </c>
    </row>
    <row r="58" ht="42" customHeight="1" spans="1:10">
      <c r="A58" s="181" t="s">
        <v>342</v>
      </c>
      <c r="B58" s="34" t="s">
        <v>485</v>
      </c>
      <c r="C58" s="34" t="s">
        <v>365</v>
      </c>
      <c r="D58" s="34" t="s">
        <v>366</v>
      </c>
      <c r="E58" s="74" t="s">
        <v>488</v>
      </c>
      <c r="F58" s="34" t="s">
        <v>368</v>
      </c>
      <c r="G58" s="74" t="s">
        <v>386</v>
      </c>
      <c r="H58" s="34" t="s">
        <v>381</v>
      </c>
      <c r="I58" s="34" t="s">
        <v>371</v>
      </c>
      <c r="J58" s="74" t="s">
        <v>489</v>
      </c>
    </row>
    <row r="59" ht="42" customHeight="1" spans="1:10">
      <c r="A59" s="181" t="s">
        <v>342</v>
      </c>
      <c r="B59" s="34" t="s">
        <v>485</v>
      </c>
      <c r="C59" s="34" t="s">
        <v>365</v>
      </c>
      <c r="D59" s="34" t="s">
        <v>377</v>
      </c>
      <c r="E59" s="74" t="s">
        <v>490</v>
      </c>
      <c r="F59" s="34" t="s">
        <v>368</v>
      </c>
      <c r="G59" s="74" t="s">
        <v>386</v>
      </c>
      <c r="H59" s="34" t="s">
        <v>381</v>
      </c>
      <c r="I59" s="34" t="s">
        <v>371</v>
      </c>
      <c r="J59" s="74" t="s">
        <v>491</v>
      </c>
    </row>
    <row r="60" ht="42" customHeight="1" spans="1:10">
      <c r="A60" s="181" t="s">
        <v>342</v>
      </c>
      <c r="B60" s="34" t="s">
        <v>485</v>
      </c>
      <c r="C60" s="34" t="s">
        <v>365</v>
      </c>
      <c r="D60" s="34" t="s">
        <v>392</v>
      </c>
      <c r="E60" s="74" t="s">
        <v>393</v>
      </c>
      <c r="F60" s="34" t="s">
        <v>368</v>
      </c>
      <c r="G60" s="74" t="s">
        <v>386</v>
      </c>
      <c r="H60" s="34" t="s">
        <v>404</v>
      </c>
      <c r="I60" s="34" t="s">
        <v>371</v>
      </c>
      <c r="J60" s="74" t="s">
        <v>436</v>
      </c>
    </row>
    <row r="61" ht="42" customHeight="1" spans="1:10">
      <c r="A61" s="181" t="s">
        <v>342</v>
      </c>
      <c r="B61" s="34" t="s">
        <v>485</v>
      </c>
      <c r="C61" s="34" t="s">
        <v>383</v>
      </c>
      <c r="D61" s="34" t="s">
        <v>406</v>
      </c>
      <c r="E61" s="74" t="s">
        <v>492</v>
      </c>
      <c r="F61" s="34" t="s">
        <v>379</v>
      </c>
      <c r="G61" s="74" t="s">
        <v>400</v>
      </c>
      <c r="H61" s="34" t="s">
        <v>381</v>
      </c>
      <c r="I61" s="34" t="s">
        <v>382</v>
      </c>
      <c r="J61" s="74" t="s">
        <v>493</v>
      </c>
    </row>
    <row r="62" ht="42" customHeight="1" spans="1:10">
      <c r="A62" s="181" t="s">
        <v>342</v>
      </c>
      <c r="B62" s="34" t="s">
        <v>485</v>
      </c>
      <c r="C62" s="34" t="s">
        <v>388</v>
      </c>
      <c r="D62" s="34" t="s">
        <v>389</v>
      </c>
      <c r="E62" s="74" t="s">
        <v>399</v>
      </c>
      <c r="F62" s="34" t="s">
        <v>379</v>
      </c>
      <c r="G62" s="74" t="s">
        <v>400</v>
      </c>
      <c r="H62" s="34" t="s">
        <v>381</v>
      </c>
      <c r="I62" s="34" t="s">
        <v>382</v>
      </c>
      <c r="J62" s="74" t="s">
        <v>494</v>
      </c>
    </row>
    <row r="63" ht="42" customHeight="1" spans="1:10">
      <c r="A63" s="181" t="s">
        <v>340</v>
      </c>
      <c r="B63" s="34" t="s">
        <v>495</v>
      </c>
      <c r="C63" s="34" t="s">
        <v>365</v>
      </c>
      <c r="D63" s="34" t="s">
        <v>366</v>
      </c>
      <c r="E63" s="74" t="s">
        <v>496</v>
      </c>
      <c r="F63" s="34" t="s">
        <v>368</v>
      </c>
      <c r="G63" s="74" t="s">
        <v>497</v>
      </c>
      <c r="H63" s="34" t="s">
        <v>498</v>
      </c>
      <c r="I63" s="34" t="s">
        <v>371</v>
      </c>
      <c r="J63" s="74" t="s">
        <v>499</v>
      </c>
    </row>
    <row r="64" ht="42" customHeight="1" spans="1:10">
      <c r="A64" s="181" t="s">
        <v>340</v>
      </c>
      <c r="B64" s="34" t="s">
        <v>495</v>
      </c>
      <c r="C64" s="34" t="s">
        <v>365</v>
      </c>
      <c r="D64" s="34" t="s">
        <v>377</v>
      </c>
      <c r="E64" s="74" t="s">
        <v>500</v>
      </c>
      <c r="F64" s="34" t="s">
        <v>379</v>
      </c>
      <c r="G64" s="74" t="s">
        <v>400</v>
      </c>
      <c r="H64" s="34" t="s">
        <v>381</v>
      </c>
      <c r="I64" s="34" t="s">
        <v>371</v>
      </c>
      <c r="J64" s="74" t="s">
        <v>501</v>
      </c>
    </row>
    <row r="65" ht="42" customHeight="1" spans="1:10">
      <c r="A65" s="181" t="s">
        <v>340</v>
      </c>
      <c r="B65" s="34" t="s">
        <v>495</v>
      </c>
      <c r="C65" s="34" t="s">
        <v>365</v>
      </c>
      <c r="D65" s="34" t="s">
        <v>392</v>
      </c>
      <c r="E65" s="74" t="s">
        <v>393</v>
      </c>
      <c r="F65" s="34" t="s">
        <v>368</v>
      </c>
      <c r="G65" s="74" t="s">
        <v>502</v>
      </c>
      <c r="H65" s="34" t="s">
        <v>404</v>
      </c>
      <c r="I65" s="34" t="s">
        <v>371</v>
      </c>
      <c r="J65" s="74" t="s">
        <v>503</v>
      </c>
    </row>
    <row r="66" ht="42" customHeight="1" spans="1:10">
      <c r="A66" s="181" t="s">
        <v>340</v>
      </c>
      <c r="B66" s="34" t="s">
        <v>495</v>
      </c>
      <c r="C66" s="34" t="s">
        <v>383</v>
      </c>
      <c r="D66" s="34" t="s">
        <v>384</v>
      </c>
      <c r="E66" s="74" t="s">
        <v>385</v>
      </c>
      <c r="F66" s="34" t="s">
        <v>368</v>
      </c>
      <c r="G66" s="74" t="s">
        <v>386</v>
      </c>
      <c r="H66" s="34" t="s">
        <v>381</v>
      </c>
      <c r="I66" s="34" t="s">
        <v>382</v>
      </c>
      <c r="J66" s="74" t="s">
        <v>504</v>
      </c>
    </row>
    <row r="67" ht="42" customHeight="1" spans="1:10">
      <c r="A67" s="181" t="s">
        <v>340</v>
      </c>
      <c r="B67" s="34" t="s">
        <v>495</v>
      </c>
      <c r="C67" s="34" t="s">
        <v>388</v>
      </c>
      <c r="D67" s="34" t="s">
        <v>389</v>
      </c>
      <c r="E67" s="74" t="s">
        <v>390</v>
      </c>
      <c r="F67" s="34" t="s">
        <v>379</v>
      </c>
      <c r="G67" s="74" t="s">
        <v>400</v>
      </c>
      <c r="H67" s="34" t="s">
        <v>381</v>
      </c>
      <c r="I67" s="34" t="s">
        <v>382</v>
      </c>
      <c r="J67" s="74" t="s">
        <v>505</v>
      </c>
    </row>
    <row r="68" ht="42" customHeight="1" spans="1:10">
      <c r="A68" s="181" t="s">
        <v>338</v>
      </c>
      <c r="B68" s="34" t="s">
        <v>506</v>
      </c>
      <c r="C68" s="34" t="s">
        <v>365</v>
      </c>
      <c r="D68" s="34" t="s">
        <v>366</v>
      </c>
      <c r="E68" s="74" t="s">
        <v>507</v>
      </c>
      <c r="F68" s="34" t="s">
        <v>368</v>
      </c>
      <c r="G68" s="74" t="s">
        <v>508</v>
      </c>
      <c r="H68" s="34" t="s">
        <v>509</v>
      </c>
      <c r="I68" s="34" t="s">
        <v>371</v>
      </c>
      <c r="J68" s="74" t="s">
        <v>510</v>
      </c>
    </row>
    <row r="69" ht="42" customHeight="1" spans="1:10">
      <c r="A69" s="181" t="s">
        <v>338</v>
      </c>
      <c r="B69" s="34" t="s">
        <v>506</v>
      </c>
      <c r="C69" s="34" t="s">
        <v>365</v>
      </c>
      <c r="D69" s="34" t="s">
        <v>366</v>
      </c>
      <c r="E69" s="74" t="s">
        <v>511</v>
      </c>
      <c r="F69" s="34" t="s">
        <v>368</v>
      </c>
      <c r="G69" s="74" t="s">
        <v>512</v>
      </c>
      <c r="H69" s="34" t="s">
        <v>513</v>
      </c>
      <c r="I69" s="34" t="s">
        <v>371</v>
      </c>
      <c r="J69" s="74" t="s">
        <v>514</v>
      </c>
    </row>
    <row r="70" ht="42" customHeight="1" spans="1:10">
      <c r="A70" s="181" t="s">
        <v>338</v>
      </c>
      <c r="B70" s="34" t="s">
        <v>506</v>
      </c>
      <c r="C70" s="34" t="s">
        <v>365</v>
      </c>
      <c r="D70" s="34" t="s">
        <v>366</v>
      </c>
      <c r="E70" s="74" t="s">
        <v>515</v>
      </c>
      <c r="F70" s="34" t="s">
        <v>368</v>
      </c>
      <c r="G70" s="74" t="s">
        <v>461</v>
      </c>
      <c r="H70" s="34" t="s">
        <v>409</v>
      </c>
      <c r="I70" s="34" t="s">
        <v>371</v>
      </c>
      <c r="J70" s="74" t="s">
        <v>516</v>
      </c>
    </row>
    <row r="71" ht="42" customHeight="1" spans="1:10">
      <c r="A71" s="181" t="s">
        <v>338</v>
      </c>
      <c r="B71" s="34" t="s">
        <v>506</v>
      </c>
      <c r="C71" s="34" t="s">
        <v>365</v>
      </c>
      <c r="D71" s="34" t="s">
        <v>377</v>
      </c>
      <c r="E71" s="74" t="s">
        <v>517</v>
      </c>
      <c r="F71" s="34" t="s">
        <v>379</v>
      </c>
      <c r="G71" s="74" t="s">
        <v>400</v>
      </c>
      <c r="H71" s="34" t="s">
        <v>381</v>
      </c>
      <c r="I71" s="34" t="s">
        <v>382</v>
      </c>
      <c r="J71" s="74" t="s">
        <v>518</v>
      </c>
    </row>
    <row r="72" ht="42" customHeight="1" spans="1:10">
      <c r="A72" s="181" t="s">
        <v>338</v>
      </c>
      <c r="B72" s="34" t="s">
        <v>506</v>
      </c>
      <c r="C72" s="34" t="s">
        <v>365</v>
      </c>
      <c r="D72" s="34" t="s">
        <v>392</v>
      </c>
      <c r="E72" s="74" t="s">
        <v>393</v>
      </c>
      <c r="F72" s="34" t="s">
        <v>379</v>
      </c>
      <c r="G72" s="74" t="s">
        <v>88</v>
      </c>
      <c r="H72" s="34" t="s">
        <v>404</v>
      </c>
      <c r="I72" s="34" t="s">
        <v>371</v>
      </c>
      <c r="J72" s="74" t="s">
        <v>519</v>
      </c>
    </row>
    <row r="73" ht="42" customHeight="1" spans="1:10">
      <c r="A73" s="181" t="s">
        <v>338</v>
      </c>
      <c r="B73" s="34" t="s">
        <v>506</v>
      </c>
      <c r="C73" s="34" t="s">
        <v>383</v>
      </c>
      <c r="D73" s="34" t="s">
        <v>406</v>
      </c>
      <c r="E73" s="74" t="s">
        <v>520</v>
      </c>
      <c r="F73" s="34" t="s">
        <v>379</v>
      </c>
      <c r="G73" s="74" t="s">
        <v>521</v>
      </c>
      <c r="H73" s="34" t="s">
        <v>381</v>
      </c>
      <c r="I73" s="34" t="s">
        <v>382</v>
      </c>
      <c r="J73" s="74" t="s">
        <v>522</v>
      </c>
    </row>
    <row r="74" ht="42" customHeight="1" spans="1:10">
      <c r="A74" s="181" t="s">
        <v>338</v>
      </c>
      <c r="B74" s="34" t="s">
        <v>506</v>
      </c>
      <c r="C74" s="34" t="s">
        <v>383</v>
      </c>
      <c r="D74" s="34" t="s">
        <v>384</v>
      </c>
      <c r="E74" s="74" t="s">
        <v>523</v>
      </c>
      <c r="F74" s="34" t="s">
        <v>379</v>
      </c>
      <c r="G74" s="74" t="s">
        <v>521</v>
      </c>
      <c r="H74" s="34" t="s">
        <v>381</v>
      </c>
      <c r="I74" s="34" t="s">
        <v>382</v>
      </c>
      <c r="J74" s="74" t="s">
        <v>522</v>
      </c>
    </row>
    <row r="75" ht="42" customHeight="1" spans="1:10">
      <c r="A75" s="181" t="s">
        <v>338</v>
      </c>
      <c r="B75" s="34" t="s">
        <v>506</v>
      </c>
      <c r="C75" s="34" t="s">
        <v>388</v>
      </c>
      <c r="D75" s="34" t="s">
        <v>389</v>
      </c>
      <c r="E75" s="74" t="s">
        <v>390</v>
      </c>
      <c r="F75" s="34" t="s">
        <v>368</v>
      </c>
      <c r="G75" s="74" t="s">
        <v>386</v>
      </c>
      <c r="H75" s="34" t="s">
        <v>381</v>
      </c>
      <c r="I75" s="34" t="s">
        <v>371</v>
      </c>
      <c r="J75" s="74" t="s">
        <v>524</v>
      </c>
    </row>
    <row r="76" ht="42" customHeight="1" spans="1:10">
      <c r="A76" s="181" t="s">
        <v>327</v>
      </c>
      <c r="B76" s="34" t="s">
        <v>525</v>
      </c>
      <c r="C76" s="34" t="s">
        <v>365</v>
      </c>
      <c r="D76" s="34" t="s">
        <v>366</v>
      </c>
      <c r="E76" s="74" t="s">
        <v>526</v>
      </c>
      <c r="F76" s="34" t="s">
        <v>368</v>
      </c>
      <c r="G76" s="74" t="s">
        <v>527</v>
      </c>
      <c r="H76" s="34" t="s">
        <v>404</v>
      </c>
      <c r="I76" s="34" t="s">
        <v>371</v>
      </c>
      <c r="J76" s="74" t="s">
        <v>528</v>
      </c>
    </row>
    <row r="77" ht="42" customHeight="1" spans="1:10">
      <c r="A77" s="181" t="s">
        <v>327</v>
      </c>
      <c r="B77" s="34" t="s">
        <v>525</v>
      </c>
      <c r="C77" s="34" t="s">
        <v>365</v>
      </c>
      <c r="D77" s="34" t="s">
        <v>377</v>
      </c>
      <c r="E77" s="74" t="s">
        <v>529</v>
      </c>
      <c r="F77" s="34" t="s">
        <v>368</v>
      </c>
      <c r="G77" s="74" t="s">
        <v>386</v>
      </c>
      <c r="H77" s="34" t="s">
        <v>381</v>
      </c>
      <c r="I77" s="34" t="s">
        <v>371</v>
      </c>
      <c r="J77" s="74" t="s">
        <v>530</v>
      </c>
    </row>
    <row r="78" ht="42" customHeight="1" spans="1:10">
      <c r="A78" s="181" t="s">
        <v>327</v>
      </c>
      <c r="B78" s="34" t="s">
        <v>525</v>
      </c>
      <c r="C78" s="34" t="s">
        <v>365</v>
      </c>
      <c r="D78" s="34" t="s">
        <v>392</v>
      </c>
      <c r="E78" s="74" t="s">
        <v>393</v>
      </c>
      <c r="F78" s="34" t="s">
        <v>368</v>
      </c>
      <c r="G78" s="74" t="s">
        <v>527</v>
      </c>
      <c r="H78" s="34" t="s">
        <v>404</v>
      </c>
      <c r="I78" s="34" t="s">
        <v>371</v>
      </c>
      <c r="J78" s="74" t="s">
        <v>531</v>
      </c>
    </row>
    <row r="79" ht="42" customHeight="1" spans="1:10">
      <c r="A79" s="181" t="s">
        <v>327</v>
      </c>
      <c r="B79" s="34" t="s">
        <v>525</v>
      </c>
      <c r="C79" s="34" t="s">
        <v>383</v>
      </c>
      <c r="D79" s="34" t="s">
        <v>406</v>
      </c>
      <c r="E79" s="74" t="s">
        <v>500</v>
      </c>
      <c r="F79" s="34" t="s">
        <v>368</v>
      </c>
      <c r="G79" s="74" t="s">
        <v>386</v>
      </c>
      <c r="H79" s="34" t="s">
        <v>381</v>
      </c>
      <c r="I79" s="34" t="s">
        <v>371</v>
      </c>
      <c r="J79" s="74" t="s">
        <v>500</v>
      </c>
    </row>
    <row r="80" ht="42" customHeight="1" spans="1:10">
      <c r="A80" s="181" t="s">
        <v>327</v>
      </c>
      <c r="B80" s="34" t="s">
        <v>525</v>
      </c>
      <c r="C80" s="34" t="s">
        <v>383</v>
      </c>
      <c r="D80" s="34" t="s">
        <v>384</v>
      </c>
      <c r="E80" s="74" t="s">
        <v>532</v>
      </c>
      <c r="F80" s="34" t="s">
        <v>368</v>
      </c>
      <c r="G80" s="74" t="s">
        <v>386</v>
      </c>
      <c r="H80" s="34" t="s">
        <v>381</v>
      </c>
      <c r="I80" s="34" t="s">
        <v>371</v>
      </c>
      <c r="J80" s="74" t="s">
        <v>532</v>
      </c>
    </row>
    <row r="81" ht="42" customHeight="1" spans="1:10">
      <c r="A81" s="181" t="s">
        <v>327</v>
      </c>
      <c r="B81" s="34" t="s">
        <v>525</v>
      </c>
      <c r="C81" s="34" t="s">
        <v>388</v>
      </c>
      <c r="D81" s="34" t="s">
        <v>389</v>
      </c>
      <c r="E81" s="74" t="s">
        <v>533</v>
      </c>
      <c r="F81" s="34" t="s">
        <v>379</v>
      </c>
      <c r="G81" s="74" t="s">
        <v>412</v>
      </c>
      <c r="H81" s="34" t="s">
        <v>381</v>
      </c>
      <c r="I81" s="34" t="s">
        <v>371</v>
      </c>
      <c r="J81" s="74" t="s">
        <v>533</v>
      </c>
    </row>
  </sheetData>
  <mergeCells count="28">
    <mergeCell ref="A2:J2"/>
    <mergeCell ref="A3:H3"/>
    <mergeCell ref="A8:A12"/>
    <mergeCell ref="A13:A15"/>
    <mergeCell ref="A17:A21"/>
    <mergeCell ref="A22:A26"/>
    <mergeCell ref="A27:A29"/>
    <mergeCell ref="A30:A37"/>
    <mergeCell ref="A38:A48"/>
    <mergeCell ref="A49:A52"/>
    <mergeCell ref="A53:A56"/>
    <mergeCell ref="A57:A62"/>
    <mergeCell ref="A63:A67"/>
    <mergeCell ref="A68:A75"/>
    <mergeCell ref="A76:A81"/>
    <mergeCell ref="B8:B12"/>
    <mergeCell ref="B13:B15"/>
    <mergeCell ref="B17:B21"/>
    <mergeCell ref="B22:B26"/>
    <mergeCell ref="B27:B29"/>
    <mergeCell ref="B30:B37"/>
    <mergeCell ref="B38:B48"/>
    <mergeCell ref="B49:B52"/>
    <mergeCell ref="B53:B56"/>
    <mergeCell ref="B57:B62"/>
    <mergeCell ref="B63:B67"/>
    <mergeCell ref="B68:B75"/>
    <mergeCell ref="B76:B8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范锦绣</cp:lastModifiedBy>
  <dcterms:created xsi:type="dcterms:W3CDTF">2025-02-21T02:58:00Z</dcterms:created>
  <dcterms:modified xsi:type="dcterms:W3CDTF">2025-05-06T06:50:46Z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11F3B0D49EAC4A6C9C620AD082531181_13</vt:lpwstr>
  </property>
  <property fmtid="{D5CDD505-2E9C-101B-9397-08002B2CF9AE}" pid="3" name="KSOProductBuildVer">
    <vt:lpwstr>2052-12.1.0.18912</vt:lpwstr>
  </property>
</Properties>
</file>