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<sst xmlns="http://schemas.openxmlformats.org/spreadsheetml/2006/main" count="1315" uniqueCount="458">
  <si>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</si>
  <si>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</si>
  <si>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</si>
  <si>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</si>
  <si>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</si>
  <si>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</si>
  <si>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</si>
  <si>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</si>
  <si>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</si>
  <si>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</si>
  <si>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</si>
  <si>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</si>
  <si>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</si>
  <si>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</si>
  <si>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</si>
  <si>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</si>
  <si>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</si>
  <si>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</si>
  <si>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</si>
  <si>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</si>
  <si>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</si>
  <si>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</si>
  <si>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</si>
  <si>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</si>
  <si>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</si>
  <si>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</si>
  <si>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</si>
  <si>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</si>
  <si>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</si>
  <si>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</si>
  <si>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</si>
  <si>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</si>
  <si>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</si>
  <si>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</si>
  <si>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</si>
  <si>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</si>
  <si>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</si>
  <si>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</si>
  <si>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</si>
  <si>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</si>
  <si>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</si>
  <si>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</si>
  <si>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</si>
  <si>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</si>
  <si>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</si>
  <si>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</si>
  <si>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</si>
  <si>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</si>
  <si>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</si>
  <si>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</si>
  <si>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</si>
  <si>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</si>
  <si>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</si>
  <si>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</si>
  <si>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</si>
  <si>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</si>
  <si>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</si>
  <si>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</si>
  <si>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</si>
  <si>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</si>
  <si>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</si>
  <si>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</si>
  <si>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</si>
  <si>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</si>
  <si>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</si>
  <si>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</si>
  <si>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</si>
  <si>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</si>
  <si>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</si>
  <si>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</si>
  <si>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昆明市东川区政务服务管理局</t>
  </si>
  <si>
    <t>360001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</si>
  <si>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</si>
  <si>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</si>
  <si>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</si>
  <si>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</si>
  <si>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</si>
  <si>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</si>
  <si>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</si>
  <si>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</si>
  <si>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</si>
  <si>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</si>
  <si>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</si>
  <si>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</si>
  <si>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</si>
  <si>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</si>
  <si>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</si>
  <si>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</si>
  <si>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</si>
  <si>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</si>
  <si>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</si>
  <si>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</si>
  <si>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</si>
  <si>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</si>
  <si>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</si>
  <si>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</si>
  <si>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</si>
  <si>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</si>
  <si>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</si>
  <si>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</si>
  <si>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</si>
  <si>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</si>
  <si>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2010306</t>
  </si>
  <si>
    <t>政务公开审批</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</si>
  <si>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</si>
  <si>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</si>
  <si>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</si>
  <si>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</si>
  <si>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</si>
  <si>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</si>
  <si>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</si>
  <si>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</si>
  <si>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</si>
  <si>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</si>
  <si>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</si>
  <si>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</si>
  <si>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</si>
  <si>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</si>
  <si>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</si>
  <si>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</si>
  <si>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</si>
  <si>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</si>
  <si>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</si>
  <si>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</si>
  <si>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</si>
  <si>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</si>
  <si>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</si>
  <si>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</si>
  <si>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</si>
  <si>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</si>
  <si>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</si>
  <si>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</si>
  <si>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</si>
  <si>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</si>
  <si>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</si>
  <si>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</si>
  <si>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</si>
  <si>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</si>
  <si>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</si>
  <si>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</si>
  <si>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</si>
  <si>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</si>
  <si>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</si>
  <si>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</si>
  <si>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</si>
  <si>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</si>
  <si>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</si>
  <si>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</si>
  <si>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</si>
  <si>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</si>
  <si>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</si>
  <si>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</si>
  <si>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</si>
  <si>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</si>
  <si>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</si>
  <si>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</si>
  <si>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</si>
  <si>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</si>
  <si>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</si>
  <si>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</si>
  <si>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</si>
  <si>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</si>
  <si>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</si>
  <si>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</si>
  <si>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</si>
  <si>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</si>
  <si>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</si>
  <si>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</si>
  <si>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</si>
  <si>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</si>
  <si>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</si>
  <si>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</si>
  <si>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</si>
  <si>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</si>
  <si>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</si>
  <si>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</si>
  <si>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</si>
  <si>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</si>
  <si>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</si>
  <si>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</si>
  <si>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</si>
  <si>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</si>
  <si>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</si>
  <si>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</si>
  <si>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</si>
  <si>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</si>
  <si>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</si>
  <si>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</si>
  <si>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</si>
  <si>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</si>
  <si>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</si>
  <si>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</si>
  <si>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</si>
  <si>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</si>
  <si>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530113210000000005017</t>
  </si>
  <si>
    <t>行政人员工资支出</t>
  </si>
  <si>
    <t>30101</t>
  </si>
  <si>
    <t>基本工资</t>
  </si>
  <si>
    <t>30102</t>
  </si>
  <si>
    <t>津贴补贴</t>
  </si>
  <si>
    <t>30103</t>
  </si>
  <si>
    <t>奖金</t>
  </si>
  <si>
    <t>530113210000000005018</t>
  </si>
  <si>
    <t>事业人员工资支出</t>
  </si>
  <si>
    <t>30107</t>
  </si>
  <si>
    <t>绩效工资</t>
  </si>
  <si>
    <t>530113210000000005019</t>
  </si>
  <si>
    <t>社会保障缴费</t>
  </si>
  <si>
    <t>30108</t>
  </si>
  <si>
    <t>机关事业单位基本养老保险缴费</t>
  </si>
  <si>
    <t>30110</t>
  </si>
  <si>
    <t>职工基本医疗保险缴费</t>
  </si>
  <si>
    <t>30111</t>
  </si>
  <si>
    <t>公务员医疗补助缴费</t>
  </si>
  <si>
    <t>30112</t>
  </si>
  <si>
    <t>其他社会保障缴费</t>
  </si>
  <si>
    <t>530113210000000005020</t>
  </si>
  <si>
    <t>30113</t>
  </si>
  <si>
    <t>530113210000000005023</t>
  </si>
  <si>
    <t>30217</t>
  </si>
  <si>
    <t>530113210000000005024</t>
  </si>
  <si>
    <t>公务交通补贴</t>
  </si>
  <si>
    <t>30239</t>
  </si>
  <si>
    <t>其他交通费用</t>
  </si>
  <si>
    <t>530113210000000005025</t>
  </si>
  <si>
    <t>工会经费</t>
  </si>
  <si>
    <t>30228</t>
  </si>
  <si>
    <t>530113210000000005028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</si>
  <si>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</si>
  <si>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</si>
  <si>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</si>
  <si>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</si>
  <si>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</si>
  <si>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</si>
  <si>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</si>
  <si>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</si>
  <si>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</si>
  <si>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</si>
  <si>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</si>
  <si>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</si>
  <si>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</si>
  <si>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</si>
  <si>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</si>
  <si>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</si>
  <si>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</si>
  <si>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</si>
  <si>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</si>
  <si>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530113210000000005029</t>
  </si>
  <si>
    <t>租车经费</t>
  </si>
  <si>
    <t>530113231100001495832</t>
  </si>
  <si>
    <t>行政人员绩效奖励</t>
  </si>
  <si>
    <t>530113231100001495966</t>
  </si>
  <si>
    <t>事业人员绩效奖励</t>
  </si>
  <si>
    <t>05-1表</t>
  </si>
  <si>
    <t>项目分类</t>
  </si>
  <si>
    <t>项目单位</t>
  </si>
  <si>
    <t>经济科目编码</t>
  </si>
  <si>
    <t>经济科目名称</t>
  </si>
  <si>
    <t>本年拨款</t>
  </si>
  <si>
    <t>其中：本次下达</t>
  </si>
  <si>
    <t>专项业务类</t>
  </si>
  <si>
    <t>530113211100000557345</t>
  </si>
  <si>
    <t>东川区政务局免费公章刻制项目经费</t>
  </si>
  <si>
    <t>530113221100000240570</t>
  </si>
  <si>
    <t>东川区政务局运维工作经费</t>
  </si>
  <si>
    <t>30227</t>
  </si>
  <si>
    <t>委托业务费</t>
  </si>
  <si>
    <t>530113231100001127188</t>
  </si>
  <si>
    <t>东川区政务局办公场所租赁项目经费</t>
  </si>
  <si>
    <t>30214</t>
  </si>
  <si>
    <t>租赁费</t>
  </si>
  <si>
    <t>05-2表</t>
  </si>
  <si>
    <t>项目年度绩效目标</t>
  </si>
  <si>
    <t>一级指标</t>
  </si>
  <si>
    <t>二级指标</t>
  </si>
  <si>
    <t>三级指标</t>
  </si>
  <si>
    <t>指标性质</t>
  </si>
  <si>
    <t>指标值</t>
  </si>
  <si>
    <t>度量单位</t>
  </si>
  <si>
    <t>指标属性</t>
  </si>
  <si>
    <t>指标内容</t>
  </si>
  <si>
    <t>全面优化提升我区营商环境，进一步精简企业开办环节，提高企业开办效率，切实降低企业开办成本，不断激发市场主体活力，结合我区实际，2020年6月1日起，在全区范围内注册的新开办企业和农民专业合作社，均可享受免费刻制印章服务。</t>
  </si>
  <si>
    <t>产出指标</t>
  </si>
  <si>
    <t>数量指标</t>
  </si>
  <si>
    <t>公章刻制数量（4枚）</t>
  </si>
  <si>
    <t>=</t>
  </si>
  <si>
    <t>611</t>
  </si>
  <si>
    <t>套</t>
  </si>
  <si>
    <t>定量指标</t>
  </si>
  <si>
    <t>免费刻制公章套数</t>
  </si>
  <si>
    <t>公章刻制数量（3枚）</t>
  </si>
  <si>
    <t>331</t>
  </si>
  <si>
    <t>公章刻制数量（1枚）</t>
  </si>
  <si>
    <t>57</t>
  </si>
  <si>
    <t>枚</t>
  </si>
  <si>
    <t>公章刻制数量（1枚胶章）</t>
  </si>
  <si>
    <t>26</t>
  </si>
  <si>
    <t>质量指标</t>
  </si>
  <si>
    <t>刻章效率</t>
  </si>
  <si>
    <t>100</t>
  </si>
  <si>
    <t>%</t>
  </si>
  <si>
    <t>刻制印章时间</t>
  </si>
  <si>
    <t>时效指标</t>
  </si>
  <si>
    <t>2025年1至12月</t>
  </si>
  <si>
    <t>1年</t>
  </si>
  <si>
    <t>年</t>
  </si>
  <si>
    <t>项目完成时间</t>
  </si>
  <si>
    <t>成本指标</t>
  </si>
  <si>
    <t>经济成本指标</t>
  </si>
  <si>
    <t>715550</t>
  </si>
  <si>
    <t>元</t>
  </si>
  <si>
    <t>项目所需经费</t>
  </si>
  <si>
    <t>社会成本指标</t>
  </si>
  <si>
    <t>促进社会和谐和社会公平</t>
  </si>
  <si>
    <t>定性指标</t>
  </si>
  <si>
    <t>生态环境成本指标</t>
  </si>
  <si>
    <t>没有对生态环境造成影响</t>
  </si>
  <si>
    <t>效益指标</t>
  </si>
  <si>
    <t>经济效益</t>
  </si>
  <si>
    <t>节省企业开办时间，提高企业开办效率。</t>
  </si>
  <si>
    <t>&lt;</t>
  </si>
  <si>
    <t>天</t>
  </si>
  <si>
    <t>提供“一窗收件、一窗发放”的一站式服务</t>
  </si>
  <si>
    <t>满意度指标</t>
  </si>
  <si>
    <t>服务对象满意度</t>
  </si>
  <si>
    <t>东川区新开户企业</t>
  </si>
  <si>
    <t>&gt;=</t>
  </si>
  <si>
    <t>95</t>
  </si>
  <si>
    <t>群众满意度</t>
  </si>
  <si>
    <t>区政务服务中心面积将达到3930平方米，通过对大厅窗口设置的全面升级改造，可将我区34家政务服务实施机构1300余项政务服务事项按照“应进必进”原则全部进驻政务服务大厅，实现政务服务事项“一网、一门、一窗、一次”办理，为全面打造“办事不求人、审实现政务服务事项“一网、一门、一窗、一次”办理，为全面打造“办事不求人</t>
  </si>
  <si>
    <t>使用面积</t>
  </si>
  <si>
    <t>3930</t>
  </si>
  <si>
    <t>平方米</t>
  </si>
  <si>
    <t>大厅面积</t>
  </si>
  <si>
    <t>租赁价格</t>
  </si>
  <si>
    <t>20</t>
  </si>
  <si>
    <t>价格</t>
  </si>
  <si>
    <t>租赁时间</t>
  </si>
  <si>
    <t>943200</t>
  </si>
  <si>
    <t>租赁经费</t>
  </si>
  <si>
    <t>社会效益</t>
  </si>
  <si>
    <t>实现政务服务事项“一网、一门、一窗、一次”办理，为全面打造“办事不求人</t>
  </si>
  <si>
    <t>夯实营商环境建设</t>
  </si>
  <si>
    <t>92</t>
  </si>
  <si>
    <t>区政务服务中心面积将达到3930平方米，通过对大厅窗口设置的全面升级改造，可将我区34家政务服务实施机构1300余项政务服务事项按照“应进必进”原则全部进驻政务服务大厅，实现政务服务事项“一网、一门、一窗、一次”办理，为全面打造“办事不求人、审批不见面、最多跑一次”和“全程服务有保障”的市场化法治化国际化营商环境夯实基础。</t>
  </si>
  <si>
    <t>完成审批事项</t>
  </si>
  <si>
    <t>36000</t>
  </si>
  <si>
    <t>件</t>
  </si>
  <si>
    <t>空反映便民服务大厅办件数量</t>
  </si>
  <si>
    <t>交办事项办结率</t>
  </si>
  <si>
    <t>反映便民服务大厅办件办结率</t>
  </si>
  <si>
    <t>反映审批事项按时办结</t>
  </si>
  <si>
    <t>549000</t>
  </si>
  <si>
    <t>维持大厅运维费用</t>
  </si>
  <si>
    <t>人</t>
  </si>
  <si>
    <t>产生的社会效益</t>
  </si>
  <si>
    <t>服务质量</t>
  </si>
  <si>
    <t>有所提高</t>
  </si>
  <si>
    <t>反映办事效率</t>
  </si>
  <si>
    <t>97</t>
  </si>
  <si>
    <t>反映群众满意度</t>
  </si>
  <si>
    <t>06表</t>
  </si>
  <si>
    <t>政府性基金预算支出预算表</t>
  </si>
  <si>
    <t>单位名称：昆明市发展和改革委员会</t>
  </si>
  <si>
    <t>政府性基金预算支出</t>
  </si>
  <si>
    <t>备注说明：昆明市东川区政务服务管理局2025年无政府性基金预算支出情况，此表无数据。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</si>
  <si>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</si>
  <si>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</si>
  <si>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</si>
  <si>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</si>
  <si>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</si>
  <si>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</si>
  <si>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</si>
  <si>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</si>
  <si>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</si>
  <si>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</si>
  <si>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</si>
  <si>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A4纸</t>
  </si>
  <si>
    <t>复印纸</t>
  </si>
  <si>
    <t>打印一体机</t>
  </si>
  <si>
    <t>多功能一体机</t>
  </si>
  <si>
    <t>台</t>
  </si>
  <si>
    <t>国产台式机</t>
  </si>
  <si>
    <t>台式计算机</t>
  </si>
  <si>
    <t>08表</t>
  </si>
  <si>
    <t>政府购买服务项目</t>
  </si>
  <si>
    <t>政府购买服务指导性目录代码</t>
  </si>
  <si>
    <t>基本支出/项目支出</t>
  </si>
  <si>
    <t>所属服务类别</t>
  </si>
  <si>
    <t>所属服务领域</t>
  </si>
  <si>
    <t>购买内容简述</t>
  </si>
  <si>
    <t>备注说明：昆明市东川区政务服务管理局2025年无政府购买服务预算支出情况，此表无数据。</t>
  </si>
  <si>
    <t>09-1表</t>
  </si>
  <si>
    <t>单位名称（项目）</t>
  </si>
  <si>
    <t>地区</t>
  </si>
  <si>
    <t>备注说明：昆明市东川区政务服务管理局2025年无对下转移预算支出情况，此表无数据。</t>
  </si>
  <si>
    <t>09-2表</t>
  </si>
  <si>
    <t xml:space="preserve">10表
</t>
  </si>
  <si>
    <t>资产类别</t>
  </si>
  <si>
    <t>资产分类代码.名称</t>
  </si>
  <si>
    <t>资产名称</t>
  </si>
  <si>
    <t>计量单位</t>
  </si>
  <si>
    <t>财政部门批复数（元）</t>
  </si>
  <si>
    <t>单价</t>
  </si>
  <si>
    <t>金额</t>
  </si>
  <si>
    <t>备注说明：昆明市东川区政务服务管理局2025年无新增资产配置预算支出情况，此表无数据。</t>
  </si>
  <si>
    <t>11表</t>
  </si>
  <si>
    <t>上级补助</t>
  </si>
  <si>
    <t>备注说明：昆明市东川区政务服务管理局2025年无上级转移支付补助项目预算支出情况，此表无数据。</t>
  </si>
  <si>
    <t>12表</t>
  </si>
  <si>
    <t>项目级次</t>
  </si>
  <si>
    <t>311 专项业务类</t>
  </si>
  <si>
    <t>本级</t>
  </si>
  <si>
    <t/>
  </si>
  <si>
    <t>13表</t>
  </si>
  <si>
    <t>部门编码</t>
  </si>
  <si>
    <t>部门名称</t>
  </si>
  <si>
    <t>内容</t>
  </si>
  <si>
    <t>说明</t>
  </si>
  <si>
    <t>部门总体目标</t>
  </si>
  <si>
    <t>部门职责</t>
  </si>
  <si>
    <t xml:space="preserve">1.贯彻落实国家、省、市、区有关政务服务、公共资源交易、投资代办服务、行政审批制度改革等方针政策，持续深化“放管服”改革，进一步优化营商环境，促进政府职能转变，推进高质量发展。
2.负责拟订有关政务服务、公共资源交易、投资代办服务、行政审批制度改革、“放管服”改革及优化营商环境的规范性文件，并组织实施和监督执行。
3.负责牵头全区营商环境建设，推进营商环境提升优化。对照上级营商环境评价指标，组织开展全区营商环境评价。做好上级营商环境督查日常工作。组织开展全区优化政务服务环境督查工作。
4.持续深化全区行政审批制度改革工作。牵头组织全区“放管服”改革、行政审批制度改革工作。承担行政审批改革实施意见、对策建议、工作措施、管理制度的拟订和组织实施工作。负责梳理东川区权责清单，并依据权责清单，指导、协调、督促区级部门做好行政审批事项的清理、设立、进驻、办理及审批流程调整和优化等工作。组织实施全区行政审批标准化工作。
5.负责省政府批准的区属各职能部门划转的行政许可事项的行政审批工作。
6.牵头协调各进驻单位之间、进驻单位与综合窗口之间的工作关系。负责区级有关部门进驻区政务服务中心开展行政审批服务工作。加强对政务大厅、审批大厅及其工作人员的日常管理及监督，做好政治教育、学习培训、后勤保障和年度考核等工作。推进区级政务服务中心、各乡镇（街道）为民服务中心和村（社区）为民服务站建设。
7.推进全区“互联网+政务服务+公共资源交易+投资服务+党群服务”及政务服务“一张网”建设。负责全区行政审批业务系统建设和管理。整合行政审批网上服务大厅平台、投资项目审批在线监管平台等资源，依托昆明市“政务云”，管理东川区政务服务网上平台，推动政务服务网上平台与部门审批自建业务系统互联互通、数据共享、业务协同。
8.加强对公共资源交易监督管理工作。履行对公共资源交易统一综合监督管理职责。负责工程建设招标条件备案及招标投标情况报告备案。管理综合评标工作、招标代理工作、投标及竞买保证金、人民监督员、投资审批中介超市。推进远程异地评标、公共资源交易领域融资服务工作。
9.推进政务服务、公共资源交易诚信体系建设。调解政务服务、公共资源交易活动中的争议及纠纷并受理投诉。对相关公共资源交易活动中涉嫌违反法律、法规和规定的行为进行调查处理。对公共资源交易领域严重失信主体实施联合惩戒。
</t>
  </si>
  <si>
    <t>建设智慧东川、强化政策支持，依托省政务服务平台及移动端统一提供政务服务，优化网上办事指南和操作说明，提供在线导办帮办、智能客服，辅助在线办理，完成区级政府网站的长者模式、语音辅助、自主配色等适老化、无障碍改造。持续推进线上线下融合发展。综合运用“线上预约、线下办理”、“线上预审、线下收件”、“线下办理、线上出件”等业务模式，实现线上线下“无差别受理、同标准办理”，推动政务服务线上线下融合发展。依托省政务服务平台开展政务服务“好差评”，实现“好差评”数据每月汇聚至省政务服务平台。持续做好政务服务差评问题、投诉问题调查核实、督办、整改和反馈，确保全区政务服务差评、投诉整改完成率和按时整改率均达100%。2025年政务局重点工作一是牵头推进优化营商环境工作，坚持统筹调度，层层压实责任，深入解决困难问题，全面有力推动市场化、法治化、便利化营商环境建设。二是牵头推动政企沟通常态长效，持续开展“三个听取”“百名干部进企业、优服务、稳增长”“局长坐诊接诉”等活动，持续提升经营主体满意度。三是完善投诉处理机制，进一步畅通企业诉求渠道，督促企业反映问题办理销号。四是推进惠企服务专区建设，逐步实现政策对象精准识别、企业诉求一站直达、惠企政策免申即享。五是深化“高效办成一件事”改革，推出更多“一类事”一站式服务，推动更多重点领域部门协作，形成合力，攻坚克难。六是以经营主体获得感为评价标准，政务服务实名差评整改率达100%，政务服务事项网上可办（二级及以上办理深度）率达99%。七是持续深化“放管服”改革，推进政务服务事项集成化办理，开展审批效率提升行动，落实容缺受理。八是深入开展“我陪群众走流程”“政务服务体验员”活动。组织34家政务服务事项实施单位和政务服务体验员每季度至少开展1次活动，推动政务服务事项办理高效便捷。九是推进投资项目行政审批帮办代办机制。十是持续降低招投标交易成本，对依法必须招标且标的金额1000万元以下（含1000万元）的政府投资项目，免于收取无失信记录企业投标保证金；标的金额超过1000万元的，继续推广保函(保险)替代现金缴纳投标保证金，对于需要收取现金保证金的，按不低于70%的降幅比例收取。</t>
  </si>
  <si>
    <t>部门年度目标</t>
  </si>
  <si>
    <t>2025年政务局重点工作一是牵头推进优化营商环境工作，坚持统筹调度，层层压实责任，深入解决困难问题，全面有力推动市场化、法治化、便利化营商环境建设。二是牵头推动政企沟通常态长效，持续开展“三个听取”“百名干部进企业、优服务、稳增长”“局长坐诊接诉”等活动，持续提升经营主体满意度。三是完善投诉处理机制，进一步畅通企业诉求渠道，督促企业反映问题办理销号。四是推进惠企服务专区建设，逐步实现政策对象精准识别、企业诉求一站直达、惠企政策免申即享。五是深化“高效办成一件事”改革，推出更多“一类事”一站式服务，推动更多重点领域部门协作，形成合力，攻坚克难。六是以经营主体获得感为评价标准，政务服务实名差评整改率达100%，政务服务事项网上可办（二级及以上办理深度）率达99%。七是持续深化“放管服”改革，推进政务服务事项集成化办理，开展审批效率提升行动，落实容缺受理。八是深入开展“我陪群众走流程”“政务服务体验员”活动。组织34家政务服务事项实施单位和政务服务体验员每季度至少开展1次活动，推动政务服务事项办理高效便捷。九是推进投资项目行政审批帮办代办机制。十是持续降低招投标交易成本，对依法必须招标且标的金额1000万元以下（含1000万元）的政府投资项目，免于收取无失信记录企业投标保证金；标的金额超过1000万元的，继续推广保函(保险)替代现金缴纳投标保证金，对于需要收取现金保证金的，按不低于70%的降幅比例收取。</t>
  </si>
  <si>
    <t>二、部门年度重点工作任务</t>
  </si>
  <si>
    <t>部门职能职责</t>
  </si>
  <si>
    <t>主要内容</t>
  </si>
  <si>
    <t>对应项目</t>
  </si>
  <si>
    <t>纳入预算金额（元）</t>
  </si>
  <si>
    <t>总额</t>
  </si>
  <si>
    <t>财政拨款</t>
  </si>
  <si>
    <t>其他资金</t>
  </si>
  <si>
    <t>进一步推进营商环境工作</t>
  </si>
  <si>
    <t>坚持统筹调度，层层压实责任，深入解决困难问题，全面有力推动市场化、法治化、便利化营商环境建设。牵头推动政企沟通常态长效，持续开展“三个听取”“百名干部进企业、优服务、稳增长”“局长坐诊接诉”等活动，持续提升经营主体满意度。完善投诉处理机制，进一步畅通企业诉求渠道，督促企业反映问题办理销号。推进惠企服务专区建设，逐步实现政策对象精准识别、企业诉求一站直达、惠企政策免申即享。</t>
  </si>
  <si>
    <t>深化“高效办成一件事”改革</t>
  </si>
  <si>
    <t>推出更多“一类事”一站式服务，推动更多重点领域部门协作，形成合力，攻坚克难。以经营主体获得感为评价标准，政务服务实名差评整改率达100%，政务服务事项网上可办（二级及以上办理深度）率达99%。持续深化“放管服”改革，推进政务服务事项集成化办理，开展审批效率提升行动，落实容缺受理。深入开展“我陪群众走流程”“政务服务体验员”活动。组织34家政务服务事项实施单位和政务服务体验员每季度至少开展1次活动，推动政务服务事项办理高效便捷。</t>
  </si>
  <si>
    <t>加强投资服务工作和招投标工作</t>
  </si>
  <si>
    <t>推进投资项目行政审批帮办代办机制。持续降低招投标交易成本，对依法必须招标且标的金额1000万元以下（含1000万元）的政府投资项目，免于收取无失信记录企业投标保证金；标的金额超过1000万元的，继续推广保函(保险)替代现金缴纳投标保证金，对于需要收取现金保证金的，按不低于70%的降幅比例收取。</t>
  </si>
  <si>
    <t>完成其他区委区政府要求完成的工作</t>
  </si>
  <si>
    <t>三、部门整体支出绩效指标</t>
  </si>
  <si>
    <t>绩效指标</t>
  </si>
  <si>
    <t>评（扣）分标准</t>
  </si>
  <si>
    <t>绩效指标设定依据及指标值数据来源</t>
  </si>
  <si>
    <t xml:space="preserve">二级指标 </t>
  </si>
  <si>
    <t>按时按量要求完成年度重点工作任务数量</t>
  </si>
  <si>
    <t>完成2025年政务局重点工作任务</t>
  </si>
  <si>
    <t>单位工作总结和计划</t>
  </si>
  <si>
    <t>按重点任务要求完成</t>
  </si>
  <si>
    <t>按文件要求完成</t>
  </si>
  <si>
    <t>政务局2025年工作计划</t>
  </si>
  <si>
    <t>建设智慧东川顺利完成</t>
  </si>
  <si>
    <t>30</t>
  </si>
  <si>
    <t>依托省政务服务平台及移动端统一提供政务服务，优化网上办事指南和操作说明，提供在线导办帮办、智能客服，辅助在线办理，完成区级政府网站的长者模式、语音辅助、自主配色等适老化、无障碍改造。持续推进线上线下融合发展。综合运用“线上预约、线下办理”、“线上预审、线下收件”、“线下办理、线上出件”等业务模式，实现线上线下“无差别受理、同标准办理”，推动政务服务线上线下融合发展。依托省政务服务平台开展政务服务“好差评”，实现“好差评”数据每月汇聚至省政务服务平台。持续做好政务服务差评问题、投诉问题调查核实、督办、整改和反馈，确保全区政务服务差评、投诉整改完成率和按时整改率均达100%。</t>
  </si>
  <si>
    <t>群众和企业满意度</t>
  </si>
  <si>
    <t>96</t>
  </si>
  <si>
    <t>经营主体满意度和办事群众满意度</t>
  </si>
  <si>
    <t>好差评系统数据和第三方评价等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</si>
</sst>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5" borderId="17" applyNumberFormat="0" applyAlignment="0" applyProtection="0">
      <alignment vertical="center"/>
    </xf>
    <xf numFmtId="0" fontId="28" fillId="6" borderId="18" applyNumberFormat="0" applyAlignment="0" applyProtection="0">
      <alignment vertical="center"/>
    </xf>
    <xf numFmtId="0" fontId="29" fillId="6" borderId="17" applyNumberFormat="0" applyAlignment="0" applyProtection="0">
      <alignment vertical="center"/>
    </xf>
    <xf numFmtId="0" fontId="30" fillId="7"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49" fontId="38" fillId="0" borderId="1">
      <alignment horizontal="left" vertical="center" wrapText="1"/>
    </xf>
    <xf numFmtId="176" fontId="38" fillId="0" borderId="1">
      <alignment horizontal="right" vertical="center"/>
    </xf>
    <xf numFmtId="177" fontId="38" fillId="0" borderId="1">
      <alignment horizontal="right" vertical="center"/>
    </xf>
    <xf numFmtId="178" fontId="38" fillId="0" borderId="1">
      <alignment horizontal="right" vertical="center"/>
    </xf>
    <xf numFmtId="179" fontId="38" fillId="0" borderId="1">
      <alignment horizontal="right" vertical="center"/>
    </xf>
    <xf numFmtId="10" fontId="38" fillId="0" borderId="1">
      <alignment horizontal="right" vertical="center"/>
    </xf>
    <xf numFmtId="180" fontId="38" fillId="0" borderId="1">
      <alignment horizontal="right" vertical="center"/>
    </xf>
  </cellStyleXfs>
  <cellXfs count="235">
    <xf numFmtId="0" fontId="0" fillId="0" borderId="0" xfId="0" applyFont="1" applyBorder="1"/>
    <xf numFmtId="0" fontId="0" fillId="0" borderId="0" xfId="0" applyFill="1" applyBorder="1" applyAlignment="1" applyProtection="1">
      <alignment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Fill="1" applyBorder="1" applyAlignment="1" applyProtection="1"/>
    <xf numFmtId="4" fontId="2" fillId="0" borderId="1" xfId="0" applyNumberFormat="1" applyFont="1" applyFill="1" applyBorder="1" applyAlignment="1" applyProtection="1">
      <alignment horizontal="right" vertical="center"/>
    </xf>
    <xf numFmtId="49" fontId="7" fillId="0" borderId="1" xfId="50" applyFont="1">
      <alignment horizontal="left" vertical="center" wrapText="1"/>
    </xf>
    <xf numFmtId="0" fontId="6"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7" fillId="0" borderId="1"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7"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applyProtection="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11" sqref="B11"/>
    </sheetView>
  </sheetViews>
  <sheetFormatPr defaultColWidth="8.575" defaultRowHeight="12.75" customHeight="1" outlineLevelCol="3"/>
  <cols>
    <col min="1" max="4" width="41" customWidth="1"/>
  </cols>
  <sheetData>
    <row r="1" ht="15" customHeight="1" spans="1:4">
      <c r="A1" s="85"/>
      <c r="B1" s="85"/>
      <c r="C1" s="85"/>
      <c r="D1" s="102" t="s">
        <v>0</v>
      </c>
    </row>
    <row r="2" ht="41.25" customHeight="1" spans="1:1">
      <c r="A2" s="80" t="str">
        <f>"2025"&amp;"年部门财务收支预算总表"</f>
        <v>2025年部门财务收支预算总表</v>
      </c>
    </row>
    <row r="3" ht="17.25" customHeight="1" spans="1:4">
      <c r="A3" s="83" t="str">
        <f>"单位名称："&amp;"昆明市东川区政务服务管理局"</f>
        <v>单位名称：昆明市东川区政务服务管理局</v>
      </c>
      <c r="B3" s="199"/>
      <c r="D3" s="178" t="s">
        <v>1</v>
      </c>
    </row>
    <row r="4" ht="23.25" customHeight="1" spans="1:4">
      <c r="A4" s="200" t="s">
        <v>2</v>
      </c>
      <c r="B4" s="201"/>
      <c r="C4" s="200" t="s">
        <v>3</v>
      </c>
      <c r="D4" s="201"/>
    </row>
    <row r="5" ht="24" customHeight="1" spans="1:4">
      <c r="A5" s="200" t="s">
        <v>4</v>
      </c>
      <c r="B5" s="200" t="s">
        <v>5</v>
      </c>
      <c r="C5" s="200" t="s">
        <v>6</v>
      </c>
      <c r="D5" s="200" t="s">
        <v>5</v>
      </c>
    </row>
    <row r="6" ht="17.25" customHeight="1" spans="1:4">
      <c r="A6" s="202" t="s">
        <v>7</v>
      </c>
      <c r="B6" s="117">
        <v>6149958.68</v>
      </c>
      <c r="C6" s="202" t="s">
        <v>8</v>
      </c>
      <c r="D6" s="117">
        <v>5020354</v>
      </c>
    </row>
    <row r="7" ht="17.25" customHeight="1" spans="1:4">
      <c r="A7" s="202" t="s">
        <v>9</v>
      </c>
      <c r="B7" s="117"/>
      <c r="C7" s="202" t="s">
        <v>10</v>
      </c>
      <c r="D7" s="117"/>
    </row>
    <row r="8" ht="17.25" customHeight="1" spans="1:4">
      <c r="A8" s="202" t="s">
        <v>11</v>
      </c>
      <c r="B8" s="117"/>
      <c r="C8" s="234" t="s">
        <v>12</v>
      </c>
      <c r="D8" s="117"/>
    </row>
    <row r="9" ht="17.25" customHeight="1" spans="1:4">
      <c r="A9" s="202" t="s">
        <v>13</v>
      </c>
      <c r="B9" s="117"/>
      <c r="C9" s="234" t="s">
        <v>14</v>
      </c>
      <c r="D9" s="117"/>
    </row>
    <row r="10" ht="17.25" customHeight="1" spans="1:4">
      <c r="A10" s="202" t="s">
        <v>15</v>
      </c>
      <c r="B10" s="117"/>
      <c r="C10" s="234" t="s">
        <v>16</v>
      </c>
      <c r="D10" s="117"/>
    </row>
    <row r="11" ht="17.25" customHeight="1" spans="1:4">
      <c r="A11" s="202" t="s">
        <v>17</v>
      </c>
      <c r="B11" s="117"/>
      <c r="C11" s="234" t="s">
        <v>18</v>
      </c>
      <c r="D11" s="117"/>
    </row>
    <row r="12" ht="17.25" customHeight="1" spans="1:4">
      <c r="A12" s="202" t="s">
        <v>19</v>
      </c>
      <c r="B12" s="117"/>
      <c r="C12" s="71" t="s">
        <v>20</v>
      </c>
      <c r="D12" s="117"/>
    </row>
    <row r="13" ht="17.25" customHeight="1" spans="1:4">
      <c r="A13" s="202" t="s">
        <v>21</v>
      </c>
      <c r="B13" s="117"/>
      <c r="C13" s="71" t="s">
        <v>22</v>
      </c>
      <c r="D13" s="117">
        <v>439101.64</v>
      </c>
    </row>
    <row r="14" ht="17.25" customHeight="1" spans="1:4">
      <c r="A14" s="202" t="s">
        <v>23</v>
      </c>
      <c r="B14" s="117"/>
      <c r="C14" s="71" t="s">
        <v>24</v>
      </c>
      <c r="D14" s="117">
        <v>348845.04</v>
      </c>
    </row>
    <row r="15" ht="17.25" customHeight="1" spans="1:4">
      <c r="A15" s="202" t="s">
        <v>25</v>
      </c>
      <c r="B15" s="117"/>
      <c r="C15" s="71" t="s">
        <v>26</v>
      </c>
      <c r="D15" s="117"/>
    </row>
    <row r="16" ht="17.25" customHeight="1" spans="1:4">
      <c r="A16" s="183"/>
      <c r="B16" s="117"/>
      <c r="C16" s="71" t="s">
        <v>27</v>
      </c>
      <c r="D16" s="117"/>
    </row>
    <row r="17" ht="17.25" customHeight="1" spans="1:4">
      <c r="A17" s="203"/>
      <c r="B17" s="117"/>
      <c r="C17" s="71" t="s">
        <v>28</v>
      </c>
      <c r="D17" s="117"/>
    </row>
    <row r="18" ht="17.25" customHeight="1" spans="1:4">
      <c r="A18" s="203"/>
      <c r="B18" s="117"/>
      <c r="C18" s="71" t="s">
        <v>29</v>
      </c>
      <c r="D18" s="117"/>
    </row>
    <row r="19" ht="17.25" customHeight="1" spans="1:4">
      <c r="A19" s="203"/>
      <c r="B19" s="117"/>
      <c r="C19" s="71" t="s">
        <v>30</v>
      </c>
      <c r="D19" s="117"/>
    </row>
    <row r="20" ht="17.25" customHeight="1" spans="1:4">
      <c r="A20" s="203"/>
      <c r="B20" s="117"/>
      <c r="C20" s="71" t="s">
        <v>31</v>
      </c>
      <c r="D20" s="117"/>
    </row>
    <row r="21" ht="17.25" customHeight="1" spans="1:4">
      <c r="A21" s="203"/>
      <c r="B21" s="117"/>
      <c r="C21" s="71" t="s">
        <v>32</v>
      </c>
      <c r="D21" s="117"/>
    </row>
    <row r="22" ht="17.25" customHeight="1" spans="1:4">
      <c r="A22" s="203"/>
      <c r="B22" s="117"/>
      <c r="C22" s="71" t="s">
        <v>33</v>
      </c>
      <c r="D22" s="117"/>
    </row>
    <row r="23" ht="17.25" customHeight="1" spans="1:4">
      <c r="A23" s="203"/>
      <c r="B23" s="117"/>
      <c r="C23" s="71" t="s">
        <v>34</v>
      </c>
      <c r="D23" s="117"/>
    </row>
    <row r="24" ht="17.25" customHeight="1" spans="1:4">
      <c r="A24" s="203"/>
      <c r="B24" s="117"/>
      <c r="C24" s="71" t="s">
        <v>35</v>
      </c>
      <c r="D24" s="117">
        <v>341658</v>
      </c>
    </row>
    <row r="25" ht="17.25" customHeight="1" spans="1:4">
      <c r="A25" s="203"/>
      <c r="B25" s="117"/>
      <c r="C25" s="71" t="s">
        <v>36</v>
      </c>
      <c r="D25" s="117"/>
    </row>
    <row r="26" ht="17.25" customHeight="1" spans="1:4">
      <c r="A26" s="203"/>
      <c r="B26" s="117"/>
      <c r="C26" s="183" t="s">
        <v>37</v>
      </c>
      <c r="D26" s="117"/>
    </row>
    <row r="27" ht="17.25" customHeight="1" spans="1:4">
      <c r="A27" s="203"/>
      <c r="B27" s="117"/>
      <c r="C27" s="71" t="s">
        <v>38</v>
      </c>
      <c r="D27" s="117"/>
    </row>
    <row r="28" ht="16.5" customHeight="1" spans="1:4">
      <c r="A28" s="203"/>
      <c r="B28" s="117"/>
      <c r="C28" s="71" t="s">
        <v>39</v>
      </c>
      <c r="D28" s="117"/>
    </row>
    <row r="29" ht="16.5" customHeight="1" spans="1:4">
      <c r="A29" s="203"/>
      <c r="B29" s="117"/>
      <c r="C29" s="183" t="s">
        <v>40</v>
      </c>
      <c r="D29" s="117"/>
    </row>
    <row r="30" ht="17.25" customHeight="1" spans="1:4">
      <c r="A30" s="203"/>
      <c r="B30" s="117"/>
      <c r="C30" s="183" t="s">
        <v>41</v>
      </c>
      <c r="D30" s="117"/>
    </row>
    <row r="31" ht="17.25" customHeight="1" spans="1:4">
      <c r="A31" s="203"/>
      <c r="B31" s="117"/>
      <c r="C31" s="71" t="s">
        <v>42</v>
      </c>
      <c r="D31" s="117"/>
    </row>
    <row r="32" ht="16.5" customHeight="1" spans="1:4">
      <c r="A32" s="203" t="s">
        <v>43</v>
      </c>
      <c r="B32" s="117">
        <v>6149958.68</v>
      </c>
      <c r="C32" s="203" t="s">
        <v>44</v>
      </c>
      <c r="D32" s="117">
        <v>6149958.68</v>
      </c>
    </row>
    <row r="33" ht="16.5" customHeight="1" spans="1:4">
      <c r="A33" s="183" t="s">
        <v>45</v>
      </c>
      <c r="B33" s="117"/>
      <c r="C33" s="183" t="s">
        <v>46</v>
      </c>
      <c r="D33" s="117"/>
    </row>
    <row r="34" ht="16.5" customHeight="1" spans="1:4">
      <c r="A34" s="71" t="s">
        <v>47</v>
      </c>
      <c r="B34" s="117"/>
      <c r="C34" s="71" t="s">
        <v>47</v>
      </c>
      <c r="D34" s="117"/>
    </row>
    <row r="35" ht="16.5" customHeight="1" spans="1:4">
      <c r="A35" s="71" t="s">
        <v>48</v>
      </c>
      <c r="B35" s="117"/>
      <c r="C35" s="71" t="s">
        <v>49</v>
      </c>
      <c r="D35" s="117"/>
    </row>
    <row r="36" ht="16.5" customHeight="1" spans="1:4">
      <c r="A36" s="204" t="s">
        <v>50</v>
      </c>
      <c r="B36" s="117">
        <v>6149958.68</v>
      </c>
      <c r="C36" s="204" t="s">
        <v>51</v>
      </c>
      <c r="D36" s="117">
        <v>6149958.68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R5" sqref="R5:R6"/>
    </sheetView>
  </sheetViews>
  <sheetFormatPr defaultColWidth="8.575" defaultRowHeight="12.75" customHeight="1"/>
  <cols>
    <col min="1" max="1" width="15.8916666666667" customWidth="1"/>
    <col min="2" max="2" width="35" customWidth="1"/>
    <col min="3" max="19" width="22" customWidth="1"/>
  </cols>
  <sheetData>
    <row r="1" ht="17.25" customHeight="1" spans="1:1">
      <c r="A1" s="102" t="s">
        <v>52</v>
      </c>
    </row>
    <row r="2" ht="41.25" customHeight="1" spans="1:1">
      <c r="A2" s="80" t="str">
        <f>"2025"&amp;"年部门收入预算表"</f>
        <v>2025年部门收入预算表</v>
      </c>
    </row>
    <row r="3" ht="17.25" customHeight="1" spans="1:19">
      <c r="A3" s="83" t="str">
        <f>"单位名称："&amp;"昆明市东川区政务服务管理局"</f>
        <v>单位名称：昆明市东川区政务服务管理局</v>
      </c>
      <c r="S3" s="85" t="s">
        <v>1</v>
      </c>
    </row>
    <row r="4" ht="21.75" customHeight="1" spans="1:19">
      <c r="A4" s="220" t="s">
        <v>53</v>
      </c>
      <c r="B4" s="221" t="s">
        <v>54</v>
      </c>
      <c r="C4" s="221" t="s">
        <v>55</v>
      </c>
      <c r="D4" s="222" t="s">
        <v>56</v>
      </c>
      <c r="E4" s="222"/>
      <c r="F4" s="222"/>
      <c r="G4" s="222"/>
      <c r="H4" s="222"/>
      <c r="I4" s="168"/>
      <c r="J4" s="222"/>
      <c r="K4" s="222"/>
      <c r="L4" s="222"/>
      <c r="M4" s="222"/>
      <c r="N4" s="229"/>
      <c r="O4" s="222" t="s">
        <v>45</v>
      </c>
      <c r="P4" s="222"/>
      <c r="Q4" s="222"/>
      <c r="R4" s="222"/>
      <c r="S4" s="229"/>
    </row>
    <row r="5" ht="27" customHeight="1" spans="1:19">
      <c r="A5" s="223"/>
      <c r="B5" s="224"/>
      <c r="C5" s="224"/>
      <c r="D5" s="224" t="s">
        <v>57</v>
      </c>
      <c r="E5" s="224" t="s">
        <v>58</v>
      </c>
      <c r="F5" s="224" t="s">
        <v>59</v>
      </c>
      <c r="G5" s="224" t="s">
        <v>60</v>
      </c>
      <c r="H5" s="224" t="s">
        <v>61</v>
      </c>
      <c r="I5" s="230" t="s">
        <v>62</v>
      </c>
      <c r="J5" s="231"/>
      <c r="K5" s="231"/>
      <c r="L5" s="231"/>
      <c r="M5" s="231"/>
      <c r="N5" s="232"/>
      <c r="O5" s="224" t="s">
        <v>57</v>
      </c>
      <c r="P5" s="224" t="s">
        <v>58</v>
      </c>
      <c r="Q5" s="224" t="s">
        <v>59</v>
      </c>
      <c r="R5" s="224" t="s">
        <v>60</v>
      </c>
      <c r="S5" s="224" t="s">
        <v>63</v>
      </c>
    </row>
    <row r="6" ht="30" customHeight="1" spans="1:19">
      <c r="A6" s="225"/>
      <c r="B6" s="142"/>
      <c r="C6" s="152"/>
      <c r="D6" s="152"/>
      <c r="E6" s="152"/>
      <c r="F6" s="152"/>
      <c r="G6" s="152"/>
      <c r="H6" s="152"/>
      <c r="I6" s="108" t="s">
        <v>57</v>
      </c>
      <c r="J6" s="232" t="s">
        <v>64</v>
      </c>
      <c r="K6" s="232" t="s">
        <v>65</v>
      </c>
      <c r="L6" s="232" t="s">
        <v>66</v>
      </c>
      <c r="M6" s="232" t="s">
        <v>67</v>
      </c>
      <c r="N6" s="232" t="s">
        <v>68</v>
      </c>
      <c r="O6" s="233"/>
      <c r="P6" s="233"/>
      <c r="Q6" s="233"/>
      <c r="R6" s="233"/>
      <c r="S6" s="152"/>
    </row>
    <row r="7" ht="15" customHeight="1" spans="1:19">
      <c r="A7" s="226">
        <v>1</v>
      </c>
      <c r="B7" s="226">
        <v>2</v>
      </c>
      <c r="C7" s="226">
        <v>3</v>
      </c>
      <c r="D7" s="226">
        <v>4</v>
      </c>
      <c r="E7" s="226">
        <v>5</v>
      </c>
      <c r="F7" s="226">
        <v>6</v>
      </c>
      <c r="G7" s="226">
        <v>7</v>
      </c>
      <c r="H7" s="226">
        <v>8</v>
      </c>
      <c r="I7" s="108">
        <v>9</v>
      </c>
      <c r="J7" s="226">
        <v>10</v>
      </c>
      <c r="K7" s="226">
        <v>11</v>
      </c>
      <c r="L7" s="226">
        <v>12</v>
      </c>
      <c r="M7" s="226">
        <v>13</v>
      </c>
      <c r="N7" s="226">
        <v>14</v>
      </c>
      <c r="O7" s="226">
        <v>15</v>
      </c>
      <c r="P7" s="226">
        <v>16</v>
      </c>
      <c r="Q7" s="226">
        <v>17</v>
      </c>
      <c r="R7" s="226">
        <v>18</v>
      </c>
      <c r="S7" s="226">
        <v>19</v>
      </c>
    </row>
    <row r="8" ht="18" customHeight="1" spans="1:19">
      <c r="A8" s="34" t="s">
        <v>69</v>
      </c>
      <c r="B8" s="34" t="s">
        <v>70</v>
      </c>
      <c r="C8" s="117">
        <v>6149958.68</v>
      </c>
      <c r="D8" s="117">
        <v>6149958.68</v>
      </c>
      <c r="E8" s="117">
        <v>6149958.68</v>
      </c>
      <c r="F8" s="117"/>
      <c r="G8" s="117"/>
      <c r="H8" s="117"/>
      <c r="I8" s="117"/>
      <c r="J8" s="117"/>
      <c r="K8" s="117"/>
      <c r="L8" s="117"/>
      <c r="M8" s="117"/>
      <c r="N8" s="117"/>
      <c r="O8" s="117"/>
      <c r="P8" s="117"/>
      <c r="Q8" s="117"/>
      <c r="R8" s="117"/>
      <c r="S8" s="117"/>
    </row>
    <row r="9" ht="18" customHeight="1" spans="1:19">
      <c r="A9" s="227" t="s">
        <v>71</v>
      </c>
      <c r="B9" s="227" t="s">
        <v>70</v>
      </c>
      <c r="C9" s="117">
        <v>6149958.68</v>
      </c>
      <c r="D9" s="117">
        <v>6149958.68</v>
      </c>
      <c r="E9" s="117">
        <v>6149958.68</v>
      </c>
      <c r="F9" s="117"/>
      <c r="G9" s="117"/>
      <c r="H9" s="117"/>
      <c r="I9" s="117"/>
      <c r="J9" s="117"/>
      <c r="K9" s="117"/>
      <c r="L9" s="117"/>
      <c r="M9" s="117"/>
      <c r="N9" s="117"/>
      <c r="O9" s="117"/>
      <c r="P9" s="117"/>
      <c r="Q9" s="117"/>
      <c r="R9" s="117"/>
      <c r="S9" s="117"/>
    </row>
    <row r="10" ht="18" customHeight="1" spans="1:19">
      <c r="A10" s="88" t="s">
        <v>55</v>
      </c>
      <c r="B10" s="228"/>
      <c r="C10" s="117">
        <v>6149958.68</v>
      </c>
      <c r="D10" s="117">
        <v>6149958.68</v>
      </c>
      <c r="E10" s="117">
        <v>6149958.68</v>
      </c>
      <c r="F10" s="117"/>
      <c r="G10" s="117"/>
      <c r="H10" s="117"/>
      <c r="I10" s="117"/>
      <c r="J10" s="117"/>
      <c r="K10" s="117"/>
      <c r="L10" s="117"/>
      <c r="M10" s="117"/>
      <c r="N10" s="117"/>
      <c r="O10" s="117"/>
      <c r="P10" s="117"/>
      <c r="Q10" s="117"/>
      <c r="R10" s="117"/>
      <c r="S10" s="11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topLeftCell="G1"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5" t="s">
        <v>72</v>
      </c>
    </row>
    <row r="2" ht="41.25" customHeight="1" spans="1:1">
      <c r="A2" s="80" t="str">
        <f>"2025"&amp;"年部门支出预算表"</f>
        <v>2025年部门支出预算表</v>
      </c>
    </row>
    <row r="3" ht="17.25" customHeight="1" spans="1:15">
      <c r="A3" s="83" t="str">
        <f>"单位名称："&amp;"昆明市东川区政务服务管理局"</f>
        <v>单位名称：昆明市东川区政务服务管理局</v>
      </c>
      <c r="O3" s="85" t="s">
        <v>1</v>
      </c>
    </row>
    <row r="4" ht="27" customHeight="1" spans="1:15">
      <c r="A4" s="206" t="s">
        <v>73</v>
      </c>
      <c r="B4" s="206" t="s">
        <v>74</v>
      </c>
      <c r="C4" s="206" t="s">
        <v>55</v>
      </c>
      <c r="D4" s="207" t="s">
        <v>58</v>
      </c>
      <c r="E4" s="208"/>
      <c r="F4" s="209"/>
      <c r="G4" s="210" t="s">
        <v>59</v>
      </c>
      <c r="H4" s="210" t="s">
        <v>60</v>
      </c>
      <c r="I4" s="210" t="s">
        <v>75</v>
      </c>
      <c r="J4" s="207" t="s">
        <v>62</v>
      </c>
      <c r="K4" s="208"/>
      <c r="L4" s="208"/>
      <c r="M4" s="208"/>
      <c r="N4" s="217"/>
      <c r="O4" s="218"/>
    </row>
    <row r="5" ht="42" customHeight="1" spans="1:15">
      <c r="A5" s="211"/>
      <c r="B5" s="211"/>
      <c r="C5" s="212"/>
      <c r="D5" s="213" t="s">
        <v>57</v>
      </c>
      <c r="E5" s="213" t="s">
        <v>76</v>
      </c>
      <c r="F5" s="213" t="s">
        <v>77</v>
      </c>
      <c r="G5" s="212"/>
      <c r="H5" s="212"/>
      <c r="I5" s="219"/>
      <c r="J5" s="213" t="s">
        <v>57</v>
      </c>
      <c r="K5" s="200" t="s">
        <v>78</v>
      </c>
      <c r="L5" s="200" t="s">
        <v>79</v>
      </c>
      <c r="M5" s="200" t="s">
        <v>80</v>
      </c>
      <c r="N5" s="200" t="s">
        <v>81</v>
      </c>
      <c r="O5" s="200" t="s">
        <v>82</v>
      </c>
    </row>
    <row r="6" ht="18" customHeight="1" spans="1:15">
      <c r="A6" s="91" t="s">
        <v>83</v>
      </c>
      <c r="B6" s="91" t="s">
        <v>84</v>
      </c>
      <c r="C6" s="91" t="s">
        <v>85</v>
      </c>
      <c r="D6" s="94" t="s">
        <v>86</v>
      </c>
      <c r="E6" s="94" t="s">
        <v>87</v>
      </c>
      <c r="F6" s="94" t="s">
        <v>88</v>
      </c>
      <c r="G6" s="94" t="s">
        <v>89</v>
      </c>
      <c r="H6" s="94" t="s">
        <v>90</v>
      </c>
      <c r="I6" s="94" t="s">
        <v>91</v>
      </c>
      <c r="J6" s="94" t="s">
        <v>92</v>
      </c>
      <c r="K6" s="94" t="s">
        <v>93</v>
      </c>
      <c r="L6" s="94" t="s">
        <v>94</v>
      </c>
      <c r="M6" s="94" t="s">
        <v>95</v>
      </c>
      <c r="N6" s="91" t="s">
        <v>96</v>
      </c>
      <c r="O6" s="94" t="s">
        <v>97</v>
      </c>
    </row>
    <row r="7" ht="21" customHeight="1" spans="1:15">
      <c r="A7" s="95" t="s">
        <v>98</v>
      </c>
      <c r="B7" s="95" t="s">
        <v>99</v>
      </c>
      <c r="C7" s="117">
        <v>5020354</v>
      </c>
      <c r="D7" s="117">
        <v>5020354</v>
      </c>
      <c r="E7" s="117">
        <v>3122404</v>
      </c>
      <c r="F7" s="117">
        <v>1897950</v>
      </c>
      <c r="G7" s="117"/>
      <c r="H7" s="117"/>
      <c r="I7" s="117"/>
      <c r="J7" s="117"/>
      <c r="K7" s="117"/>
      <c r="L7" s="117"/>
      <c r="M7" s="117"/>
      <c r="N7" s="117"/>
      <c r="O7" s="117"/>
    </row>
    <row r="8" ht="21" customHeight="1" spans="1:15">
      <c r="A8" s="214" t="s">
        <v>100</v>
      </c>
      <c r="B8" s="214" t="s">
        <v>101</v>
      </c>
      <c r="C8" s="117">
        <v>5020354</v>
      </c>
      <c r="D8" s="117">
        <v>5020354</v>
      </c>
      <c r="E8" s="117">
        <v>3122404</v>
      </c>
      <c r="F8" s="117">
        <v>1897950</v>
      </c>
      <c r="G8" s="117"/>
      <c r="H8" s="117"/>
      <c r="I8" s="117"/>
      <c r="J8" s="117"/>
      <c r="K8" s="117"/>
      <c r="L8" s="117"/>
      <c r="M8" s="117"/>
      <c r="N8" s="117"/>
      <c r="O8" s="117"/>
    </row>
    <row r="9" ht="21" customHeight="1" spans="1:15">
      <c r="A9" s="215" t="s">
        <v>102</v>
      </c>
      <c r="B9" s="215" t="s">
        <v>103</v>
      </c>
      <c r="C9" s="117">
        <v>5020354</v>
      </c>
      <c r="D9" s="117">
        <v>5020354</v>
      </c>
      <c r="E9" s="117">
        <v>3122404</v>
      </c>
      <c r="F9" s="117">
        <v>1897950</v>
      </c>
      <c r="G9" s="117"/>
      <c r="H9" s="117"/>
      <c r="I9" s="117"/>
      <c r="J9" s="117"/>
      <c r="K9" s="117"/>
      <c r="L9" s="117"/>
      <c r="M9" s="117"/>
      <c r="N9" s="117"/>
      <c r="O9" s="117"/>
    </row>
    <row r="10" ht="21" customHeight="1" spans="1:15">
      <c r="A10" s="95" t="s">
        <v>104</v>
      </c>
      <c r="B10" s="95" t="s">
        <v>105</v>
      </c>
      <c r="C10" s="117">
        <v>439101.64</v>
      </c>
      <c r="D10" s="117">
        <v>439101.64</v>
      </c>
      <c r="E10" s="117">
        <v>439101.64</v>
      </c>
      <c r="F10" s="117"/>
      <c r="G10" s="117"/>
      <c r="H10" s="117"/>
      <c r="I10" s="117"/>
      <c r="J10" s="117"/>
      <c r="K10" s="117"/>
      <c r="L10" s="117"/>
      <c r="M10" s="117"/>
      <c r="N10" s="117"/>
      <c r="O10" s="117"/>
    </row>
    <row r="11" ht="21" customHeight="1" spans="1:15">
      <c r="A11" s="214" t="s">
        <v>106</v>
      </c>
      <c r="B11" s="214" t="s">
        <v>107</v>
      </c>
      <c r="C11" s="117">
        <v>439101.64</v>
      </c>
      <c r="D11" s="117">
        <v>439101.64</v>
      </c>
      <c r="E11" s="117">
        <v>439101.64</v>
      </c>
      <c r="F11" s="117"/>
      <c r="G11" s="117"/>
      <c r="H11" s="117"/>
      <c r="I11" s="117"/>
      <c r="J11" s="117"/>
      <c r="K11" s="117"/>
      <c r="L11" s="117"/>
      <c r="M11" s="117"/>
      <c r="N11" s="117"/>
      <c r="O11" s="117"/>
    </row>
    <row r="12" ht="21" customHeight="1" spans="1:15">
      <c r="A12" s="215" t="s">
        <v>108</v>
      </c>
      <c r="B12" s="215" t="s">
        <v>109</v>
      </c>
      <c r="C12" s="117">
        <v>439101.64</v>
      </c>
      <c r="D12" s="117">
        <v>439101.64</v>
      </c>
      <c r="E12" s="117">
        <v>439101.64</v>
      </c>
      <c r="F12" s="117"/>
      <c r="G12" s="117"/>
      <c r="H12" s="117"/>
      <c r="I12" s="117"/>
      <c r="J12" s="117"/>
      <c r="K12" s="117"/>
      <c r="L12" s="117"/>
      <c r="M12" s="117"/>
      <c r="N12" s="117"/>
      <c r="O12" s="117"/>
    </row>
    <row r="13" ht="21" customHeight="1" spans="1:15">
      <c r="A13" s="95" t="s">
        <v>110</v>
      </c>
      <c r="B13" s="95" t="s">
        <v>111</v>
      </c>
      <c r="C13" s="117">
        <v>348845.04</v>
      </c>
      <c r="D13" s="117">
        <v>348845.04</v>
      </c>
      <c r="E13" s="117">
        <v>348845.04</v>
      </c>
      <c r="F13" s="117"/>
      <c r="G13" s="117"/>
      <c r="H13" s="117"/>
      <c r="I13" s="117"/>
      <c r="J13" s="117"/>
      <c r="K13" s="117"/>
      <c r="L13" s="117"/>
      <c r="M13" s="117"/>
      <c r="N13" s="117"/>
      <c r="O13" s="117"/>
    </row>
    <row r="14" ht="21" customHeight="1" spans="1:15">
      <c r="A14" s="214" t="s">
        <v>112</v>
      </c>
      <c r="B14" s="214" t="s">
        <v>113</v>
      </c>
      <c r="C14" s="117">
        <v>348845.04</v>
      </c>
      <c r="D14" s="117">
        <v>348845.04</v>
      </c>
      <c r="E14" s="117">
        <v>348845.04</v>
      </c>
      <c r="F14" s="117"/>
      <c r="G14" s="117"/>
      <c r="H14" s="117"/>
      <c r="I14" s="117"/>
      <c r="J14" s="117"/>
      <c r="K14" s="117"/>
      <c r="L14" s="117"/>
      <c r="M14" s="117"/>
      <c r="N14" s="117"/>
      <c r="O14" s="117"/>
    </row>
    <row r="15" ht="21" customHeight="1" spans="1:15">
      <c r="A15" s="215" t="s">
        <v>114</v>
      </c>
      <c r="B15" s="215" t="s">
        <v>115</v>
      </c>
      <c r="C15" s="117">
        <v>84586</v>
      </c>
      <c r="D15" s="117">
        <v>84586</v>
      </c>
      <c r="E15" s="117">
        <v>84586</v>
      </c>
      <c r="F15" s="117"/>
      <c r="G15" s="117"/>
      <c r="H15" s="117"/>
      <c r="I15" s="117"/>
      <c r="J15" s="117"/>
      <c r="K15" s="117"/>
      <c r="L15" s="117"/>
      <c r="M15" s="117"/>
      <c r="N15" s="117"/>
      <c r="O15" s="117"/>
    </row>
    <row r="16" ht="21" customHeight="1" spans="1:15">
      <c r="A16" s="215" t="s">
        <v>116</v>
      </c>
      <c r="B16" s="215" t="s">
        <v>117</v>
      </c>
      <c r="C16" s="117">
        <v>128838</v>
      </c>
      <c r="D16" s="117">
        <v>128838</v>
      </c>
      <c r="E16" s="117">
        <v>128838</v>
      </c>
      <c r="F16" s="117"/>
      <c r="G16" s="117"/>
      <c r="H16" s="117"/>
      <c r="I16" s="117"/>
      <c r="J16" s="117"/>
      <c r="K16" s="117"/>
      <c r="L16" s="117"/>
      <c r="M16" s="117"/>
      <c r="N16" s="117"/>
      <c r="O16" s="117"/>
    </row>
    <row r="17" ht="21" customHeight="1" spans="1:15">
      <c r="A17" s="215" t="s">
        <v>118</v>
      </c>
      <c r="B17" s="215" t="s">
        <v>119</v>
      </c>
      <c r="C17" s="117">
        <v>130499</v>
      </c>
      <c r="D17" s="117">
        <v>130499</v>
      </c>
      <c r="E17" s="117">
        <v>130499</v>
      </c>
      <c r="F17" s="117"/>
      <c r="G17" s="117"/>
      <c r="H17" s="117"/>
      <c r="I17" s="117"/>
      <c r="J17" s="117"/>
      <c r="K17" s="117"/>
      <c r="L17" s="117"/>
      <c r="M17" s="117"/>
      <c r="N17" s="117"/>
      <c r="O17" s="117"/>
    </row>
    <row r="18" ht="21" customHeight="1" spans="1:15">
      <c r="A18" s="215" t="s">
        <v>120</v>
      </c>
      <c r="B18" s="215" t="s">
        <v>121</v>
      </c>
      <c r="C18" s="117">
        <v>4922.04</v>
      </c>
      <c r="D18" s="117">
        <v>4922.04</v>
      </c>
      <c r="E18" s="117">
        <v>4922.04</v>
      </c>
      <c r="F18" s="117"/>
      <c r="G18" s="117"/>
      <c r="H18" s="117"/>
      <c r="I18" s="117"/>
      <c r="J18" s="117"/>
      <c r="K18" s="117"/>
      <c r="L18" s="117"/>
      <c r="M18" s="117"/>
      <c r="N18" s="117"/>
      <c r="O18" s="117"/>
    </row>
    <row r="19" ht="21" customHeight="1" spans="1:15">
      <c r="A19" s="95" t="s">
        <v>122</v>
      </c>
      <c r="B19" s="95" t="s">
        <v>123</v>
      </c>
      <c r="C19" s="117">
        <v>341658</v>
      </c>
      <c r="D19" s="117">
        <v>341658</v>
      </c>
      <c r="E19" s="117">
        <v>341658</v>
      </c>
      <c r="F19" s="117"/>
      <c r="G19" s="117"/>
      <c r="H19" s="117"/>
      <c r="I19" s="117"/>
      <c r="J19" s="117"/>
      <c r="K19" s="117"/>
      <c r="L19" s="117"/>
      <c r="M19" s="117"/>
      <c r="N19" s="117"/>
      <c r="O19" s="117"/>
    </row>
    <row r="20" ht="21" customHeight="1" spans="1:15">
      <c r="A20" s="214" t="s">
        <v>124</v>
      </c>
      <c r="B20" s="214" t="s">
        <v>125</v>
      </c>
      <c r="C20" s="117">
        <v>341658</v>
      </c>
      <c r="D20" s="117">
        <v>341658</v>
      </c>
      <c r="E20" s="117">
        <v>341658</v>
      </c>
      <c r="F20" s="117"/>
      <c r="G20" s="117"/>
      <c r="H20" s="117"/>
      <c r="I20" s="117"/>
      <c r="J20" s="117"/>
      <c r="K20" s="117"/>
      <c r="L20" s="117"/>
      <c r="M20" s="117"/>
      <c r="N20" s="117"/>
      <c r="O20" s="117"/>
    </row>
    <row r="21" ht="21" customHeight="1" spans="1:15">
      <c r="A21" s="215" t="s">
        <v>126</v>
      </c>
      <c r="B21" s="215" t="s">
        <v>127</v>
      </c>
      <c r="C21" s="117">
        <v>341658</v>
      </c>
      <c r="D21" s="117">
        <v>341658</v>
      </c>
      <c r="E21" s="117">
        <v>341658</v>
      </c>
      <c r="F21" s="117"/>
      <c r="G21" s="117"/>
      <c r="H21" s="117"/>
      <c r="I21" s="117"/>
      <c r="J21" s="117"/>
      <c r="K21" s="117"/>
      <c r="L21" s="117"/>
      <c r="M21" s="117"/>
      <c r="N21" s="117"/>
      <c r="O21" s="117"/>
    </row>
    <row r="22" ht="21" customHeight="1" spans="1:15">
      <c r="A22" s="216" t="s">
        <v>55</v>
      </c>
      <c r="B22" s="74"/>
      <c r="C22" s="117">
        <v>6149958.68</v>
      </c>
      <c r="D22" s="117">
        <v>6149958.68</v>
      </c>
      <c r="E22" s="117">
        <v>4252008.68</v>
      </c>
      <c r="F22" s="117">
        <v>1897950</v>
      </c>
      <c r="G22" s="117"/>
      <c r="H22" s="117"/>
      <c r="I22" s="117"/>
      <c r="J22" s="117"/>
      <c r="K22" s="117"/>
      <c r="L22" s="117"/>
      <c r="M22" s="117"/>
      <c r="N22" s="117"/>
      <c r="O22" s="117"/>
    </row>
  </sheetData>
  <mergeCells count="12">
    <mergeCell ref="A1:O1"/>
    <mergeCell ref="A2:O2"/>
    <mergeCell ref="A3:B3"/>
    <mergeCell ref="D4:F4"/>
    <mergeCell ref="J4:O4"/>
    <mergeCell ref="A22:B22"/>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 sqref="D1"/>
    </sheetView>
  </sheetViews>
  <sheetFormatPr defaultColWidth="8.575" defaultRowHeight="12.75" customHeight="1" outlineLevelCol="3"/>
  <cols>
    <col min="1" max="4" width="35.575" customWidth="1"/>
  </cols>
  <sheetData>
    <row r="1" ht="15" customHeight="1" spans="1:4">
      <c r="A1" s="81"/>
      <c r="B1" s="85"/>
      <c r="C1" s="85"/>
      <c r="D1" s="85" t="s">
        <v>128</v>
      </c>
    </row>
    <row r="2" ht="41.25" customHeight="1" spans="1:1">
      <c r="A2" s="80" t="str">
        <f>"2025"&amp;"年部门财政拨款收支预算总表"</f>
        <v>2025年部门财政拨款收支预算总表</v>
      </c>
    </row>
    <row r="3" ht="17.25" customHeight="1" spans="1:4">
      <c r="A3" s="83" t="str">
        <f>"单位名称："&amp;"昆明市东川区政务服务管理局"</f>
        <v>单位名称：昆明市东川区政务服务管理局</v>
      </c>
      <c r="B3" s="199"/>
      <c r="D3" s="85" t="s">
        <v>1</v>
      </c>
    </row>
    <row r="4" ht="17.25" customHeight="1" spans="1:4">
      <c r="A4" s="200" t="s">
        <v>2</v>
      </c>
      <c r="B4" s="201"/>
      <c r="C4" s="200" t="s">
        <v>3</v>
      </c>
      <c r="D4" s="201"/>
    </row>
    <row r="5" ht="18.75" customHeight="1" spans="1:4">
      <c r="A5" s="200" t="s">
        <v>4</v>
      </c>
      <c r="B5" s="200" t="s">
        <v>5</v>
      </c>
      <c r="C5" s="200" t="s">
        <v>6</v>
      </c>
      <c r="D5" s="200" t="s">
        <v>5</v>
      </c>
    </row>
    <row r="6" ht="16.5" customHeight="1" spans="1:4">
      <c r="A6" s="202" t="s">
        <v>129</v>
      </c>
      <c r="B6" s="117">
        <v>6149958.68</v>
      </c>
      <c r="C6" s="202" t="s">
        <v>130</v>
      </c>
      <c r="D6" s="117">
        <v>6149958.68</v>
      </c>
    </row>
    <row r="7" ht="16.5" customHeight="1" spans="1:4">
      <c r="A7" s="202" t="s">
        <v>131</v>
      </c>
      <c r="B7" s="117">
        <v>6149958.68</v>
      </c>
      <c r="C7" s="202" t="s">
        <v>132</v>
      </c>
      <c r="D7" s="117">
        <v>5020354</v>
      </c>
    </row>
    <row r="8" ht="16.5" customHeight="1" spans="1:4">
      <c r="A8" s="202" t="s">
        <v>133</v>
      </c>
      <c r="B8" s="117"/>
      <c r="C8" s="202" t="s">
        <v>134</v>
      </c>
      <c r="D8" s="117"/>
    </row>
    <row r="9" ht="16.5" customHeight="1" spans="1:4">
      <c r="A9" s="202" t="s">
        <v>135</v>
      </c>
      <c r="B9" s="117"/>
      <c r="C9" s="202" t="s">
        <v>136</v>
      </c>
      <c r="D9" s="117"/>
    </row>
    <row r="10" ht="16.5" customHeight="1" spans="1:4">
      <c r="A10" s="202" t="s">
        <v>137</v>
      </c>
      <c r="B10" s="117"/>
      <c r="C10" s="202" t="s">
        <v>138</v>
      </c>
      <c r="D10" s="117"/>
    </row>
    <row r="11" ht="16.5" customHeight="1" spans="1:4">
      <c r="A11" s="202" t="s">
        <v>131</v>
      </c>
      <c r="B11" s="117"/>
      <c r="C11" s="202" t="s">
        <v>139</v>
      </c>
      <c r="D11" s="117"/>
    </row>
    <row r="12" ht="16.5" customHeight="1" spans="1:4">
      <c r="A12" s="183" t="s">
        <v>133</v>
      </c>
      <c r="B12" s="117"/>
      <c r="C12" s="107" t="s">
        <v>140</v>
      </c>
      <c r="D12" s="117"/>
    </row>
    <row r="13" ht="16.5" customHeight="1" spans="1:4">
      <c r="A13" s="183" t="s">
        <v>135</v>
      </c>
      <c r="B13" s="117"/>
      <c r="C13" s="107" t="s">
        <v>141</v>
      </c>
      <c r="D13" s="117"/>
    </row>
    <row r="14" ht="16.5" customHeight="1" spans="1:4">
      <c r="A14" s="203"/>
      <c r="B14" s="117"/>
      <c r="C14" s="107" t="s">
        <v>142</v>
      </c>
      <c r="D14" s="117">
        <v>439101.64</v>
      </c>
    </row>
    <row r="15" ht="16.5" customHeight="1" spans="1:4">
      <c r="A15" s="203"/>
      <c r="B15" s="117"/>
      <c r="C15" s="107" t="s">
        <v>143</v>
      </c>
      <c r="D15" s="117">
        <v>348845.04</v>
      </c>
    </row>
    <row r="16" ht="16.5" customHeight="1" spans="1:4">
      <c r="A16" s="203"/>
      <c r="B16" s="117"/>
      <c r="C16" s="107" t="s">
        <v>144</v>
      </c>
      <c r="D16" s="117"/>
    </row>
    <row r="17" ht="16.5" customHeight="1" spans="1:4">
      <c r="A17" s="203"/>
      <c r="B17" s="117"/>
      <c r="C17" s="107" t="s">
        <v>145</v>
      </c>
      <c r="D17" s="117"/>
    </row>
    <row r="18" ht="16.5" customHeight="1" spans="1:4">
      <c r="A18" s="203"/>
      <c r="B18" s="117"/>
      <c r="C18" s="107" t="s">
        <v>146</v>
      </c>
      <c r="D18" s="117"/>
    </row>
    <row r="19" ht="16.5" customHeight="1" spans="1:4">
      <c r="A19" s="203"/>
      <c r="B19" s="117"/>
      <c r="C19" s="107" t="s">
        <v>147</v>
      </c>
      <c r="D19" s="117"/>
    </row>
    <row r="20" ht="16.5" customHeight="1" spans="1:4">
      <c r="A20" s="203"/>
      <c r="B20" s="117"/>
      <c r="C20" s="107" t="s">
        <v>148</v>
      </c>
      <c r="D20" s="117"/>
    </row>
    <row r="21" ht="16.5" customHeight="1" spans="1:4">
      <c r="A21" s="203"/>
      <c r="B21" s="117"/>
      <c r="C21" s="107" t="s">
        <v>149</v>
      </c>
      <c r="D21" s="117"/>
    </row>
    <row r="22" ht="16.5" customHeight="1" spans="1:4">
      <c r="A22" s="203"/>
      <c r="B22" s="117"/>
      <c r="C22" s="107" t="s">
        <v>150</v>
      </c>
      <c r="D22" s="117"/>
    </row>
    <row r="23" ht="16.5" customHeight="1" spans="1:4">
      <c r="A23" s="203"/>
      <c r="B23" s="117"/>
      <c r="C23" s="107" t="s">
        <v>151</v>
      </c>
      <c r="D23" s="117"/>
    </row>
    <row r="24" ht="16.5" customHeight="1" spans="1:4">
      <c r="A24" s="203"/>
      <c r="B24" s="117"/>
      <c r="C24" s="107" t="s">
        <v>152</v>
      </c>
      <c r="D24" s="117"/>
    </row>
    <row r="25" ht="16.5" customHeight="1" spans="1:4">
      <c r="A25" s="203"/>
      <c r="B25" s="117"/>
      <c r="C25" s="107" t="s">
        <v>153</v>
      </c>
      <c r="D25" s="117">
        <v>341658</v>
      </c>
    </row>
    <row r="26" ht="16.5" customHeight="1" spans="1:4">
      <c r="A26" s="203"/>
      <c r="B26" s="117"/>
      <c r="C26" s="107" t="s">
        <v>154</v>
      </c>
      <c r="D26" s="117"/>
    </row>
    <row r="27" ht="16.5" customHeight="1" spans="1:4">
      <c r="A27" s="203"/>
      <c r="B27" s="117"/>
      <c r="C27" s="107" t="s">
        <v>155</v>
      </c>
      <c r="D27" s="117"/>
    </row>
    <row r="28" ht="16.5" customHeight="1" spans="1:4">
      <c r="A28" s="203"/>
      <c r="B28" s="117"/>
      <c r="C28" s="107" t="s">
        <v>156</v>
      </c>
      <c r="D28" s="117"/>
    </row>
    <row r="29" ht="16.5" customHeight="1" spans="1:4">
      <c r="A29" s="203"/>
      <c r="B29" s="117"/>
      <c r="C29" s="107" t="s">
        <v>157</v>
      </c>
      <c r="D29" s="117"/>
    </row>
    <row r="30" ht="16.5" customHeight="1" spans="1:4">
      <c r="A30" s="203"/>
      <c r="B30" s="117"/>
      <c r="C30" s="107" t="s">
        <v>158</v>
      </c>
      <c r="D30" s="117"/>
    </row>
    <row r="31" ht="16.5" customHeight="1" spans="1:4">
      <c r="A31" s="203"/>
      <c r="B31" s="117"/>
      <c r="C31" s="183" t="s">
        <v>159</v>
      </c>
      <c r="D31" s="117"/>
    </row>
    <row r="32" ht="16.5" customHeight="1" spans="1:4">
      <c r="A32" s="203"/>
      <c r="B32" s="117"/>
      <c r="C32" s="183" t="s">
        <v>160</v>
      </c>
      <c r="D32" s="117"/>
    </row>
    <row r="33" ht="16.5" customHeight="1" spans="1:4">
      <c r="A33" s="203"/>
      <c r="B33" s="117"/>
      <c r="C33" s="69" t="s">
        <v>161</v>
      </c>
      <c r="D33" s="117"/>
    </row>
    <row r="34" ht="15" customHeight="1" spans="1:4">
      <c r="A34" s="204" t="s">
        <v>50</v>
      </c>
      <c r="B34" s="205">
        <v>6149958.68</v>
      </c>
      <c r="C34" s="204" t="s">
        <v>51</v>
      </c>
      <c r="D34" s="205">
        <v>6149958.68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G1" sqref="G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3"/>
      <c r="F1" s="109"/>
      <c r="G1" s="178" t="s">
        <v>162</v>
      </c>
    </row>
    <row r="2" ht="41.25" customHeight="1" spans="1:7">
      <c r="A2" s="161" t="str">
        <f>"2025"&amp;"年一般公共预算支出预算表（按功能科目分类）"</f>
        <v>2025年一般公共预算支出预算表（按功能科目分类）</v>
      </c>
      <c r="B2" s="161"/>
      <c r="C2" s="161"/>
      <c r="D2" s="161"/>
      <c r="E2" s="161"/>
      <c r="F2" s="161"/>
      <c r="G2" s="161"/>
    </row>
    <row r="3" ht="18" customHeight="1" spans="1:7">
      <c r="A3" s="45" t="str">
        <f>"单位名称："&amp;"昆明市东川区政务服务管理局"</f>
        <v>单位名称：昆明市东川区政务服务管理局</v>
      </c>
      <c r="F3" s="158"/>
      <c r="G3" s="178" t="s">
        <v>1</v>
      </c>
    </row>
    <row r="4" ht="20.25" customHeight="1" spans="1:7">
      <c r="A4" s="195" t="s">
        <v>163</v>
      </c>
      <c r="B4" s="196"/>
      <c r="C4" s="162" t="s">
        <v>55</v>
      </c>
      <c r="D4" s="186" t="s">
        <v>76</v>
      </c>
      <c r="E4" s="52"/>
      <c r="F4" s="53"/>
      <c r="G4" s="175" t="s">
        <v>77</v>
      </c>
    </row>
    <row r="5" ht="20.25" customHeight="1" spans="1:7">
      <c r="A5" s="197" t="s">
        <v>73</v>
      </c>
      <c r="B5" s="197" t="s">
        <v>74</v>
      </c>
      <c r="C5" s="59"/>
      <c r="D5" s="167" t="s">
        <v>57</v>
      </c>
      <c r="E5" s="167" t="s">
        <v>164</v>
      </c>
      <c r="F5" s="167" t="s">
        <v>165</v>
      </c>
      <c r="G5" s="177"/>
    </row>
    <row r="6" ht="15" customHeight="1" spans="1:7">
      <c r="A6" s="98" t="s">
        <v>83</v>
      </c>
      <c r="B6" s="98" t="s">
        <v>84</v>
      </c>
      <c r="C6" s="98" t="s">
        <v>85</v>
      </c>
      <c r="D6" s="98" t="s">
        <v>86</v>
      </c>
      <c r="E6" s="98" t="s">
        <v>87</v>
      </c>
      <c r="F6" s="98" t="s">
        <v>88</v>
      </c>
      <c r="G6" s="98" t="s">
        <v>89</v>
      </c>
    </row>
    <row r="7" ht="18" customHeight="1" spans="1:7">
      <c r="A7" s="69" t="s">
        <v>98</v>
      </c>
      <c r="B7" s="69" t="s">
        <v>99</v>
      </c>
      <c r="C7" s="117">
        <v>5020354</v>
      </c>
      <c r="D7" s="117">
        <v>3122404</v>
      </c>
      <c r="E7" s="117">
        <v>2872554</v>
      </c>
      <c r="F7" s="117">
        <v>249850</v>
      </c>
      <c r="G7" s="117">
        <v>1897950</v>
      </c>
    </row>
    <row r="8" ht="18" customHeight="1" spans="1:7">
      <c r="A8" s="171" t="s">
        <v>100</v>
      </c>
      <c r="B8" s="171" t="s">
        <v>101</v>
      </c>
      <c r="C8" s="117">
        <v>5020354</v>
      </c>
      <c r="D8" s="117">
        <v>3122404</v>
      </c>
      <c r="E8" s="117">
        <v>2872554</v>
      </c>
      <c r="F8" s="117">
        <v>249850</v>
      </c>
      <c r="G8" s="117">
        <v>1897950</v>
      </c>
    </row>
    <row r="9" ht="18" customHeight="1" spans="1:7">
      <c r="A9" s="172" t="s">
        <v>102</v>
      </c>
      <c r="B9" s="172" t="s">
        <v>103</v>
      </c>
      <c r="C9" s="117">
        <v>5020354</v>
      </c>
      <c r="D9" s="117">
        <v>3122404</v>
      </c>
      <c r="E9" s="117">
        <v>2872554</v>
      </c>
      <c r="F9" s="117">
        <v>249850</v>
      </c>
      <c r="G9" s="117">
        <v>1897950</v>
      </c>
    </row>
    <row r="10" ht="18" customHeight="1" spans="1:7">
      <c r="A10" s="69" t="s">
        <v>104</v>
      </c>
      <c r="B10" s="69" t="s">
        <v>105</v>
      </c>
      <c r="C10" s="117">
        <v>439101.64</v>
      </c>
      <c r="D10" s="117">
        <v>439101.64</v>
      </c>
      <c r="E10" s="117">
        <v>439101.64</v>
      </c>
      <c r="F10" s="117"/>
      <c r="G10" s="117"/>
    </row>
    <row r="11" ht="18" customHeight="1" spans="1:7">
      <c r="A11" s="171" t="s">
        <v>106</v>
      </c>
      <c r="B11" s="171" t="s">
        <v>107</v>
      </c>
      <c r="C11" s="117">
        <v>439101.64</v>
      </c>
      <c r="D11" s="117">
        <v>439101.64</v>
      </c>
      <c r="E11" s="117">
        <v>439101.64</v>
      </c>
      <c r="F11" s="117"/>
      <c r="G11" s="117"/>
    </row>
    <row r="12" ht="18" customHeight="1" spans="1:7">
      <c r="A12" s="172" t="s">
        <v>108</v>
      </c>
      <c r="B12" s="172" t="s">
        <v>109</v>
      </c>
      <c r="C12" s="117">
        <v>439101.64</v>
      </c>
      <c r="D12" s="117">
        <v>439101.64</v>
      </c>
      <c r="E12" s="117">
        <v>439101.64</v>
      </c>
      <c r="F12" s="117"/>
      <c r="G12" s="117"/>
    </row>
    <row r="13" ht="18" customHeight="1" spans="1:7">
      <c r="A13" s="69" t="s">
        <v>110</v>
      </c>
      <c r="B13" s="69" t="s">
        <v>111</v>
      </c>
      <c r="C13" s="117">
        <v>348845.04</v>
      </c>
      <c r="D13" s="117">
        <v>348845.04</v>
      </c>
      <c r="E13" s="117">
        <v>348845.04</v>
      </c>
      <c r="F13" s="117"/>
      <c r="G13" s="117"/>
    </row>
    <row r="14" ht="18" customHeight="1" spans="1:7">
      <c r="A14" s="171" t="s">
        <v>112</v>
      </c>
      <c r="B14" s="171" t="s">
        <v>113</v>
      </c>
      <c r="C14" s="117">
        <v>348845.04</v>
      </c>
      <c r="D14" s="117">
        <v>348845.04</v>
      </c>
      <c r="E14" s="117">
        <v>348845.04</v>
      </c>
      <c r="F14" s="117"/>
      <c r="G14" s="117"/>
    </row>
    <row r="15" ht="18" customHeight="1" spans="1:7">
      <c r="A15" s="172" t="s">
        <v>114</v>
      </c>
      <c r="B15" s="172" t="s">
        <v>115</v>
      </c>
      <c r="C15" s="117">
        <v>84586</v>
      </c>
      <c r="D15" s="117">
        <v>84586</v>
      </c>
      <c r="E15" s="117">
        <v>84586</v>
      </c>
      <c r="F15" s="117"/>
      <c r="G15" s="117"/>
    </row>
    <row r="16" ht="18" customHeight="1" spans="1:7">
      <c r="A16" s="172" t="s">
        <v>116</v>
      </c>
      <c r="B16" s="172" t="s">
        <v>117</v>
      </c>
      <c r="C16" s="117">
        <v>128838</v>
      </c>
      <c r="D16" s="117">
        <v>128838</v>
      </c>
      <c r="E16" s="117">
        <v>128838</v>
      </c>
      <c r="F16" s="117"/>
      <c r="G16" s="117"/>
    </row>
    <row r="17" ht="18" customHeight="1" spans="1:7">
      <c r="A17" s="172" t="s">
        <v>118</v>
      </c>
      <c r="B17" s="172" t="s">
        <v>119</v>
      </c>
      <c r="C17" s="117">
        <v>130499</v>
      </c>
      <c r="D17" s="117">
        <v>130499</v>
      </c>
      <c r="E17" s="117">
        <v>130499</v>
      </c>
      <c r="F17" s="117"/>
      <c r="G17" s="117"/>
    </row>
    <row r="18" ht="18" customHeight="1" spans="1:7">
      <c r="A18" s="172" t="s">
        <v>120</v>
      </c>
      <c r="B18" s="172" t="s">
        <v>121</v>
      </c>
      <c r="C18" s="117">
        <v>4922.04</v>
      </c>
      <c r="D18" s="117">
        <v>4922.04</v>
      </c>
      <c r="E18" s="117">
        <v>4922.04</v>
      </c>
      <c r="F18" s="117"/>
      <c r="G18" s="117"/>
    </row>
    <row r="19" ht="18" customHeight="1" spans="1:7">
      <c r="A19" s="69" t="s">
        <v>122</v>
      </c>
      <c r="B19" s="69" t="s">
        <v>123</v>
      </c>
      <c r="C19" s="117">
        <v>341658</v>
      </c>
      <c r="D19" s="117">
        <v>341658</v>
      </c>
      <c r="E19" s="117">
        <v>341658</v>
      </c>
      <c r="F19" s="117"/>
      <c r="G19" s="117"/>
    </row>
    <row r="20" ht="18" customHeight="1" spans="1:7">
      <c r="A20" s="171" t="s">
        <v>124</v>
      </c>
      <c r="B20" s="171" t="s">
        <v>125</v>
      </c>
      <c r="C20" s="117">
        <v>341658</v>
      </c>
      <c r="D20" s="117">
        <v>341658</v>
      </c>
      <c r="E20" s="117">
        <v>341658</v>
      </c>
      <c r="F20" s="117"/>
      <c r="G20" s="117"/>
    </row>
    <row r="21" ht="18" customHeight="1" spans="1:7">
      <c r="A21" s="172" t="s">
        <v>126</v>
      </c>
      <c r="B21" s="172" t="s">
        <v>127</v>
      </c>
      <c r="C21" s="117">
        <v>341658</v>
      </c>
      <c r="D21" s="117">
        <v>341658</v>
      </c>
      <c r="E21" s="117">
        <v>341658</v>
      </c>
      <c r="F21" s="117"/>
      <c r="G21" s="117"/>
    </row>
    <row r="22" ht="18" customHeight="1" spans="1:7">
      <c r="A22" s="116" t="s">
        <v>166</v>
      </c>
      <c r="B22" s="198" t="s">
        <v>166</v>
      </c>
      <c r="C22" s="117">
        <v>6149958.68</v>
      </c>
      <c r="D22" s="117">
        <v>4252008.68</v>
      </c>
      <c r="E22" s="117">
        <v>4002158.68</v>
      </c>
      <c r="F22" s="117">
        <v>249850</v>
      </c>
      <c r="G22" s="117">
        <v>1897950</v>
      </c>
    </row>
  </sheetData>
  <mergeCells count="6">
    <mergeCell ref="A2:G2"/>
    <mergeCell ref="A4:B4"/>
    <mergeCell ref="D4:F4"/>
    <mergeCell ref="A22:B22"/>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5" sqref="C5"/>
    </sheetView>
  </sheetViews>
  <sheetFormatPr defaultColWidth="10.425" defaultRowHeight="14.25" customHeight="1" outlineLevelRow="6" outlineLevelCol="5"/>
  <cols>
    <col min="1" max="6" width="28.1416666666667" customWidth="1"/>
  </cols>
  <sheetData>
    <row r="1" customHeight="1" spans="1:6">
      <c r="A1" s="82"/>
      <c r="B1" s="82"/>
      <c r="C1" s="82"/>
      <c r="D1" s="82"/>
      <c r="E1" s="81"/>
      <c r="F1" s="191" t="s">
        <v>167</v>
      </c>
    </row>
    <row r="2" ht="41.25" customHeight="1" spans="1:6">
      <c r="A2" s="192" t="str">
        <f>"2025"&amp;"年一般公共预算“三公”经费支出预算表"</f>
        <v>2025年一般公共预算“三公”经费支出预算表</v>
      </c>
      <c r="B2" s="82"/>
      <c r="C2" s="82"/>
      <c r="D2" s="82"/>
      <c r="E2" s="81"/>
      <c r="F2" s="82"/>
    </row>
    <row r="3" customHeight="1" spans="1:6">
      <c r="A3" s="148" t="str">
        <f>"单位名称："&amp;"昆明市东川区政务服务管理局"</f>
        <v>单位名称：昆明市东川区政务服务管理局</v>
      </c>
      <c r="B3" s="193"/>
      <c r="D3" s="82"/>
      <c r="E3" s="81"/>
      <c r="F3" s="102" t="s">
        <v>1</v>
      </c>
    </row>
    <row r="4" ht="27" customHeight="1" spans="1:6">
      <c r="A4" s="86" t="s">
        <v>168</v>
      </c>
      <c r="B4" s="86" t="s">
        <v>169</v>
      </c>
      <c r="C4" s="88" t="s">
        <v>170</v>
      </c>
      <c r="D4" s="86"/>
      <c r="E4" s="87"/>
      <c r="F4" s="86" t="s">
        <v>171</v>
      </c>
    </row>
    <row r="5" ht="28.5" customHeight="1" spans="1:6">
      <c r="A5" s="194"/>
      <c r="B5" s="90"/>
      <c r="C5" s="87" t="s">
        <v>57</v>
      </c>
      <c r="D5" s="87" t="s">
        <v>172</v>
      </c>
      <c r="E5" s="87" t="s">
        <v>173</v>
      </c>
      <c r="F5" s="89"/>
    </row>
    <row r="6" ht="17.25" customHeight="1" spans="1:6">
      <c r="A6" s="94" t="s">
        <v>83</v>
      </c>
      <c r="B6" s="94" t="s">
        <v>84</v>
      </c>
      <c r="C6" s="94" t="s">
        <v>85</v>
      </c>
      <c r="D6" s="94" t="s">
        <v>86</v>
      </c>
      <c r="E6" s="94" t="s">
        <v>87</v>
      </c>
      <c r="F6" s="94" t="s">
        <v>88</v>
      </c>
    </row>
    <row r="7" ht="17.25" customHeight="1" spans="1:6">
      <c r="A7" s="117">
        <v>5000</v>
      </c>
      <c r="B7" s="117"/>
      <c r="C7" s="117"/>
      <c r="D7" s="117"/>
      <c r="E7" s="117"/>
      <c r="F7" s="117">
        <v>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56"/>
  <sheetViews>
    <sheetView showZeros="0" topLeftCell="N1" workbookViewId="0">
      <selection activeCell="Y1" sqref="Y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73"/>
      <c r="C1" s="179"/>
      <c r="E1" s="180"/>
      <c r="F1" s="180"/>
      <c r="G1" s="180"/>
      <c r="H1" s="180"/>
      <c r="I1" s="120"/>
      <c r="J1" s="120"/>
      <c r="K1" s="120"/>
      <c r="L1" s="120"/>
      <c r="M1" s="120"/>
      <c r="N1" s="120"/>
      <c r="O1" s="120"/>
      <c r="S1" s="120"/>
      <c r="W1" s="179"/>
      <c r="Y1" s="43" t="s">
        <v>174</v>
      </c>
    </row>
    <row r="2" ht="45.75" customHeight="1" spans="1:25">
      <c r="A2" s="104" t="str">
        <f>"2025"&amp;"年部门基本支出预算表"</f>
        <v>2025年部门基本支出预算表</v>
      </c>
      <c r="B2" s="44"/>
      <c r="C2" s="104"/>
      <c r="D2" s="104"/>
      <c r="E2" s="104"/>
      <c r="F2" s="104"/>
      <c r="G2" s="104"/>
      <c r="H2" s="104"/>
      <c r="I2" s="104"/>
      <c r="J2" s="104"/>
      <c r="K2" s="104"/>
      <c r="L2" s="104"/>
      <c r="M2" s="104"/>
      <c r="N2" s="104"/>
      <c r="O2" s="104"/>
      <c r="P2" s="44"/>
      <c r="Q2" s="44"/>
      <c r="R2" s="44"/>
      <c r="S2" s="104"/>
      <c r="T2" s="104"/>
      <c r="U2" s="104"/>
      <c r="V2" s="104"/>
      <c r="W2" s="104"/>
      <c r="X2" s="104"/>
      <c r="Y2" s="104"/>
    </row>
    <row r="3" ht="18.75" customHeight="1" spans="1:25">
      <c r="A3" s="45" t="str">
        <f>"单位名称："&amp;"昆明市东川区政务服务管理局"</f>
        <v>单位名称：昆明市东川区政务服务管理局</v>
      </c>
      <c r="B3" s="46"/>
      <c r="C3" s="181"/>
      <c r="D3" s="181"/>
      <c r="E3" s="181"/>
      <c r="F3" s="181"/>
      <c r="G3" s="181"/>
      <c r="H3" s="181"/>
      <c r="I3" s="122"/>
      <c r="J3" s="122"/>
      <c r="K3" s="122"/>
      <c r="L3" s="122"/>
      <c r="M3" s="122"/>
      <c r="N3" s="122"/>
      <c r="O3" s="122"/>
      <c r="P3" s="47"/>
      <c r="Q3" s="47"/>
      <c r="R3" s="47"/>
      <c r="S3" s="122"/>
      <c r="W3" s="179"/>
      <c r="Y3" s="43" t="s">
        <v>1</v>
      </c>
    </row>
    <row r="4" ht="18" customHeight="1" spans="1:25">
      <c r="A4" s="49" t="s">
        <v>175</v>
      </c>
      <c r="B4" s="49" t="s">
        <v>176</v>
      </c>
      <c r="C4" s="49" t="s">
        <v>177</v>
      </c>
      <c r="D4" s="49" t="s">
        <v>178</v>
      </c>
      <c r="E4" s="49" t="s">
        <v>179</v>
      </c>
      <c r="F4" s="49" t="s">
        <v>180</v>
      </c>
      <c r="G4" s="49" t="s">
        <v>181</v>
      </c>
      <c r="H4" s="49" t="s">
        <v>182</v>
      </c>
      <c r="I4" s="186" t="s">
        <v>183</v>
      </c>
      <c r="J4" s="145" t="s">
        <v>183</v>
      </c>
      <c r="K4" s="145"/>
      <c r="L4" s="145"/>
      <c r="M4" s="145"/>
      <c r="N4" s="145"/>
      <c r="O4" s="145"/>
      <c r="P4" s="52"/>
      <c r="Q4" s="52"/>
      <c r="R4" s="52"/>
      <c r="S4" s="138" t="s">
        <v>61</v>
      </c>
      <c r="T4" s="145" t="s">
        <v>62</v>
      </c>
      <c r="U4" s="145"/>
      <c r="V4" s="145"/>
      <c r="W4" s="145"/>
      <c r="X4" s="145"/>
      <c r="Y4" s="118"/>
    </row>
    <row r="5" ht="18" customHeight="1" spans="1:25">
      <c r="A5" s="54"/>
      <c r="B5" s="68"/>
      <c r="C5" s="164"/>
      <c r="D5" s="54"/>
      <c r="E5" s="54"/>
      <c r="F5" s="54"/>
      <c r="G5" s="54"/>
      <c r="H5" s="54"/>
      <c r="I5" s="162" t="s">
        <v>184</v>
      </c>
      <c r="J5" s="186" t="s">
        <v>58</v>
      </c>
      <c r="K5" s="145"/>
      <c r="L5" s="145"/>
      <c r="M5" s="145"/>
      <c r="N5" s="145"/>
      <c r="O5" s="118"/>
      <c r="P5" s="51" t="s">
        <v>185</v>
      </c>
      <c r="Q5" s="52"/>
      <c r="R5" s="53"/>
      <c r="S5" s="49" t="s">
        <v>61</v>
      </c>
      <c r="T5" s="186" t="s">
        <v>62</v>
      </c>
      <c r="U5" s="138" t="s">
        <v>64</v>
      </c>
      <c r="V5" s="145" t="s">
        <v>62</v>
      </c>
      <c r="W5" s="138" t="s">
        <v>66</v>
      </c>
      <c r="X5" s="138" t="s">
        <v>67</v>
      </c>
      <c r="Y5" s="190" t="s">
        <v>68</v>
      </c>
    </row>
    <row r="6" ht="19.5" customHeight="1" spans="1:25">
      <c r="A6" s="68"/>
      <c r="B6" s="68"/>
      <c r="C6" s="68"/>
      <c r="D6" s="68"/>
      <c r="E6" s="68"/>
      <c r="F6" s="68"/>
      <c r="G6" s="68"/>
      <c r="H6" s="68"/>
      <c r="I6" s="68"/>
      <c r="J6" s="187" t="s">
        <v>186</v>
      </c>
      <c r="K6" s="49"/>
      <c r="L6" s="49" t="s">
        <v>187</v>
      </c>
      <c r="M6" s="49" t="s">
        <v>188</v>
      </c>
      <c r="N6" s="49" t="s">
        <v>189</v>
      </c>
      <c r="O6" s="49" t="s">
        <v>190</v>
      </c>
      <c r="P6" s="49" t="s">
        <v>58</v>
      </c>
      <c r="Q6" s="49" t="s">
        <v>59</v>
      </c>
      <c r="R6" s="49" t="s">
        <v>60</v>
      </c>
      <c r="S6" s="68"/>
      <c r="T6" s="49" t="s">
        <v>57</v>
      </c>
      <c r="U6" s="49" t="s">
        <v>64</v>
      </c>
      <c r="V6" s="49" t="s">
        <v>191</v>
      </c>
      <c r="W6" s="49" t="s">
        <v>66</v>
      </c>
      <c r="X6" s="49" t="s">
        <v>67</v>
      </c>
      <c r="Y6" s="49" t="s">
        <v>68</v>
      </c>
    </row>
    <row r="7" ht="37.5" customHeight="1" spans="1:25">
      <c r="A7" s="182"/>
      <c r="B7" s="59"/>
      <c r="C7" s="182"/>
      <c r="D7" s="182"/>
      <c r="E7" s="182"/>
      <c r="F7" s="182"/>
      <c r="G7" s="182"/>
      <c r="H7" s="182"/>
      <c r="I7" s="182"/>
      <c r="J7" s="188" t="s">
        <v>57</v>
      </c>
      <c r="K7" s="189" t="s">
        <v>192</v>
      </c>
      <c r="L7" s="57" t="s">
        <v>193</v>
      </c>
      <c r="M7" s="57" t="s">
        <v>188</v>
      </c>
      <c r="N7" s="57" t="s">
        <v>189</v>
      </c>
      <c r="O7" s="57" t="s">
        <v>190</v>
      </c>
      <c r="P7" s="57" t="s">
        <v>188</v>
      </c>
      <c r="Q7" s="57" t="s">
        <v>189</v>
      </c>
      <c r="R7" s="57" t="s">
        <v>190</v>
      </c>
      <c r="S7" s="57" t="s">
        <v>61</v>
      </c>
      <c r="T7" s="57" t="s">
        <v>57</v>
      </c>
      <c r="U7" s="57" t="s">
        <v>64</v>
      </c>
      <c r="V7" s="57" t="s">
        <v>191</v>
      </c>
      <c r="W7" s="57" t="s">
        <v>66</v>
      </c>
      <c r="X7" s="57" t="s">
        <v>67</v>
      </c>
      <c r="Y7" s="57" t="s">
        <v>68</v>
      </c>
    </row>
    <row r="8" customHeight="1" spans="1:25">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c r="X8" s="75">
        <v>24</v>
      </c>
      <c r="Y8" s="75">
        <v>25</v>
      </c>
    </row>
    <row r="9" ht="20.25" customHeight="1" spans="1:25">
      <c r="A9" s="183" t="s">
        <v>70</v>
      </c>
      <c r="B9" s="183" t="s">
        <v>70</v>
      </c>
      <c r="C9" s="183" t="s">
        <v>194</v>
      </c>
      <c r="D9" s="183" t="s">
        <v>195</v>
      </c>
      <c r="E9" s="183" t="s">
        <v>102</v>
      </c>
      <c r="F9" s="183" t="s">
        <v>103</v>
      </c>
      <c r="G9" s="183" t="s">
        <v>196</v>
      </c>
      <c r="H9" s="183" t="s">
        <v>197</v>
      </c>
      <c r="I9" s="117">
        <v>413052</v>
      </c>
      <c r="J9" s="117">
        <v>413052</v>
      </c>
      <c r="K9" s="117"/>
      <c r="L9" s="117"/>
      <c r="M9" s="117"/>
      <c r="N9" s="117">
        <v>413052</v>
      </c>
      <c r="O9" s="117"/>
      <c r="P9" s="117"/>
      <c r="Q9" s="117"/>
      <c r="R9" s="117"/>
      <c r="S9" s="117"/>
      <c r="T9" s="117"/>
      <c r="U9" s="117"/>
      <c r="V9" s="117"/>
      <c r="W9" s="117"/>
      <c r="X9" s="117"/>
      <c r="Y9" s="117"/>
    </row>
    <row r="10" ht="20.25" customHeight="1" spans="1:25">
      <c r="A10" s="183" t="s">
        <v>70</v>
      </c>
      <c r="B10" s="183" t="s">
        <v>70</v>
      </c>
      <c r="C10" s="183" t="s">
        <v>194</v>
      </c>
      <c r="D10" s="183" t="s">
        <v>195</v>
      </c>
      <c r="E10" s="183" t="s">
        <v>102</v>
      </c>
      <c r="F10" s="183" t="s">
        <v>103</v>
      </c>
      <c r="G10" s="183" t="s">
        <v>198</v>
      </c>
      <c r="H10" s="183" t="s">
        <v>199</v>
      </c>
      <c r="I10" s="117">
        <v>595380</v>
      </c>
      <c r="J10" s="117">
        <v>595380</v>
      </c>
      <c r="K10" s="63"/>
      <c r="L10" s="63"/>
      <c r="M10" s="63"/>
      <c r="N10" s="117">
        <v>595380</v>
      </c>
      <c r="O10" s="63"/>
      <c r="P10" s="117"/>
      <c r="Q10" s="117"/>
      <c r="R10" s="117"/>
      <c r="S10" s="117"/>
      <c r="T10" s="117"/>
      <c r="U10" s="117"/>
      <c r="V10" s="117"/>
      <c r="W10" s="117"/>
      <c r="X10" s="117"/>
      <c r="Y10" s="117"/>
    </row>
    <row r="11" ht="20.25" customHeight="1" spans="1:25">
      <c r="A11" s="183" t="s">
        <v>70</v>
      </c>
      <c r="B11" s="183" t="s">
        <v>70</v>
      </c>
      <c r="C11" s="183" t="s">
        <v>194</v>
      </c>
      <c r="D11" s="183" t="s">
        <v>195</v>
      </c>
      <c r="E11" s="183" t="s">
        <v>102</v>
      </c>
      <c r="F11" s="183" t="s">
        <v>103</v>
      </c>
      <c r="G11" s="183" t="s">
        <v>200</v>
      </c>
      <c r="H11" s="183" t="s">
        <v>201</v>
      </c>
      <c r="I11" s="117">
        <v>34421</v>
      </c>
      <c r="J11" s="117">
        <v>34421</v>
      </c>
      <c r="K11" s="63"/>
      <c r="L11" s="63"/>
      <c r="M11" s="63"/>
      <c r="N11" s="117">
        <v>34421</v>
      </c>
      <c r="O11" s="63"/>
      <c r="P11" s="117"/>
      <c r="Q11" s="117"/>
      <c r="R11" s="117"/>
      <c r="S11" s="117"/>
      <c r="T11" s="117"/>
      <c r="U11" s="117"/>
      <c r="V11" s="117"/>
      <c r="W11" s="117"/>
      <c r="X11" s="117"/>
      <c r="Y11" s="117"/>
    </row>
    <row r="12" ht="20.25" customHeight="1" spans="1:25">
      <c r="A12" s="183" t="s">
        <v>70</v>
      </c>
      <c r="B12" s="183" t="s">
        <v>70</v>
      </c>
      <c r="C12" s="183" t="s">
        <v>202</v>
      </c>
      <c r="D12" s="183" t="s">
        <v>203</v>
      </c>
      <c r="E12" s="183" t="s">
        <v>102</v>
      </c>
      <c r="F12" s="183" t="s">
        <v>103</v>
      </c>
      <c r="G12" s="183" t="s">
        <v>196</v>
      </c>
      <c r="H12" s="183" t="s">
        <v>197</v>
      </c>
      <c r="I12" s="117">
        <v>662304</v>
      </c>
      <c r="J12" s="117">
        <v>662304</v>
      </c>
      <c r="K12" s="63"/>
      <c r="L12" s="63"/>
      <c r="M12" s="63"/>
      <c r="N12" s="117">
        <v>662304</v>
      </c>
      <c r="O12" s="63"/>
      <c r="P12" s="117"/>
      <c r="Q12" s="117"/>
      <c r="R12" s="117"/>
      <c r="S12" s="117"/>
      <c r="T12" s="117"/>
      <c r="U12" s="117"/>
      <c r="V12" s="117"/>
      <c r="W12" s="117"/>
      <c r="X12" s="117"/>
      <c r="Y12" s="117"/>
    </row>
    <row r="13" ht="20.25" customHeight="1" spans="1:25">
      <c r="A13" s="183" t="s">
        <v>70</v>
      </c>
      <c r="B13" s="183" t="s">
        <v>70</v>
      </c>
      <c r="C13" s="183" t="s">
        <v>202</v>
      </c>
      <c r="D13" s="183" t="s">
        <v>203</v>
      </c>
      <c r="E13" s="183" t="s">
        <v>102</v>
      </c>
      <c r="F13" s="183" t="s">
        <v>103</v>
      </c>
      <c r="G13" s="183" t="s">
        <v>198</v>
      </c>
      <c r="H13" s="183" t="s">
        <v>199</v>
      </c>
      <c r="I13" s="117">
        <v>48336</v>
      </c>
      <c r="J13" s="117">
        <v>48336</v>
      </c>
      <c r="K13" s="63"/>
      <c r="L13" s="63"/>
      <c r="M13" s="63"/>
      <c r="N13" s="117">
        <v>48336</v>
      </c>
      <c r="O13" s="63"/>
      <c r="P13" s="117"/>
      <c r="Q13" s="117"/>
      <c r="R13" s="117"/>
      <c r="S13" s="117"/>
      <c r="T13" s="117"/>
      <c r="U13" s="117"/>
      <c r="V13" s="117"/>
      <c r="W13" s="117"/>
      <c r="X13" s="117"/>
      <c r="Y13" s="117"/>
    </row>
    <row r="14" ht="20.25" customHeight="1" spans="1:25">
      <c r="A14" s="183" t="s">
        <v>70</v>
      </c>
      <c r="B14" s="183" t="s">
        <v>70</v>
      </c>
      <c r="C14" s="183" t="s">
        <v>202</v>
      </c>
      <c r="D14" s="183" t="s">
        <v>203</v>
      </c>
      <c r="E14" s="183" t="s">
        <v>102</v>
      </c>
      <c r="F14" s="183" t="s">
        <v>103</v>
      </c>
      <c r="G14" s="183" t="s">
        <v>200</v>
      </c>
      <c r="H14" s="183" t="s">
        <v>201</v>
      </c>
      <c r="I14" s="117">
        <v>911</v>
      </c>
      <c r="J14" s="117">
        <v>911</v>
      </c>
      <c r="K14" s="63"/>
      <c r="L14" s="63"/>
      <c r="M14" s="63"/>
      <c r="N14" s="117">
        <v>911</v>
      </c>
      <c r="O14" s="63"/>
      <c r="P14" s="117"/>
      <c r="Q14" s="117"/>
      <c r="R14" s="117"/>
      <c r="S14" s="117"/>
      <c r="T14" s="117"/>
      <c r="U14" s="117"/>
      <c r="V14" s="117"/>
      <c r="W14" s="117"/>
      <c r="X14" s="117"/>
      <c r="Y14" s="117"/>
    </row>
    <row r="15" ht="20.25" customHeight="1" spans="1:25">
      <c r="A15" s="183" t="s">
        <v>70</v>
      </c>
      <c r="B15" s="183" t="s">
        <v>70</v>
      </c>
      <c r="C15" s="183" t="s">
        <v>202</v>
      </c>
      <c r="D15" s="183" t="s">
        <v>203</v>
      </c>
      <c r="E15" s="183" t="s">
        <v>102</v>
      </c>
      <c r="F15" s="183" t="s">
        <v>103</v>
      </c>
      <c r="G15" s="183" t="s">
        <v>200</v>
      </c>
      <c r="H15" s="183" t="s">
        <v>201</v>
      </c>
      <c r="I15" s="117">
        <v>55192</v>
      </c>
      <c r="J15" s="117">
        <v>55192</v>
      </c>
      <c r="K15" s="63"/>
      <c r="L15" s="63"/>
      <c r="M15" s="63"/>
      <c r="N15" s="117">
        <v>55192</v>
      </c>
      <c r="O15" s="63"/>
      <c r="P15" s="117"/>
      <c r="Q15" s="117"/>
      <c r="R15" s="117"/>
      <c r="S15" s="117"/>
      <c r="T15" s="117"/>
      <c r="U15" s="117"/>
      <c r="V15" s="117"/>
      <c r="W15" s="117"/>
      <c r="X15" s="117"/>
      <c r="Y15" s="117"/>
    </row>
    <row r="16" ht="20.25" customHeight="1" spans="1:25">
      <c r="A16" s="183" t="s">
        <v>70</v>
      </c>
      <c r="B16" s="183" t="s">
        <v>70</v>
      </c>
      <c r="C16" s="183" t="s">
        <v>202</v>
      </c>
      <c r="D16" s="183" t="s">
        <v>203</v>
      </c>
      <c r="E16" s="183" t="s">
        <v>102</v>
      </c>
      <c r="F16" s="183" t="s">
        <v>103</v>
      </c>
      <c r="G16" s="183" t="s">
        <v>204</v>
      </c>
      <c r="H16" s="183" t="s">
        <v>205</v>
      </c>
      <c r="I16" s="117">
        <v>612312</v>
      </c>
      <c r="J16" s="117">
        <v>612312</v>
      </c>
      <c r="K16" s="63"/>
      <c r="L16" s="63"/>
      <c r="M16" s="63"/>
      <c r="N16" s="117">
        <v>612312</v>
      </c>
      <c r="O16" s="63"/>
      <c r="P16" s="117"/>
      <c r="Q16" s="117"/>
      <c r="R16" s="117"/>
      <c r="S16" s="117"/>
      <c r="T16" s="117"/>
      <c r="U16" s="117"/>
      <c r="V16" s="117"/>
      <c r="W16" s="117"/>
      <c r="X16" s="117"/>
      <c r="Y16" s="117"/>
    </row>
    <row r="17" ht="20.25" customHeight="1" spans="1:25">
      <c r="A17" s="183" t="s">
        <v>70</v>
      </c>
      <c r="B17" s="183" t="s">
        <v>70</v>
      </c>
      <c r="C17" s="183" t="s">
        <v>202</v>
      </c>
      <c r="D17" s="183" t="s">
        <v>203</v>
      </c>
      <c r="E17" s="183" t="s">
        <v>102</v>
      </c>
      <c r="F17" s="183" t="s">
        <v>103</v>
      </c>
      <c r="G17" s="183" t="s">
        <v>204</v>
      </c>
      <c r="H17" s="183" t="s">
        <v>205</v>
      </c>
      <c r="I17" s="117">
        <v>153636</v>
      </c>
      <c r="J17" s="117">
        <v>153636</v>
      </c>
      <c r="K17" s="63"/>
      <c r="L17" s="63"/>
      <c r="M17" s="63"/>
      <c r="N17" s="117">
        <v>153636</v>
      </c>
      <c r="O17" s="63"/>
      <c r="P17" s="117"/>
      <c r="Q17" s="117"/>
      <c r="R17" s="117"/>
      <c r="S17" s="117"/>
      <c r="T17" s="117"/>
      <c r="U17" s="117"/>
      <c r="V17" s="117"/>
      <c r="W17" s="117"/>
      <c r="X17" s="117"/>
      <c r="Y17" s="117"/>
    </row>
    <row r="18" ht="20.25" customHeight="1" spans="1:25">
      <c r="A18" s="183" t="s">
        <v>70</v>
      </c>
      <c r="B18" s="183" t="s">
        <v>70</v>
      </c>
      <c r="C18" s="183" t="s">
        <v>202</v>
      </c>
      <c r="D18" s="183" t="s">
        <v>203</v>
      </c>
      <c r="E18" s="183" t="s">
        <v>102</v>
      </c>
      <c r="F18" s="183" t="s">
        <v>103</v>
      </c>
      <c r="G18" s="183" t="s">
        <v>204</v>
      </c>
      <c r="H18" s="183" t="s">
        <v>205</v>
      </c>
      <c r="I18" s="117">
        <v>2526</v>
      </c>
      <c r="J18" s="117">
        <v>2526</v>
      </c>
      <c r="K18" s="63"/>
      <c r="L18" s="63"/>
      <c r="M18" s="63"/>
      <c r="N18" s="117">
        <v>2526</v>
      </c>
      <c r="O18" s="63"/>
      <c r="P18" s="117"/>
      <c r="Q18" s="117"/>
      <c r="R18" s="117"/>
      <c r="S18" s="117"/>
      <c r="T18" s="117"/>
      <c r="U18" s="117"/>
      <c r="V18" s="117"/>
      <c r="W18" s="117"/>
      <c r="X18" s="117"/>
      <c r="Y18" s="117"/>
    </row>
    <row r="19" ht="20.25" customHeight="1" spans="1:25">
      <c r="A19" s="183" t="s">
        <v>70</v>
      </c>
      <c r="B19" s="183" t="s">
        <v>70</v>
      </c>
      <c r="C19" s="183" t="s">
        <v>206</v>
      </c>
      <c r="D19" s="183" t="s">
        <v>207</v>
      </c>
      <c r="E19" s="183" t="s">
        <v>108</v>
      </c>
      <c r="F19" s="183" t="s">
        <v>109</v>
      </c>
      <c r="G19" s="183" t="s">
        <v>208</v>
      </c>
      <c r="H19" s="183" t="s">
        <v>209</v>
      </c>
      <c r="I19" s="117">
        <v>265696</v>
      </c>
      <c r="J19" s="117">
        <v>265696</v>
      </c>
      <c r="K19" s="63"/>
      <c r="L19" s="63"/>
      <c r="M19" s="63"/>
      <c r="N19" s="117">
        <v>265696</v>
      </c>
      <c r="O19" s="63"/>
      <c r="P19" s="117"/>
      <c r="Q19" s="117"/>
      <c r="R19" s="117"/>
      <c r="S19" s="117"/>
      <c r="T19" s="117"/>
      <c r="U19" s="117"/>
      <c r="V19" s="117"/>
      <c r="W19" s="117"/>
      <c r="X19" s="117"/>
      <c r="Y19" s="117"/>
    </row>
    <row r="20" ht="20.25" customHeight="1" spans="1:25">
      <c r="A20" s="183" t="s">
        <v>70</v>
      </c>
      <c r="B20" s="183" t="s">
        <v>70</v>
      </c>
      <c r="C20" s="183" t="s">
        <v>206</v>
      </c>
      <c r="D20" s="183" t="s">
        <v>207</v>
      </c>
      <c r="E20" s="183" t="s">
        <v>108</v>
      </c>
      <c r="F20" s="183" t="s">
        <v>109</v>
      </c>
      <c r="G20" s="183" t="s">
        <v>208</v>
      </c>
      <c r="H20" s="183" t="s">
        <v>209</v>
      </c>
      <c r="I20" s="117">
        <v>173405.64</v>
      </c>
      <c r="J20" s="117">
        <v>173405.64</v>
      </c>
      <c r="K20" s="63"/>
      <c r="L20" s="63"/>
      <c r="M20" s="63"/>
      <c r="N20" s="117">
        <v>173405.64</v>
      </c>
      <c r="O20" s="63"/>
      <c r="P20" s="117"/>
      <c r="Q20" s="117"/>
      <c r="R20" s="117"/>
      <c r="S20" s="117"/>
      <c r="T20" s="117"/>
      <c r="U20" s="117"/>
      <c r="V20" s="117"/>
      <c r="W20" s="117"/>
      <c r="X20" s="117"/>
      <c r="Y20" s="117"/>
    </row>
    <row r="21" ht="20.25" customHeight="1" spans="1:25">
      <c r="A21" s="183" t="s">
        <v>70</v>
      </c>
      <c r="B21" s="183" t="s">
        <v>70</v>
      </c>
      <c r="C21" s="183" t="s">
        <v>206</v>
      </c>
      <c r="D21" s="183" t="s">
        <v>207</v>
      </c>
      <c r="E21" s="183" t="s">
        <v>114</v>
      </c>
      <c r="F21" s="183" t="s">
        <v>115</v>
      </c>
      <c r="G21" s="183" t="s">
        <v>210</v>
      </c>
      <c r="H21" s="183" t="s">
        <v>211</v>
      </c>
      <c r="I21" s="117">
        <v>84586</v>
      </c>
      <c r="J21" s="117">
        <v>84586</v>
      </c>
      <c r="K21" s="63"/>
      <c r="L21" s="63"/>
      <c r="M21" s="63"/>
      <c r="N21" s="117">
        <v>84586</v>
      </c>
      <c r="O21" s="63"/>
      <c r="P21" s="117"/>
      <c r="Q21" s="117"/>
      <c r="R21" s="117"/>
      <c r="S21" s="117"/>
      <c r="T21" s="117"/>
      <c r="U21" s="117"/>
      <c r="V21" s="117"/>
      <c r="W21" s="117"/>
      <c r="X21" s="117"/>
      <c r="Y21" s="117"/>
    </row>
    <row r="22" ht="20.25" customHeight="1" spans="1:25">
      <c r="A22" s="183" t="s">
        <v>70</v>
      </c>
      <c r="B22" s="183" t="s">
        <v>70</v>
      </c>
      <c r="C22" s="183" t="s">
        <v>206</v>
      </c>
      <c r="D22" s="183" t="s">
        <v>207</v>
      </c>
      <c r="E22" s="183" t="s">
        <v>116</v>
      </c>
      <c r="F22" s="183" t="s">
        <v>117</v>
      </c>
      <c r="G22" s="183" t="s">
        <v>210</v>
      </c>
      <c r="H22" s="183" t="s">
        <v>211</v>
      </c>
      <c r="I22" s="117">
        <v>128838</v>
      </c>
      <c r="J22" s="117">
        <v>128838</v>
      </c>
      <c r="K22" s="63"/>
      <c r="L22" s="63"/>
      <c r="M22" s="63"/>
      <c r="N22" s="117">
        <v>128838</v>
      </c>
      <c r="O22" s="63"/>
      <c r="P22" s="117"/>
      <c r="Q22" s="117"/>
      <c r="R22" s="117"/>
      <c r="S22" s="117"/>
      <c r="T22" s="117"/>
      <c r="U22" s="117"/>
      <c r="V22" s="117"/>
      <c r="W22" s="117"/>
      <c r="X22" s="117"/>
      <c r="Y22" s="117"/>
    </row>
    <row r="23" ht="20.25" customHeight="1" spans="1:25">
      <c r="A23" s="183" t="s">
        <v>70</v>
      </c>
      <c r="B23" s="183" t="s">
        <v>70</v>
      </c>
      <c r="C23" s="183" t="s">
        <v>206</v>
      </c>
      <c r="D23" s="183" t="s">
        <v>207</v>
      </c>
      <c r="E23" s="183" t="s">
        <v>118</v>
      </c>
      <c r="F23" s="183" t="s">
        <v>119</v>
      </c>
      <c r="G23" s="183" t="s">
        <v>212</v>
      </c>
      <c r="H23" s="183" t="s">
        <v>213</v>
      </c>
      <c r="I23" s="117">
        <v>54189</v>
      </c>
      <c r="J23" s="117">
        <v>54189</v>
      </c>
      <c r="K23" s="63"/>
      <c r="L23" s="63"/>
      <c r="M23" s="63"/>
      <c r="N23" s="117">
        <v>54189</v>
      </c>
      <c r="O23" s="63"/>
      <c r="P23" s="117"/>
      <c r="Q23" s="117"/>
      <c r="R23" s="117"/>
      <c r="S23" s="117"/>
      <c r="T23" s="117"/>
      <c r="U23" s="117"/>
      <c r="V23" s="117"/>
      <c r="W23" s="117"/>
      <c r="X23" s="117"/>
      <c r="Y23" s="117"/>
    </row>
    <row r="24" ht="20.25" customHeight="1" spans="1:25">
      <c r="A24" s="183" t="s">
        <v>70</v>
      </c>
      <c r="B24" s="183" t="s">
        <v>70</v>
      </c>
      <c r="C24" s="183" t="s">
        <v>206</v>
      </c>
      <c r="D24" s="183" t="s">
        <v>207</v>
      </c>
      <c r="E24" s="183" t="s">
        <v>118</v>
      </c>
      <c r="F24" s="183" t="s">
        <v>119</v>
      </c>
      <c r="G24" s="183" t="s">
        <v>212</v>
      </c>
      <c r="H24" s="183" t="s">
        <v>213</v>
      </c>
      <c r="I24" s="117">
        <v>76310</v>
      </c>
      <c r="J24" s="117">
        <v>76310</v>
      </c>
      <c r="K24" s="63"/>
      <c r="L24" s="63"/>
      <c r="M24" s="63"/>
      <c r="N24" s="117">
        <v>76310</v>
      </c>
      <c r="O24" s="63"/>
      <c r="P24" s="117"/>
      <c r="Q24" s="117"/>
      <c r="R24" s="117"/>
      <c r="S24" s="117"/>
      <c r="T24" s="117"/>
      <c r="U24" s="117"/>
      <c r="V24" s="117"/>
      <c r="W24" s="117"/>
      <c r="X24" s="117"/>
      <c r="Y24" s="117"/>
    </row>
    <row r="25" ht="20.25" customHeight="1" spans="1:25">
      <c r="A25" s="183" t="s">
        <v>70</v>
      </c>
      <c r="B25" s="183" t="s">
        <v>70</v>
      </c>
      <c r="C25" s="183" t="s">
        <v>206</v>
      </c>
      <c r="D25" s="183" t="s">
        <v>207</v>
      </c>
      <c r="E25" s="183" t="s">
        <v>102</v>
      </c>
      <c r="F25" s="183" t="s">
        <v>103</v>
      </c>
      <c r="G25" s="183" t="s">
        <v>214</v>
      </c>
      <c r="H25" s="183" t="s">
        <v>215</v>
      </c>
      <c r="I25" s="117">
        <v>10684</v>
      </c>
      <c r="J25" s="117">
        <v>10684</v>
      </c>
      <c r="K25" s="63"/>
      <c r="L25" s="63"/>
      <c r="M25" s="63"/>
      <c r="N25" s="117">
        <v>10684</v>
      </c>
      <c r="O25" s="63"/>
      <c r="P25" s="117"/>
      <c r="Q25" s="117"/>
      <c r="R25" s="117"/>
      <c r="S25" s="117"/>
      <c r="T25" s="117"/>
      <c r="U25" s="117"/>
      <c r="V25" s="117"/>
      <c r="W25" s="117"/>
      <c r="X25" s="117"/>
      <c r="Y25" s="117"/>
    </row>
    <row r="26" ht="20.25" customHeight="1" spans="1:25">
      <c r="A26" s="183" t="s">
        <v>70</v>
      </c>
      <c r="B26" s="183" t="s">
        <v>70</v>
      </c>
      <c r="C26" s="183" t="s">
        <v>206</v>
      </c>
      <c r="D26" s="183" t="s">
        <v>207</v>
      </c>
      <c r="E26" s="183" t="s">
        <v>120</v>
      </c>
      <c r="F26" s="183" t="s">
        <v>121</v>
      </c>
      <c r="G26" s="183" t="s">
        <v>214</v>
      </c>
      <c r="H26" s="183" t="s">
        <v>215</v>
      </c>
      <c r="I26" s="117">
        <v>3053</v>
      </c>
      <c r="J26" s="117">
        <v>3053</v>
      </c>
      <c r="K26" s="63"/>
      <c r="L26" s="63"/>
      <c r="M26" s="63"/>
      <c r="N26" s="117">
        <v>3053</v>
      </c>
      <c r="O26" s="63"/>
      <c r="P26" s="117"/>
      <c r="Q26" s="117"/>
      <c r="R26" s="117"/>
      <c r="S26" s="117"/>
      <c r="T26" s="117"/>
      <c r="U26" s="117"/>
      <c r="V26" s="117"/>
      <c r="W26" s="117"/>
      <c r="X26" s="117"/>
      <c r="Y26" s="117"/>
    </row>
    <row r="27" ht="20.25" customHeight="1" spans="1:25">
      <c r="A27" s="183" t="s">
        <v>70</v>
      </c>
      <c r="B27" s="183" t="s">
        <v>70</v>
      </c>
      <c r="C27" s="183" t="s">
        <v>206</v>
      </c>
      <c r="D27" s="183" t="s">
        <v>207</v>
      </c>
      <c r="E27" s="183" t="s">
        <v>120</v>
      </c>
      <c r="F27" s="183" t="s">
        <v>121</v>
      </c>
      <c r="G27" s="183" t="s">
        <v>214</v>
      </c>
      <c r="H27" s="183" t="s">
        <v>215</v>
      </c>
      <c r="I27" s="117">
        <v>1869.04</v>
      </c>
      <c r="J27" s="117">
        <v>1869.04</v>
      </c>
      <c r="K27" s="63"/>
      <c r="L27" s="63"/>
      <c r="M27" s="63"/>
      <c r="N27" s="117">
        <v>1869.04</v>
      </c>
      <c r="O27" s="63"/>
      <c r="P27" s="117"/>
      <c r="Q27" s="117"/>
      <c r="R27" s="117"/>
      <c r="S27" s="117"/>
      <c r="T27" s="117"/>
      <c r="U27" s="117"/>
      <c r="V27" s="117"/>
      <c r="W27" s="117"/>
      <c r="X27" s="117"/>
      <c r="Y27" s="117"/>
    </row>
    <row r="28" ht="20.25" customHeight="1" spans="1:25">
      <c r="A28" s="183" t="s">
        <v>70</v>
      </c>
      <c r="B28" s="183" t="s">
        <v>70</v>
      </c>
      <c r="C28" s="183" t="s">
        <v>216</v>
      </c>
      <c r="D28" s="183" t="s">
        <v>127</v>
      </c>
      <c r="E28" s="183" t="s">
        <v>126</v>
      </c>
      <c r="F28" s="183" t="s">
        <v>127</v>
      </c>
      <c r="G28" s="183" t="s">
        <v>217</v>
      </c>
      <c r="H28" s="183" t="s">
        <v>127</v>
      </c>
      <c r="I28" s="117">
        <v>200718</v>
      </c>
      <c r="J28" s="117">
        <v>200718</v>
      </c>
      <c r="K28" s="63"/>
      <c r="L28" s="63"/>
      <c r="M28" s="63"/>
      <c r="N28" s="117">
        <v>200718</v>
      </c>
      <c r="O28" s="63"/>
      <c r="P28" s="117"/>
      <c r="Q28" s="117"/>
      <c r="R28" s="117"/>
      <c r="S28" s="117"/>
      <c r="T28" s="117"/>
      <c r="U28" s="117"/>
      <c r="V28" s="117"/>
      <c r="W28" s="117"/>
      <c r="X28" s="117"/>
      <c r="Y28" s="117"/>
    </row>
    <row r="29" ht="20.25" customHeight="1" spans="1:25">
      <c r="A29" s="183" t="s">
        <v>70</v>
      </c>
      <c r="B29" s="183" t="s">
        <v>70</v>
      </c>
      <c r="C29" s="183" t="s">
        <v>216</v>
      </c>
      <c r="D29" s="183" t="s">
        <v>127</v>
      </c>
      <c r="E29" s="183" t="s">
        <v>126</v>
      </c>
      <c r="F29" s="183" t="s">
        <v>127</v>
      </c>
      <c r="G29" s="183" t="s">
        <v>217</v>
      </c>
      <c r="H29" s="183" t="s">
        <v>127</v>
      </c>
      <c r="I29" s="117">
        <v>140940</v>
      </c>
      <c r="J29" s="117">
        <v>140940</v>
      </c>
      <c r="K29" s="63"/>
      <c r="L29" s="63"/>
      <c r="M29" s="63"/>
      <c r="N29" s="117">
        <v>140940</v>
      </c>
      <c r="O29" s="63"/>
      <c r="P29" s="117"/>
      <c r="Q29" s="117"/>
      <c r="R29" s="117"/>
      <c r="S29" s="117"/>
      <c r="T29" s="117"/>
      <c r="U29" s="117"/>
      <c r="V29" s="117"/>
      <c r="W29" s="117"/>
      <c r="X29" s="117"/>
      <c r="Y29" s="117"/>
    </row>
    <row r="30" ht="20.25" customHeight="1" spans="1:25">
      <c r="A30" s="183" t="s">
        <v>70</v>
      </c>
      <c r="B30" s="183" t="s">
        <v>70</v>
      </c>
      <c r="C30" s="183" t="s">
        <v>218</v>
      </c>
      <c r="D30" s="183" t="s">
        <v>171</v>
      </c>
      <c r="E30" s="183" t="s">
        <v>102</v>
      </c>
      <c r="F30" s="183" t="s">
        <v>103</v>
      </c>
      <c r="G30" s="183" t="s">
        <v>219</v>
      </c>
      <c r="H30" s="183" t="s">
        <v>171</v>
      </c>
      <c r="I30" s="117">
        <v>3200</v>
      </c>
      <c r="J30" s="117">
        <v>3200</v>
      </c>
      <c r="K30" s="63"/>
      <c r="L30" s="63"/>
      <c r="M30" s="63"/>
      <c r="N30" s="117">
        <v>3200</v>
      </c>
      <c r="O30" s="63"/>
      <c r="P30" s="117"/>
      <c r="Q30" s="117"/>
      <c r="R30" s="117"/>
      <c r="S30" s="117"/>
      <c r="T30" s="117"/>
      <c r="U30" s="117"/>
      <c r="V30" s="117"/>
      <c r="W30" s="117"/>
      <c r="X30" s="117"/>
      <c r="Y30" s="117"/>
    </row>
    <row r="31" ht="20.25" customHeight="1" spans="1:25">
      <c r="A31" s="183" t="s">
        <v>70</v>
      </c>
      <c r="B31" s="183" t="s">
        <v>70</v>
      </c>
      <c r="C31" s="183" t="s">
        <v>218</v>
      </c>
      <c r="D31" s="183" t="s">
        <v>171</v>
      </c>
      <c r="E31" s="183" t="s">
        <v>102</v>
      </c>
      <c r="F31" s="183" t="s">
        <v>103</v>
      </c>
      <c r="G31" s="183" t="s">
        <v>219</v>
      </c>
      <c r="H31" s="183" t="s">
        <v>171</v>
      </c>
      <c r="I31" s="117">
        <v>1800</v>
      </c>
      <c r="J31" s="117">
        <v>1800</v>
      </c>
      <c r="K31" s="63"/>
      <c r="L31" s="63"/>
      <c r="M31" s="63"/>
      <c r="N31" s="117">
        <v>1800</v>
      </c>
      <c r="O31" s="63"/>
      <c r="P31" s="117"/>
      <c r="Q31" s="117"/>
      <c r="R31" s="117"/>
      <c r="S31" s="117"/>
      <c r="T31" s="117"/>
      <c r="U31" s="117"/>
      <c r="V31" s="117"/>
      <c r="W31" s="117"/>
      <c r="X31" s="117"/>
      <c r="Y31" s="117"/>
    </row>
    <row r="32" ht="20.25" customHeight="1" spans="1:25">
      <c r="A32" s="183" t="s">
        <v>70</v>
      </c>
      <c r="B32" s="183" t="s">
        <v>70</v>
      </c>
      <c r="C32" s="183" t="s">
        <v>220</v>
      </c>
      <c r="D32" s="183" t="s">
        <v>221</v>
      </c>
      <c r="E32" s="183" t="s">
        <v>102</v>
      </c>
      <c r="F32" s="183" t="s">
        <v>103</v>
      </c>
      <c r="G32" s="183" t="s">
        <v>222</v>
      </c>
      <c r="H32" s="183" t="s">
        <v>223</v>
      </c>
      <c r="I32" s="117">
        <v>81000</v>
      </c>
      <c r="J32" s="117">
        <v>81000</v>
      </c>
      <c r="K32" s="63"/>
      <c r="L32" s="63"/>
      <c r="M32" s="63"/>
      <c r="N32" s="117">
        <v>81000</v>
      </c>
      <c r="O32" s="63"/>
      <c r="P32" s="117"/>
      <c r="Q32" s="117"/>
      <c r="R32" s="117"/>
      <c r="S32" s="117"/>
      <c r="T32" s="117"/>
      <c r="U32" s="117"/>
      <c r="V32" s="117"/>
      <c r="W32" s="117"/>
      <c r="X32" s="117"/>
      <c r="Y32" s="117"/>
    </row>
    <row r="33" ht="20.25" customHeight="1" spans="1:25">
      <c r="A33" s="183" t="s">
        <v>70</v>
      </c>
      <c r="B33" s="183" t="s">
        <v>70</v>
      </c>
      <c r="C33" s="183" t="s">
        <v>224</v>
      </c>
      <c r="D33" s="183" t="s">
        <v>225</v>
      </c>
      <c r="E33" s="183" t="s">
        <v>102</v>
      </c>
      <c r="F33" s="183" t="s">
        <v>103</v>
      </c>
      <c r="G33" s="183" t="s">
        <v>226</v>
      </c>
      <c r="H33" s="183" t="s">
        <v>225</v>
      </c>
      <c r="I33" s="117">
        <v>2700</v>
      </c>
      <c r="J33" s="117">
        <v>2700</v>
      </c>
      <c r="K33" s="63"/>
      <c r="L33" s="63"/>
      <c r="M33" s="63"/>
      <c r="N33" s="117">
        <v>2700</v>
      </c>
      <c r="O33" s="63"/>
      <c r="P33" s="117"/>
      <c r="Q33" s="117"/>
      <c r="R33" s="117"/>
      <c r="S33" s="117"/>
      <c r="T33" s="117"/>
      <c r="U33" s="117"/>
      <c r="V33" s="117"/>
      <c r="W33" s="117"/>
      <c r="X33" s="117"/>
      <c r="Y33" s="117"/>
    </row>
    <row r="34" ht="20.25" customHeight="1" spans="1:25">
      <c r="A34" s="183" t="s">
        <v>70</v>
      </c>
      <c r="B34" s="183" t="s">
        <v>70</v>
      </c>
      <c r="C34" s="183" t="s">
        <v>224</v>
      </c>
      <c r="D34" s="183" t="s">
        <v>225</v>
      </c>
      <c r="E34" s="183" t="s">
        <v>102</v>
      </c>
      <c r="F34" s="183" t="s">
        <v>103</v>
      </c>
      <c r="G34" s="183" t="s">
        <v>226</v>
      </c>
      <c r="H34" s="183" t="s">
        <v>225</v>
      </c>
      <c r="I34" s="117">
        <v>4800</v>
      </c>
      <c r="J34" s="117">
        <v>4800</v>
      </c>
      <c r="K34" s="63"/>
      <c r="L34" s="63"/>
      <c r="M34" s="63"/>
      <c r="N34" s="117">
        <v>4800</v>
      </c>
      <c r="O34" s="63"/>
      <c r="P34" s="117"/>
      <c r="Q34" s="117"/>
      <c r="R34" s="117"/>
      <c r="S34" s="117"/>
      <c r="T34" s="117"/>
      <c r="U34" s="117"/>
      <c r="V34" s="117"/>
      <c r="W34" s="117"/>
      <c r="X34" s="117"/>
      <c r="Y34" s="117"/>
    </row>
    <row r="35" ht="20.25" customHeight="1" spans="1:25">
      <c r="A35" s="183" t="s">
        <v>70</v>
      </c>
      <c r="B35" s="183" t="s">
        <v>70</v>
      </c>
      <c r="C35" s="183" t="s">
        <v>227</v>
      </c>
      <c r="D35" s="183" t="s">
        <v>228</v>
      </c>
      <c r="E35" s="183" t="s">
        <v>102</v>
      </c>
      <c r="F35" s="183" t="s">
        <v>103</v>
      </c>
      <c r="G35" s="183" t="s">
        <v>229</v>
      </c>
      <c r="H35" s="183" t="s">
        <v>230</v>
      </c>
      <c r="I35" s="117">
        <v>14400</v>
      </c>
      <c r="J35" s="117">
        <v>14400</v>
      </c>
      <c r="K35" s="63"/>
      <c r="L35" s="63"/>
      <c r="M35" s="63"/>
      <c r="N35" s="117">
        <v>14400</v>
      </c>
      <c r="O35" s="63"/>
      <c r="P35" s="117"/>
      <c r="Q35" s="117"/>
      <c r="R35" s="117"/>
      <c r="S35" s="117"/>
      <c r="T35" s="117"/>
      <c r="U35" s="117"/>
      <c r="V35" s="117"/>
      <c r="W35" s="117"/>
      <c r="X35" s="117"/>
      <c r="Y35" s="117"/>
    </row>
    <row r="36" ht="20.25" customHeight="1" spans="1:25">
      <c r="A36" s="183" t="s">
        <v>70</v>
      </c>
      <c r="B36" s="183" t="s">
        <v>70</v>
      </c>
      <c r="C36" s="183" t="s">
        <v>227</v>
      </c>
      <c r="D36" s="183" t="s">
        <v>228</v>
      </c>
      <c r="E36" s="183" t="s">
        <v>102</v>
      </c>
      <c r="F36" s="183" t="s">
        <v>103</v>
      </c>
      <c r="G36" s="183" t="s">
        <v>229</v>
      </c>
      <c r="H36" s="183" t="s">
        <v>230</v>
      </c>
      <c r="I36" s="117">
        <v>8100</v>
      </c>
      <c r="J36" s="117">
        <v>8100</v>
      </c>
      <c r="K36" s="63"/>
      <c r="L36" s="63"/>
      <c r="M36" s="63"/>
      <c r="N36" s="117">
        <v>8100</v>
      </c>
      <c r="O36" s="63"/>
      <c r="P36" s="117"/>
      <c r="Q36" s="117"/>
      <c r="R36" s="117"/>
      <c r="S36" s="117"/>
      <c r="T36" s="117"/>
      <c r="U36" s="117"/>
      <c r="V36" s="117"/>
      <c r="W36" s="117"/>
      <c r="X36" s="117"/>
      <c r="Y36" s="117"/>
    </row>
    <row r="37" ht="20.25" customHeight="1" spans="1:25">
      <c r="A37" s="183" t="s">
        <v>70</v>
      </c>
      <c r="B37" s="183" t="s">
        <v>70</v>
      </c>
      <c r="C37" s="183" t="s">
        <v>227</v>
      </c>
      <c r="D37" s="183" t="s">
        <v>228</v>
      </c>
      <c r="E37" s="183" t="s">
        <v>102</v>
      </c>
      <c r="F37" s="183" t="s">
        <v>103</v>
      </c>
      <c r="G37" s="183" t="s">
        <v>231</v>
      </c>
      <c r="H37" s="183" t="s">
        <v>232</v>
      </c>
      <c r="I37" s="117">
        <v>3200</v>
      </c>
      <c r="J37" s="117">
        <v>3200</v>
      </c>
      <c r="K37" s="63"/>
      <c r="L37" s="63"/>
      <c r="M37" s="63"/>
      <c r="N37" s="117">
        <v>3200</v>
      </c>
      <c r="O37" s="63"/>
      <c r="P37" s="117"/>
      <c r="Q37" s="117"/>
      <c r="R37" s="117"/>
      <c r="S37" s="117"/>
      <c r="T37" s="117"/>
      <c r="U37" s="117"/>
      <c r="V37" s="117"/>
      <c r="W37" s="117"/>
      <c r="X37" s="117"/>
      <c r="Y37" s="117"/>
    </row>
    <row r="38" ht="20.25" customHeight="1" spans="1:25">
      <c r="A38" s="183" t="s">
        <v>70</v>
      </c>
      <c r="B38" s="183" t="s">
        <v>70</v>
      </c>
      <c r="C38" s="183" t="s">
        <v>227</v>
      </c>
      <c r="D38" s="183" t="s">
        <v>228</v>
      </c>
      <c r="E38" s="183" t="s">
        <v>102</v>
      </c>
      <c r="F38" s="183" t="s">
        <v>103</v>
      </c>
      <c r="G38" s="183" t="s">
        <v>231</v>
      </c>
      <c r="H38" s="183" t="s">
        <v>232</v>
      </c>
      <c r="I38" s="117">
        <v>1800</v>
      </c>
      <c r="J38" s="117">
        <v>1800</v>
      </c>
      <c r="K38" s="63"/>
      <c r="L38" s="63"/>
      <c r="M38" s="63"/>
      <c r="N38" s="117">
        <v>1800</v>
      </c>
      <c r="O38" s="63"/>
      <c r="P38" s="117"/>
      <c r="Q38" s="117"/>
      <c r="R38" s="117"/>
      <c r="S38" s="117"/>
      <c r="T38" s="117"/>
      <c r="U38" s="117"/>
      <c r="V38" s="117"/>
      <c r="W38" s="117"/>
      <c r="X38" s="117"/>
      <c r="Y38" s="117"/>
    </row>
    <row r="39" ht="20.25" customHeight="1" spans="1:25">
      <c r="A39" s="183" t="s">
        <v>70</v>
      </c>
      <c r="B39" s="183" t="s">
        <v>70</v>
      </c>
      <c r="C39" s="183" t="s">
        <v>227</v>
      </c>
      <c r="D39" s="183" t="s">
        <v>228</v>
      </c>
      <c r="E39" s="183" t="s">
        <v>102</v>
      </c>
      <c r="F39" s="183" t="s">
        <v>103</v>
      </c>
      <c r="G39" s="183" t="s">
        <v>233</v>
      </c>
      <c r="H39" s="183" t="s">
        <v>234</v>
      </c>
      <c r="I39" s="117">
        <v>3200</v>
      </c>
      <c r="J39" s="117">
        <v>3200</v>
      </c>
      <c r="K39" s="63"/>
      <c r="L39" s="63"/>
      <c r="M39" s="63"/>
      <c r="N39" s="117">
        <v>3200</v>
      </c>
      <c r="O39" s="63"/>
      <c r="P39" s="117"/>
      <c r="Q39" s="117"/>
      <c r="R39" s="117"/>
      <c r="S39" s="117"/>
      <c r="T39" s="117"/>
      <c r="U39" s="117"/>
      <c r="V39" s="117"/>
      <c r="W39" s="117"/>
      <c r="X39" s="117"/>
      <c r="Y39" s="117"/>
    </row>
    <row r="40" ht="20.25" customHeight="1" spans="1:25">
      <c r="A40" s="183" t="s">
        <v>70</v>
      </c>
      <c r="B40" s="183" t="s">
        <v>70</v>
      </c>
      <c r="C40" s="183" t="s">
        <v>227</v>
      </c>
      <c r="D40" s="183" t="s">
        <v>228</v>
      </c>
      <c r="E40" s="183" t="s">
        <v>102</v>
      </c>
      <c r="F40" s="183" t="s">
        <v>103</v>
      </c>
      <c r="G40" s="183" t="s">
        <v>233</v>
      </c>
      <c r="H40" s="183" t="s">
        <v>234</v>
      </c>
      <c r="I40" s="117">
        <v>1800</v>
      </c>
      <c r="J40" s="117">
        <v>1800</v>
      </c>
      <c r="K40" s="63"/>
      <c r="L40" s="63"/>
      <c r="M40" s="63"/>
      <c r="N40" s="117">
        <v>1800</v>
      </c>
      <c r="O40" s="63"/>
      <c r="P40" s="117"/>
      <c r="Q40" s="117"/>
      <c r="R40" s="117"/>
      <c r="S40" s="117"/>
      <c r="T40" s="117"/>
      <c r="U40" s="117"/>
      <c r="V40" s="117"/>
      <c r="W40" s="117"/>
      <c r="X40" s="117"/>
      <c r="Y40" s="117"/>
    </row>
    <row r="41" ht="20.25" customHeight="1" spans="1:25">
      <c r="A41" s="183" t="s">
        <v>70</v>
      </c>
      <c r="B41" s="183" t="s">
        <v>70</v>
      </c>
      <c r="C41" s="183" t="s">
        <v>227</v>
      </c>
      <c r="D41" s="183" t="s">
        <v>228</v>
      </c>
      <c r="E41" s="183" t="s">
        <v>102</v>
      </c>
      <c r="F41" s="183" t="s">
        <v>103</v>
      </c>
      <c r="G41" s="183" t="s">
        <v>235</v>
      </c>
      <c r="H41" s="183" t="s">
        <v>236</v>
      </c>
      <c r="I41" s="117">
        <v>6300</v>
      </c>
      <c r="J41" s="117">
        <v>6300</v>
      </c>
      <c r="K41" s="63"/>
      <c r="L41" s="63"/>
      <c r="M41" s="63"/>
      <c r="N41" s="117">
        <v>6300</v>
      </c>
      <c r="O41" s="63"/>
      <c r="P41" s="117"/>
      <c r="Q41" s="117"/>
      <c r="R41" s="117"/>
      <c r="S41" s="117"/>
      <c r="T41" s="117"/>
      <c r="U41" s="117"/>
      <c r="V41" s="117"/>
      <c r="W41" s="117"/>
      <c r="X41" s="117"/>
      <c r="Y41" s="117"/>
    </row>
    <row r="42" ht="20.25" customHeight="1" spans="1:25">
      <c r="A42" s="183" t="s">
        <v>70</v>
      </c>
      <c r="B42" s="183" t="s">
        <v>70</v>
      </c>
      <c r="C42" s="183" t="s">
        <v>227</v>
      </c>
      <c r="D42" s="183" t="s">
        <v>228</v>
      </c>
      <c r="E42" s="183" t="s">
        <v>102</v>
      </c>
      <c r="F42" s="183" t="s">
        <v>103</v>
      </c>
      <c r="G42" s="183" t="s">
        <v>235</v>
      </c>
      <c r="H42" s="183" t="s">
        <v>236</v>
      </c>
      <c r="I42" s="117">
        <v>11200</v>
      </c>
      <c r="J42" s="117">
        <v>11200</v>
      </c>
      <c r="K42" s="63"/>
      <c r="L42" s="63"/>
      <c r="M42" s="63"/>
      <c r="N42" s="117">
        <v>11200</v>
      </c>
      <c r="O42" s="63"/>
      <c r="P42" s="117"/>
      <c r="Q42" s="117"/>
      <c r="R42" s="117"/>
      <c r="S42" s="117"/>
      <c r="T42" s="117"/>
      <c r="U42" s="117"/>
      <c r="V42" s="117"/>
      <c r="W42" s="117"/>
      <c r="X42" s="117"/>
      <c r="Y42" s="117"/>
    </row>
    <row r="43" ht="20.25" customHeight="1" spans="1:25">
      <c r="A43" s="183" t="s">
        <v>70</v>
      </c>
      <c r="B43" s="183" t="s">
        <v>70</v>
      </c>
      <c r="C43" s="183" t="s">
        <v>227</v>
      </c>
      <c r="D43" s="183" t="s">
        <v>228</v>
      </c>
      <c r="E43" s="183" t="s">
        <v>102</v>
      </c>
      <c r="F43" s="183" t="s">
        <v>103</v>
      </c>
      <c r="G43" s="183" t="s">
        <v>237</v>
      </c>
      <c r="H43" s="183" t="s">
        <v>238</v>
      </c>
      <c r="I43" s="117">
        <v>20480</v>
      </c>
      <c r="J43" s="117">
        <v>20480</v>
      </c>
      <c r="K43" s="63"/>
      <c r="L43" s="63"/>
      <c r="M43" s="63"/>
      <c r="N43" s="117">
        <v>20480</v>
      </c>
      <c r="O43" s="63"/>
      <c r="P43" s="117"/>
      <c r="Q43" s="117"/>
      <c r="R43" s="117"/>
      <c r="S43" s="117"/>
      <c r="T43" s="117"/>
      <c r="U43" s="117"/>
      <c r="V43" s="117"/>
      <c r="W43" s="117"/>
      <c r="X43" s="117"/>
      <c r="Y43" s="117"/>
    </row>
    <row r="44" ht="20.25" customHeight="1" spans="1:25">
      <c r="A44" s="183" t="s">
        <v>70</v>
      </c>
      <c r="B44" s="183" t="s">
        <v>70</v>
      </c>
      <c r="C44" s="183" t="s">
        <v>227</v>
      </c>
      <c r="D44" s="183" t="s">
        <v>228</v>
      </c>
      <c r="E44" s="183" t="s">
        <v>102</v>
      </c>
      <c r="F44" s="183" t="s">
        <v>103</v>
      </c>
      <c r="G44" s="183" t="s">
        <v>237</v>
      </c>
      <c r="H44" s="183" t="s">
        <v>238</v>
      </c>
      <c r="I44" s="117">
        <v>11520</v>
      </c>
      <c r="J44" s="117">
        <v>11520</v>
      </c>
      <c r="K44" s="63"/>
      <c r="L44" s="63"/>
      <c r="M44" s="63"/>
      <c r="N44" s="117">
        <v>11520</v>
      </c>
      <c r="O44" s="63"/>
      <c r="P44" s="117"/>
      <c r="Q44" s="117"/>
      <c r="R44" s="117"/>
      <c r="S44" s="117"/>
      <c r="T44" s="117"/>
      <c r="U44" s="117"/>
      <c r="V44" s="117"/>
      <c r="W44" s="117"/>
      <c r="X44" s="117"/>
      <c r="Y44" s="117"/>
    </row>
    <row r="45" ht="20.25" customHeight="1" spans="1:25">
      <c r="A45" s="183" t="s">
        <v>70</v>
      </c>
      <c r="B45" s="183" t="s">
        <v>70</v>
      </c>
      <c r="C45" s="183" t="s">
        <v>227</v>
      </c>
      <c r="D45" s="183" t="s">
        <v>228</v>
      </c>
      <c r="E45" s="183" t="s">
        <v>102</v>
      </c>
      <c r="F45" s="183" t="s">
        <v>103</v>
      </c>
      <c r="G45" s="183" t="s">
        <v>239</v>
      </c>
      <c r="H45" s="183" t="s">
        <v>240</v>
      </c>
      <c r="I45" s="117">
        <v>1350</v>
      </c>
      <c r="J45" s="117">
        <v>1350</v>
      </c>
      <c r="K45" s="63"/>
      <c r="L45" s="63"/>
      <c r="M45" s="63"/>
      <c r="N45" s="117">
        <v>1350</v>
      </c>
      <c r="O45" s="63"/>
      <c r="P45" s="117"/>
      <c r="Q45" s="117"/>
      <c r="R45" s="117"/>
      <c r="S45" s="117"/>
      <c r="T45" s="117"/>
      <c r="U45" s="117"/>
      <c r="V45" s="117"/>
      <c r="W45" s="117"/>
      <c r="X45" s="117"/>
      <c r="Y45" s="117"/>
    </row>
    <row r="46" ht="20.25" customHeight="1" spans="1:25">
      <c r="A46" s="183" t="s">
        <v>70</v>
      </c>
      <c r="B46" s="183" t="s">
        <v>70</v>
      </c>
      <c r="C46" s="183" t="s">
        <v>227</v>
      </c>
      <c r="D46" s="183" t="s">
        <v>228</v>
      </c>
      <c r="E46" s="183" t="s">
        <v>102</v>
      </c>
      <c r="F46" s="183" t="s">
        <v>103</v>
      </c>
      <c r="G46" s="183" t="s">
        <v>239</v>
      </c>
      <c r="H46" s="183" t="s">
        <v>240</v>
      </c>
      <c r="I46" s="117">
        <v>2400</v>
      </c>
      <c r="J46" s="117">
        <v>2400</v>
      </c>
      <c r="K46" s="63"/>
      <c r="L46" s="63"/>
      <c r="M46" s="63"/>
      <c r="N46" s="117">
        <v>2400</v>
      </c>
      <c r="O46" s="63"/>
      <c r="P46" s="117"/>
      <c r="Q46" s="117"/>
      <c r="R46" s="117"/>
      <c r="S46" s="117"/>
      <c r="T46" s="117"/>
      <c r="U46" s="117"/>
      <c r="V46" s="117"/>
      <c r="W46" s="117"/>
      <c r="X46" s="117"/>
      <c r="Y46" s="117"/>
    </row>
    <row r="47" ht="20.25" customHeight="1" spans="1:25">
      <c r="A47" s="183" t="s">
        <v>70</v>
      </c>
      <c r="B47" s="183" t="s">
        <v>70</v>
      </c>
      <c r="C47" s="183" t="s">
        <v>227</v>
      </c>
      <c r="D47" s="183" t="s">
        <v>228</v>
      </c>
      <c r="E47" s="183" t="s">
        <v>102</v>
      </c>
      <c r="F47" s="183" t="s">
        <v>103</v>
      </c>
      <c r="G47" s="183" t="s">
        <v>241</v>
      </c>
      <c r="H47" s="183" t="s">
        <v>242</v>
      </c>
      <c r="I47" s="117">
        <v>800</v>
      </c>
      <c r="J47" s="117">
        <v>800</v>
      </c>
      <c r="K47" s="63"/>
      <c r="L47" s="63"/>
      <c r="M47" s="63"/>
      <c r="N47" s="117">
        <v>800</v>
      </c>
      <c r="O47" s="63"/>
      <c r="P47" s="117"/>
      <c r="Q47" s="117"/>
      <c r="R47" s="117"/>
      <c r="S47" s="117"/>
      <c r="T47" s="117"/>
      <c r="U47" s="117"/>
      <c r="V47" s="117"/>
      <c r="W47" s="117"/>
      <c r="X47" s="117"/>
      <c r="Y47" s="117"/>
    </row>
    <row r="48" ht="20.25" customHeight="1" spans="1:25">
      <c r="A48" s="183" t="s">
        <v>70</v>
      </c>
      <c r="B48" s="183" t="s">
        <v>70</v>
      </c>
      <c r="C48" s="183" t="s">
        <v>227</v>
      </c>
      <c r="D48" s="183" t="s">
        <v>228</v>
      </c>
      <c r="E48" s="183" t="s">
        <v>102</v>
      </c>
      <c r="F48" s="183" t="s">
        <v>103</v>
      </c>
      <c r="G48" s="183" t="s">
        <v>241</v>
      </c>
      <c r="H48" s="183" t="s">
        <v>242</v>
      </c>
      <c r="I48" s="117">
        <v>450</v>
      </c>
      <c r="J48" s="117">
        <v>450</v>
      </c>
      <c r="K48" s="63"/>
      <c r="L48" s="63"/>
      <c r="M48" s="63"/>
      <c r="N48" s="117">
        <v>450</v>
      </c>
      <c r="O48" s="63"/>
      <c r="P48" s="117"/>
      <c r="Q48" s="117"/>
      <c r="R48" s="117"/>
      <c r="S48" s="117"/>
      <c r="T48" s="117"/>
      <c r="U48" s="117"/>
      <c r="V48" s="117"/>
      <c r="W48" s="117"/>
      <c r="X48" s="117"/>
      <c r="Y48" s="117"/>
    </row>
    <row r="49" ht="20.25" customHeight="1" spans="1:25">
      <c r="A49" s="183" t="s">
        <v>70</v>
      </c>
      <c r="B49" s="183" t="s">
        <v>70</v>
      </c>
      <c r="C49" s="183" t="s">
        <v>227</v>
      </c>
      <c r="D49" s="183" t="s">
        <v>228</v>
      </c>
      <c r="E49" s="183" t="s">
        <v>102</v>
      </c>
      <c r="F49" s="183" t="s">
        <v>103</v>
      </c>
      <c r="G49" s="183" t="s">
        <v>243</v>
      </c>
      <c r="H49" s="183" t="s">
        <v>244</v>
      </c>
      <c r="I49" s="117">
        <v>450</v>
      </c>
      <c r="J49" s="117">
        <v>450</v>
      </c>
      <c r="K49" s="63"/>
      <c r="L49" s="63"/>
      <c r="M49" s="63"/>
      <c r="N49" s="117">
        <v>450</v>
      </c>
      <c r="O49" s="63"/>
      <c r="P49" s="117"/>
      <c r="Q49" s="117"/>
      <c r="R49" s="117"/>
      <c r="S49" s="117"/>
      <c r="T49" s="117"/>
      <c r="U49" s="117"/>
      <c r="V49" s="117"/>
      <c r="W49" s="117"/>
      <c r="X49" s="117"/>
      <c r="Y49" s="117"/>
    </row>
    <row r="50" ht="20.25" customHeight="1" spans="1:25">
      <c r="A50" s="183" t="s">
        <v>70</v>
      </c>
      <c r="B50" s="183" t="s">
        <v>70</v>
      </c>
      <c r="C50" s="183" t="s">
        <v>227</v>
      </c>
      <c r="D50" s="183" t="s">
        <v>228</v>
      </c>
      <c r="E50" s="183" t="s">
        <v>102</v>
      </c>
      <c r="F50" s="183" t="s">
        <v>103</v>
      </c>
      <c r="G50" s="183" t="s">
        <v>243</v>
      </c>
      <c r="H50" s="183" t="s">
        <v>244</v>
      </c>
      <c r="I50" s="117">
        <v>800</v>
      </c>
      <c r="J50" s="117">
        <v>800</v>
      </c>
      <c r="K50" s="63"/>
      <c r="L50" s="63"/>
      <c r="M50" s="63"/>
      <c r="N50" s="117">
        <v>800</v>
      </c>
      <c r="O50" s="63"/>
      <c r="P50" s="117"/>
      <c r="Q50" s="117"/>
      <c r="R50" s="117"/>
      <c r="S50" s="117"/>
      <c r="T50" s="117"/>
      <c r="U50" s="117"/>
      <c r="V50" s="117"/>
      <c r="W50" s="117"/>
      <c r="X50" s="117"/>
      <c r="Y50" s="117"/>
    </row>
    <row r="51" ht="20.25" customHeight="1" spans="1:25">
      <c r="A51" s="183" t="s">
        <v>70</v>
      </c>
      <c r="B51" s="183" t="s">
        <v>70</v>
      </c>
      <c r="C51" s="183" t="s">
        <v>227</v>
      </c>
      <c r="D51" s="183" t="s">
        <v>228</v>
      </c>
      <c r="E51" s="183" t="s">
        <v>102</v>
      </c>
      <c r="F51" s="183" t="s">
        <v>103</v>
      </c>
      <c r="G51" s="183" t="s">
        <v>245</v>
      </c>
      <c r="H51" s="183" t="s">
        <v>246</v>
      </c>
      <c r="I51" s="117">
        <v>21600</v>
      </c>
      <c r="J51" s="117">
        <v>21600</v>
      </c>
      <c r="K51" s="63"/>
      <c r="L51" s="63"/>
      <c r="M51" s="63"/>
      <c r="N51" s="117">
        <v>21600</v>
      </c>
      <c r="O51" s="63"/>
      <c r="P51" s="117"/>
      <c r="Q51" s="117"/>
      <c r="R51" s="117"/>
      <c r="S51" s="117"/>
      <c r="T51" s="117"/>
      <c r="U51" s="117"/>
      <c r="V51" s="117"/>
      <c r="W51" s="117"/>
      <c r="X51" s="117"/>
      <c r="Y51" s="117"/>
    </row>
    <row r="52" ht="20.25" customHeight="1" spans="1:25">
      <c r="A52" s="183" t="s">
        <v>70</v>
      </c>
      <c r="B52" s="183" t="s">
        <v>70</v>
      </c>
      <c r="C52" s="183" t="s">
        <v>227</v>
      </c>
      <c r="D52" s="183" t="s">
        <v>228</v>
      </c>
      <c r="E52" s="183" t="s">
        <v>102</v>
      </c>
      <c r="F52" s="183" t="s">
        <v>103</v>
      </c>
      <c r="G52" s="183" t="s">
        <v>245</v>
      </c>
      <c r="H52" s="183" t="s">
        <v>246</v>
      </c>
      <c r="I52" s="117">
        <v>38400</v>
      </c>
      <c r="J52" s="117">
        <v>38400</v>
      </c>
      <c r="K52" s="63"/>
      <c r="L52" s="63"/>
      <c r="M52" s="63"/>
      <c r="N52" s="117">
        <v>38400</v>
      </c>
      <c r="O52" s="63"/>
      <c r="P52" s="117"/>
      <c r="Q52" s="117"/>
      <c r="R52" s="117"/>
      <c r="S52" s="117"/>
      <c r="T52" s="117"/>
      <c r="U52" s="117"/>
      <c r="V52" s="117"/>
      <c r="W52" s="117"/>
      <c r="X52" s="117"/>
      <c r="Y52" s="117"/>
    </row>
    <row r="53" ht="20.25" customHeight="1" spans="1:25">
      <c r="A53" s="183" t="s">
        <v>70</v>
      </c>
      <c r="B53" s="183" t="s">
        <v>70</v>
      </c>
      <c r="C53" s="183" t="s">
        <v>247</v>
      </c>
      <c r="D53" s="183" t="s">
        <v>248</v>
      </c>
      <c r="E53" s="183" t="s">
        <v>102</v>
      </c>
      <c r="F53" s="183" t="s">
        <v>103</v>
      </c>
      <c r="G53" s="183" t="s">
        <v>222</v>
      </c>
      <c r="H53" s="183" t="s">
        <v>223</v>
      </c>
      <c r="I53" s="117">
        <v>8100</v>
      </c>
      <c r="J53" s="117">
        <v>8100</v>
      </c>
      <c r="K53" s="63"/>
      <c r="L53" s="63"/>
      <c r="M53" s="63"/>
      <c r="N53" s="117">
        <v>8100</v>
      </c>
      <c r="O53" s="63"/>
      <c r="P53" s="117"/>
      <c r="Q53" s="117"/>
      <c r="R53" s="117"/>
      <c r="S53" s="117"/>
      <c r="T53" s="117"/>
      <c r="U53" s="117"/>
      <c r="V53" s="117"/>
      <c r="W53" s="117"/>
      <c r="X53" s="117"/>
      <c r="Y53" s="117"/>
    </row>
    <row r="54" ht="20.25" customHeight="1" spans="1:25">
      <c r="A54" s="183" t="s">
        <v>70</v>
      </c>
      <c r="B54" s="183" t="s">
        <v>70</v>
      </c>
      <c r="C54" s="183" t="s">
        <v>249</v>
      </c>
      <c r="D54" s="183" t="s">
        <v>250</v>
      </c>
      <c r="E54" s="183" t="s">
        <v>102</v>
      </c>
      <c r="F54" s="183" t="s">
        <v>103</v>
      </c>
      <c r="G54" s="183" t="s">
        <v>200</v>
      </c>
      <c r="H54" s="183" t="s">
        <v>201</v>
      </c>
      <c r="I54" s="117">
        <v>149400</v>
      </c>
      <c r="J54" s="117">
        <v>149400</v>
      </c>
      <c r="K54" s="63"/>
      <c r="L54" s="63"/>
      <c r="M54" s="63"/>
      <c r="N54" s="117">
        <v>149400</v>
      </c>
      <c r="O54" s="63"/>
      <c r="P54" s="117"/>
      <c r="Q54" s="117"/>
      <c r="R54" s="117"/>
      <c r="S54" s="117"/>
      <c r="T54" s="117"/>
      <c r="U54" s="117"/>
      <c r="V54" s="117"/>
      <c r="W54" s="117"/>
      <c r="X54" s="117"/>
      <c r="Y54" s="117"/>
    </row>
    <row r="55" ht="20.25" customHeight="1" spans="1:25">
      <c r="A55" s="183" t="s">
        <v>70</v>
      </c>
      <c r="B55" s="183" t="s">
        <v>70</v>
      </c>
      <c r="C55" s="183" t="s">
        <v>251</v>
      </c>
      <c r="D55" s="183" t="s">
        <v>252</v>
      </c>
      <c r="E55" s="183" t="s">
        <v>102</v>
      </c>
      <c r="F55" s="183" t="s">
        <v>103</v>
      </c>
      <c r="G55" s="183" t="s">
        <v>204</v>
      </c>
      <c r="H55" s="183" t="s">
        <v>205</v>
      </c>
      <c r="I55" s="117">
        <v>134400</v>
      </c>
      <c r="J55" s="117">
        <v>134400</v>
      </c>
      <c r="K55" s="63"/>
      <c r="L55" s="63"/>
      <c r="M55" s="63"/>
      <c r="N55" s="117">
        <v>134400</v>
      </c>
      <c r="O55" s="63"/>
      <c r="P55" s="117"/>
      <c r="Q55" s="117"/>
      <c r="R55" s="117"/>
      <c r="S55" s="117"/>
      <c r="T55" s="117"/>
      <c r="U55" s="117"/>
      <c r="V55" s="117"/>
      <c r="W55" s="117"/>
      <c r="X55" s="117"/>
      <c r="Y55" s="117"/>
    </row>
    <row r="56" ht="17.25" customHeight="1" spans="1:25">
      <c r="A56" s="72" t="s">
        <v>166</v>
      </c>
      <c r="B56" s="73"/>
      <c r="C56" s="184"/>
      <c r="D56" s="184"/>
      <c r="E56" s="184"/>
      <c r="F56" s="184"/>
      <c r="G56" s="184"/>
      <c r="H56" s="185"/>
      <c r="I56" s="117">
        <v>4252008.68</v>
      </c>
      <c r="J56" s="117">
        <v>4252008.68</v>
      </c>
      <c r="K56" s="117"/>
      <c r="L56" s="117"/>
      <c r="M56" s="117"/>
      <c r="N56" s="117">
        <v>4252008.68</v>
      </c>
      <c r="O56" s="117"/>
      <c r="P56" s="117"/>
      <c r="Q56" s="117"/>
      <c r="R56" s="117"/>
      <c r="S56" s="117"/>
      <c r="T56" s="117"/>
      <c r="U56" s="117"/>
      <c r="V56" s="117"/>
      <c r="W56" s="117"/>
      <c r="X56" s="117"/>
      <c r="Y56" s="117"/>
    </row>
  </sheetData>
  <mergeCells count="31">
    <mergeCell ref="A2:Y2"/>
    <mergeCell ref="A3:H3"/>
    <mergeCell ref="I4:Y4"/>
    <mergeCell ref="J5:O5"/>
    <mergeCell ref="P5:R5"/>
    <mergeCell ref="T5:Y5"/>
    <mergeCell ref="J6:K6"/>
    <mergeCell ref="A56:H5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selection activeCell="W1" sqref="W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3"/>
      <c r="E1" s="42"/>
      <c r="F1" s="42"/>
      <c r="G1" s="42"/>
      <c r="H1" s="42"/>
      <c r="U1" s="173"/>
      <c r="W1" s="178" t="s">
        <v>253</v>
      </c>
    </row>
    <row r="2" ht="46.5" customHeight="1" spans="1:23">
      <c r="A2" s="44" t="str">
        <f>"2025"&amp;"年部门项目支出预算表"</f>
        <v>2025年部门项目支出预算表</v>
      </c>
      <c r="B2" s="44"/>
      <c r="C2" s="44"/>
      <c r="D2" s="44"/>
      <c r="E2" s="44"/>
      <c r="F2" s="44"/>
      <c r="G2" s="44"/>
      <c r="H2" s="44"/>
      <c r="I2" s="44"/>
      <c r="J2" s="44"/>
      <c r="K2" s="44"/>
      <c r="L2" s="44"/>
      <c r="M2" s="44"/>
      <c r="N2" s="44"/>
      <c r="O2" s="44"/>
      <c r="P2" s="44"/>
      <c r="Q2" s="44"/>
      <c r="R2" s="44"/>
      <c r="S2" s="44"/>
      <c r="T2" s="44"/>
      <c r="U2" s="44"/>
      <c r="V2" s="44"/>
      <c r="W2" s="44"/>
    </row>
    <row r="3" ht="13.5" customHeight="1" spans="1:23">
      <c r="A3" s="45" t="str">
        <f>"单位名称："&amp;"昆明市东川区政务服务管理局"</f>
        <v>单位名称：昆明市东川区政务服务管理局</v>
      </c>
      <c r="B3" s="46"/>
      <c r="C3" s="46"/>
      <c r="D3" s="46"/>
      <c r="E3" s="46"/>
      <c r="F3" s="46"/>
      <c r="G3" s="46"/>
      <c r="H3" s="46"/>
      <c r="I3" s="47"/>
      <c r="J3" s="47"/>
      <c r="K3" s="47"/>
      <c r="L3" s="47"/>
      <c r="M3" s="47"/>
      <c r="N3" s="47"/>
      <c r="O3" s="47"/>
      <c r="P3" s="47"/>
      <c r="Q3" s="47"/>
      <c r="U3" s="173"/>
      <c r="W3" s="155" t="s">
        <v>1</v>
      </c>
    </row>
    <row r="4" ht="21.75" customHeight="1" spans="1:23">
      <c r="A4" s="49" t="s">
        <v>254</v>
      </c>
      <c r="B4" s="50" t="s">
        <v>177</v>
      </c>
      <c r="C4" s="49" t="s">
        <v>178</v>
      </c>
      <c r="D4" s="49" t="s">
        <v>255</v>
      </c>
      <c r="E4" s="50" t="s">
        <v>179</v>
      </c>
      <c r="F4" s="50" t="s">
        <v>180</v>
      </c>
      <c r="G4" s="50" t="s">
        <v>256</v>
      </c>
      <c r="H4" s="50" t="s">
        <v>257</v>
      </c>
      <c r="I4" s="67" t="s">
        <v>55</v>
      </c>
      <c r="J4" s="51" t="s">
        <v>258</v>
      </c>
      <c r="K4" s="52"/>
      <c r="L4" s="52"/>
      <c r="M4" s="53"/>
      <c r="N4" s="51" t="s">
        <v>185</v>
      </c>
      <c r="O4" s="52"/>
      <c r="P4" s="53"/>
      <c r="Q4" s="50" t="s">
        <v>61</v>
      </c>
      <c r="R4" s="51" t="s">
        <v>62</v>
      </c>
      <c r="S4" s="52"/>
      <c r="T4" s="52"/>
      <c r="U4" s="52"/>
      <c r="V4" s="52"/>
      <c r="W4" s="53"/>
    </row>
    <row r="5" ht="21.75" customHeight="1" spans="1:23">
      <c r="A5" s="54"/>
      <c r="B5" s="68"/>
      <c r="C5" s="54"/>
      <c r="D5" s="54"/>
      <c r="E5" s="55"/>
      <c r="F5" s="55"/>
      <c r="G5" s="55"/>
      <c r="H5" s="55"/>
      <c r="I5" s="68"/>
      <c r="J5" s="174" t="s">
        <v>58</v>
      </c>
      <c r="K5" s="175"/>
      <c r="L5" s="50" t="s">
        <v>59</v>
      </c>
      <c r="M5" s="50" t="s">
        <v>60</v>
      </c>
      <c r="N5" s="50" t="s">
        <v>58</v>
      </c>
      <c r="O5" s="50" t="s">
        <v>59</v>
      </c>
      <c r="P5" s="50" t="s">
        <v>60</v>
      </c>
      <c r="Q5" s="55"/>
      <c r="R5" s="50" t="s">
        <v>57</v>
      </c>
      <c r="S5" s="50" t="s">
        <v>64</v>
      </c>
      <c r="T5" s="50" t="s">
        <v>191</v>
      </c>
      <c r="U5" s="50" t="s">
        <v>66</v>
      </c>
      <c r="V5" s="50" t="s">
        <v>67</v>
      </c>
      <c r="W5" s="50" t="s">
        <v>68</v>
      </c>
    </row>
    <row r="6" ht="21" customHeight="1" spans="1:23">
      <c r="A6" s="68"/>
      <c r="B6" s="68"/>
      <c r="C6" s="68"/>
      <c r="D6" s="68"/>
      <c r="E6" s="68"/>
      <c r="F6" s="68"/>
      <c r="G6" s="68"/>
      <c r="H6" s="68"/>
      <c r="I6" s="68"/>
      <c r="J6" s="176" t="s">
        <v>57</v>
      </c>
      <c r="K6" s="177"/>
      <c r="L6" s="68"/>
      <c r="M6" s="68"/>
      <c r="N6" s="68"/>
      <c r="O6" s="68"/>
      <c r="P6" s="68"/>
      <c r="Q6" s="68"/>
      <c r="R6" s="68"/>
      <c r="S6" s="68"/>
      <c r="T6" s="68"/>
      <c r="U6" s="68"/>
      <c r="V6" s="68"/>
      <c r="W6" s="68"/>
    </row>
    <row r="7" ht="39.75" customHeight="1" spans="1:23">
      <c r="A7" s="57"/>
      <c r="B7" s="59"/>
      <c r="C7" s="57"/>
      <c r="D7" s="57"/>
      <c r="E7" s="58"/>
      <c r="F7" s="58"/>
      <c r="G7" s="58"/>
      <c r="H7" s="58"/>
      <c r="I7" s="59"/>
      <c r="J7" s="105" t="s">
        <v>57</v>
      </c>
      <c r="K7" s="105" t="s">
        <v>259</v>
      </c>
      <c r="L7" s="58"/>
      <c r="M7" s="58"/>
      <c r="N7" s="58"/>
      <c r="O7" s="58"/>
      <c r="P7" s="58"/>
      <c r="Q7" s="58"/>
      <c r="R7" s="58"/>
      <c r="S7" s="58"/>
      <c r="T7" s="58"/>
      <c r="U7" s="59"/>
      <c r="V7" s="58"/>
      <c r="W7" s="58"/>
    </row>
    <row r="8" ht="15" customHeight="1" spans="1:23">
      <c r="A8" s="60">
        <v>1</v>
      </c>
      <c r="B8" s="60">
        <v>2</v>
      </c>
      <c r="C8" s="60">
        <v>3</v>
      </c>
      <c r="D8" s="60">
        <v>4</v>
      </c>
      <c r="E8" s="60">
        <v>5</v>
      </c>
      <c r="F8" s="60">
        <v>6</v>
      </c>
      <c r="G8" s="60">
        <v>7</v>
      </c>
      <c r="H8" s="60">
        <v>8</v>
      </c>
      <c r="I8" s="60">
        <v>9</v>
      </c>
      <c r="J8" s="60">
        <v>10</v>
      </c>
      <c r="K8" s="60">
        <v>11</v>
      </c>
      <c r="L8" s="75">
        <v>12</v>
      </c>
      <c r="M8" s="75">
        <v>13</v>
      </c>
      <c r="N8" s="75">
        <v>14</v>
      </c>
      <c r="O8" s="75">
        <v>15</v>
      </c>
      <c r="P8" s="75">
        <v>16</v>
      </c>
      <c r="Q8" s="75">
        <v>17</v>
      </c>
      <c r="R8" s="75">
        <v>18</v>
      </c>
      <c r="S8" s="75">
        <v>19</v>
      </c>
      <c r="T8" s="75">
        <v>20</v>
      </c>
      <c r="U8" s="60">
        <v>21</v>
      </c>
      <c r="V8" s="75">
        <v>22</v>
      </c>
      <c r="W8" s="60">
        <v>23</v>
      </c>
    </row>
    <row r="9" ht="21.75" customHeight="1" spans="1:23">
      <c r="A9" s="107" t="s">
        <v>260</v>
      </c>
      <c r="B9" s="107" t="s">
        <v>261</v>
      </c>
      <c r="C9" s="107" t="s">
        <v>262</v>
      </c>
      <c r="D9" s="107" t="s">
        <v>70</v>
      </c>
      <c r="E9" s="107" t="s">
        <v>102</v>
      </c>
      <c r="F9" s="107" t="s">
        <v>103</v>
      </c>
      <c r="G9" s="107" t="s">
        <v>229</v>
      </c>
      <c r="H9" s="107" t="s">
        <v>230</v>
      </c>
      <c r="I9" s="117">
        <v>515550</v>
      </c>
      <c r="J9" s="117">
        <v>515550</v>
      </c>
      <c r="K9" s="117">
        <v>515550</v>
      </c>
      <c r="L9" s="117"/>
      <c r="M9" s="117"/>
      <c r="N9" s="117"/>
      <c r="O9" s="117"/>
      <c r="P9" s="117"/>
      <c r="Q9" s="117"/>
      <c r="R9" s="117"/>
      <c r="S9" s="117"/>
      <c r="T9" s="117"/>
      <c r="U9" s="117"/>
      <c r="V9" s="117"/>
      <c r="W9" s="117"/>
    </row>
    <row r="10" ht="21.75" customHeight="1" spans="1:23">
      <c r="A10" s="107" t="s">
        <v>260</v>
      </c>
      <c r="B10" s="107" t="s">
        <v>263</v>
      </c>
      <c r="C10" s="107" t="s">
        <v>264</v>
      </c>
      <c r="D10" s="107" t="s">
        <v>70</v>
      </c>
      <c r="E10" s="107" t="s">
        <v>102</v>
      </c>
      <c r="F10" s="107" t="s">
        <v>103</v>
      </c>
      <c r="G10" s="107" t="s">
        <v>229</v>
      </c>
      <c r="H10" s="107" t="s">
        <v>230</v>
      </c>
      <c r="I10" s="117">
        <v>136000</v>
      </c>
      <c r="J10" s="117">
        <v>136000</v>
      </c>
      <c r="K10" s="117">
        <v>136000</v>
      </c>
      <c r="L10" s="117"/>
      <c r="M10" s="117"/>
      <c r="N10" s="117"/>
      <c r="O10" s="117"/>
      <c r="P10" s="117"/>
      <c r="Q10" s="117"/>
      <c r="R10" s="117"/>
      <c r="S10" s="117"/>
      <c r="T10" s="117"/>
      <c r="U10" s="117"/>
      <c r="V10" s="117"/>
      <c r="W10" s="117"/>
    </row>
    <row r="11" ht="21.75" customHeight="1" spans="1:23">
      <c r="A11" s="107" t="s">
        <v>260</v>
      </c>
      <c r="B11" s="107" t="s">
        <v>263</v>
      </c>
      <c r="C11" s="107" t="s">
        <v>264</v>
      </c>
      <c r="D11" s="107" t="s">
        <v>70</v>
      </c>
      <c r="E11" s="107" t="s">
        <v>102</v>
      </c>
      <c r="F11" s="107" t="s">
        <v>103</v>
      </c>
      <c r="G11" s="107" t="s">
        <v>231</v>
      </c>
      <c r="H11" s="107" t="s">
        <v>232</v>
      </c>
      <c r="I11" s="117">
        <v>13600</v>
      </c>
      <c r="J11" s="117">
        <v>13600</v>
      </c>
      <c r="K11" s="117">
        <v>13600</v>
      </c>
      <c r="L11" s="117"/>
      <c r="M11" s="117"/>
      <c r="N11" s="117"/>
      <c r="O11" s="117"/>
      <c r="P11" s="117"/>
      <c r="Q11" s="117"/>
      <c r="R11" s="117"/>
      <c r="S11" s="117"/>
      <c r="T11" s="117"/>
      <c r="U11" s="117"/>
      <c r="V11" s="117"/>
      <c r="W11" s="117"/>
    </row>
    <row r="12" ht="21.75" customHeight="1" spans="1:23">
      <c r="A12" s="107" t="s">
        <v>260</v>
      </c>
      <c r="B12" s="107" t="s">
        <v>263</v>
      </c>
      <c r="C12" s="107" t="s">
        <v>264</v>
      </c>
      <c r="D12" s="107" t="s">
        <v>70</v>
      </c>
      <c r="E12" s="107" t="s">
        <v>102</v>
      </c>
      <c r="F12" s="107" t="s">
        <v>103</v>
      </c>
      <c r="G12" s="107" t="s">
        <v>233</v>
      </c>
      <c r="H12" s="107" t="s">
        <v>234</v>
      </c>
      <c r="I12" s="117">
        <v>120000</v>
      </c>
      <c r="J12" s="117">
        <v>120000</v>
      </c>
      <c r="K12" s="117">
        <v>120000</v>
      </c>
      <c r="L12" s="117"/>
      <c r="M12" s="117"/>
      <c r="N12" s="117"/>
      <c r="O12" s="117"/>
      <c r="P12" s="117"/>
      <c r="Q12" s="117"/>
      <c r="R12" s="117"/>
      <c r="S12" s="117"/>
      <c r="T12" s="117"/>
      <c r="U12" s="117"/>
      <c r="V12" s="117"/>
      <c r="W12" s="117"/>
    </row>
    <row r="13" ht="21.75" customHeight="1" spans="1:23">
      <c r="A13" s="107" t="s">
        <v>260</v>
      </c>
      <c r="B13" s="107" t="s">
        <v>263</v>
      </c>
      <c r="C13" s="107" t="s">
        <v>264</v>
      </c>
      <c r="D13" s="107" t="s">
        <v>70</v>
      </c>
      <c r="E13" s="107" t="s">
        <v>102</v>
      </c>
      <c r="F13" s="107" t="s">
        <v>103</v>
      </c>
      <c r="G13" s="107" t="s">
        <v>235</v>
      </c>
      <c r="H13" s="107" t="s">
        <v>236</v>
      </c>
      <c r="I13" s="117">
        <v>96000</v>
      </c>
      <c r="J13" s="117">
        <v>96000</v>
      </c>
      <c r="K13" s="117">
        <v>96000</v>
      </c>
      <c r="L13" s="117"/>
      <c r="M13" s="117"/>
      <c r="N13" s="117"/>
      <c r="O13" s="117"/>
      <c r="P13" s="117"/>
      <c r="Q13" s="117"/>
      <c r="R13" s="117"/>
      <c r="S13" s="117"/>
      <c r="T13" s="117"/>
      <c r="U13" s="117"/>
      <c r="V13" s="117"/>
      <c r="W13" s="117"/>
    </row>
    <row r="14" ht="21.75" customHeight="1" spans="1:23">
      <c r="A14" s="107" t="s">
        <v>260</v>
      </c>
      <c r="B14" s="107" t="s">
        <v>263</v>
      </c>
      <c r="C14" s="107" t="s">
        <v>264</v>
      </c>
      <c r="D14" s="107" t="s">
        <v>70</v>
      </c>
      <c r="E14" s="107" t="s">
        <v>102</v>
      </c>
      <c r="F14" s="107" t="s">
        <v>103</v>
      </c>
      <c r="G14" s="107" t="s">
        <v>239</v>
      </c>
      <c r="H14" s="107" t="s">
        <v>240</v>
      </c>
      <c r="I14" s="117">
        <v>16000</v>
      </c>
      <c r="J14" s="117">
        <v>16000</v>
      </c>
      <c r="K14" s="117">
        <v>16000</v>
      </c>
      <c r="L14" s="117"/>
      <c r="M14" s="117"/>
      <c r="N14" s="117"/>
      <c r="O14" s="117"/>
      <c r="P14" s="117"/>
      <c r="Q14" s="117"/>
      <c r="R14" s="117"/>
      <c r="S14" s="117"/>
      <c r="T14" s="117"/>
      <c r="U14" s="117"/>
      <c r="V14" s="117"/>
      <c r="W14" s="117"/>
    </row>
    <row r="15" ht="21.75" customHeight="1" spans="1:23">
      <c r="A15" s="107" t="s">
        <v>260</v>
      </c>
      <c r="B15" s="107" t="s">
        <v>263</v>
      </c>
      <c r="C15" s="107" t="s">
        <v>264</v>
      </c>
      <c r="D15" s="107" t="s">
        <v>70</v>
      </c>
      <c r="E15" s="107" t="s">
        <v>102</v>
      </c>
      <c r="F15" s="107" t="s">
        <v>103</v>
      </c>
      <c r="G15" s="107" t="s">
        <v>265</v>
      </c>
      <c r="H15" s="107" t="s">
        <v>266</v>
      </c>
      <c r="I15" s="117">
        <v>57600</v>
      </c>
      <c r="J15" s="117">
        <v>57600</v>
      </c>
      <c r="K15" s="117">
        <v>57600</v>
      </c>
      <c r="L15" s="117"/>
      <c r="M15" s="117"/>
      <c r="N15" s="117"/>
      <c r="O15" s="117"/>
      <c r="P15" s="117"/>
      <c r="Q15" s="117"/>
      <c r="R15" s="117"/>
      <c r="S15" s="117"/>
      <c r="T15" s="117"/>
      <c r="U15" s="117"/>
      <c r="V15" s="117"/>
      <c r="W15" s="117"/>
    </row>
    <row r="16" ht="21.75" customHeight="1" spans="1:23">
      <c r="A16" s="107" t="s">
        <v>260</v>
      </c>
      <c r="B16" s="107" t="s">
        <v>267</v>
      </c>
      <c r="C16" s="107" t="s">
        <v>268</v>
      </c>
      <c r="D16" s="107" t="s">
        <v>70</v>
      </c>
      <c r="E16" s="107" t="s">
        <v>102</v>
      </c>
      <c r="F16" s="107" t="s">
        <v>103</v>
      </c>
      <c r="G16" s="107" t="s">
        <v>269</v>
      </c>
      <c r="H16" s="107" t="s">
        <v>270</v>
      </c>
      <c r="I16" s="117">
        <v>943200</v>
      </c>
      <c r="J16" s="117">
        <v>943200</v>
      </c>
      <c r="K16" s="117">
        <v>943200</v>
      </c>
      <c r="L16" s="117"/>
      <c r="M16" s="117"/>
      <c r="N16" s="117"/>
      <c r="O16" s="117"/>
      <c r="P16" s="117"/>
      <c r="Q16" s="117"/>
      <c r="R16" s="117"/>
      <c r="S16" s="117"/>
      <c r="T16" s="117"/>
      <c r="U16" s="117"/>
      <c r="V16" s="117"/>
      <c r="W16" s="117"/>
    </row>
    <row r="17" ht="18.75" customHeight="1" spans="1:23">
      <c r="A17" s="72" t="s">
        <v>166</v>
      </c>
      <c r="B17" s="73"/>
      <c r="C17" s="73"/>
      <c r="D17" s="73"/>
      <c r="E17" s="73"/>
      <c r="F17" s="73"/>
      <c r="G17" s="73"/>
      <c r="H17" s="74"/>
      <c r="I17" s="117">
        <v>1897950</v>
      </c>
      <c r="J17" s="117">
        <v>1897950</v>
      </c>
      <c r="K17" s="117">
        <v>1897950</v>
      </c>
      <c r="L17" s="117"/>
      <c r="M17" s="117"/>
      <c r="N17" s="117"/>
      <c r="O17" s="117"/>
      <c r="P17" s="117"/>
      <c r="Q17" s="117"/>
      <c r="R17" s="117"/>
      <c r="S17" s="117"/>
      <c r="T17" s="117"/>
      <c r="U17" s="117"/>
      <c r="V17" s="117"/>
      <c r="W17" s="117"/>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selection activeCell="C6" sqref="C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3" t="s">
        <v>271</v>
      </c>
    </row>
    <row r="2" ht="39.75" customHeight="1" spans="1:10">
      <c r="A2" s="103" t="str">
        <f>"2025"&amp;"年部门项目支出绩效目标表"</f>
        <v>2025年部门项目支出绩效目标表</v>
      </c>
      <c r="B2" s="44"/>
      <c r="C2" s="44"/>
      <c r="D2" s="44"/>
      <c r="E2" s="44"/>
      <c r="F2" s="104"/>
      <c r="G2" s="44"/>
      <c r="H2" s="104"/>
      <c r="I2" s="104"/>
      <c r="J2" s="44"/>
    </row>
    <row r="3" ht="17.25" customHeight="1" spans="1:1">
      <c r="A3" s="45" t="str">
        <f>"单位名称："&amp;"昆明市东川区政务服务管理局"</f>
        <v>单位名称：昆明市东川区政务服务管理局</v>
      </c>
    </row>
    <row r="4" ht="44.25" customHeight="1" spans="1:10">
      <c r="A4" s="105" t="s">
        <v>178</v>
      </c>
      <c r="B4" s="105" t="s">
        <v>272</v>
      </c>
      <c r="C4" s="105" t="s">
        <v>273</v>
      </c>
      <c r="D4" s="105" t="s">
        <v>274</v>
      </c>
      <c r="E4" s="105" t="s">
        <v>275</v>
      </c>
      <c r="F4" s="106" t="s">
        <v>276</v>
      </c>
      <c r="G4" s="105" t="s">
        <v>277</v>
      </c>
      <c r="H4" s="106" t="s">
        <v>278</v>
      </c>
      <c r="I4" s="106" t="s">
        <v>279</v>
      </c>
      <c r="J4" s="105" t="s">
        <v>280</v>
      </c>
    </row>
    <row r="5" ht="18.75" customHeight="1" spans="1:10">
      <c r="A5" s="170">
        <v>1</v>
      </c>
      <c r="B5" s="170">
        <v>2</v>
      </c>
      <c r="C5" s="170">
        <v>3</v>
      </c>
      <c r="D5" s="170">
        <v>4</v>
      </c>
      <c r="E5" s="170">
        <v>5</v>
      </c>
      <c r="F5" s="75">
        <v>6</v>
      </c>
      <c r="G5" s="170">
        <v>7</v>
      </c>
      <c r="H5" s="75">
        <v>8</v>
      </c>
      <c r="I5" s="75">
        <v>9</v>
      </c>
      <c r="J5" s="170">
        <v>10</v>
      </c>
    </row>
    <row r="6" ht="42" customHeight="1" spans="1:10">
      <c r="A6" s="69" t="s">
        <v>70</v>
      </c>
      <c r="B6" s="107"/>
      <c r="C6" s="107"/>
      <c r="D6" s="107"/>
      <c r="E6" s="93"/>
      <c r="F6" s="108"/>
      <c r="G6" s="93"/>
      <c r="H6" s="108"/>
      <c r="I6" s="108"/>
      <c r="J6" s="93"/>
    </row>
    <row r="7" ht="42" customHeight="1" spans="1:10">
      <c r="A7" s="171" t="s">
        <v>70</v>
      </c>
      <c r="B7" s="34"/>
      <c r="C7" s="34"/>
      <c r="D7" s="34"/>
      <c r="E7" s="69"/>
      <c r="F7" s="34"/>
      <c r="G7" s="69"/>
      <c r="H7" s="34"/>
      <c r="I7" s="34"/>
      <c r="J7" s="69"/>
    </row>
    <row r="8" ht="42" customHeight="1" spans="1:10">
      <c r="A8" s="172" t="s">
        <v>262</v>
      </c>
      <c r="B8" s="34" t="s">
        <v>281</v>
      </c>
      <c r="C8" s="34" t="s">
        <v>282</v>
      </c>
      <c r="D8" s="34" t="s">
        <v>283</v>
      </c>
      <c r="E8" s="69" t="s">
        <v>284</v>
      </c>
      <c r="F8" s="34" t="s">
        <v>285</v>
      </c>
      <c r="G8" s="69" t="s">
        <v>286</v>
      </c>
      <c r="H8" s="34" t="s">
        <v>287</v>
      </c>
      <c r="I8" s="34" t="s">
        <v>288</v>
      </c>
      <c r="J8" s="69" t="s">
        <v>289</v>
      </c>
    </row>
    <row r="9" ht="42" customHeight="1" spans="1:10">
      <c r="A9" s="172" t="s">
        <v>262</v>
      </c>
      <c r="B9" s="34" t="s">
        <v>281</v>
      </c>
      <c r="C9" s="34" t="s">
        <v>282</v>
      </c>
      <c r="D9" s="34" t="s">
        <v>283</v>
      </c>
      <c r="E9" s="69" t="s">
        <v>290</v>
      </c>
      <c r="F9" s="34" t="s">
        <v>285</v>
      </c>
      <c r="G9" s="69" t="s">
        <v>291</v>
      </c>
      <c r="H9" s="34" t="s">
        <v>287</v>
      </c>
      <c r="I9" s="34" t="s">
        <v>288</v>
      </c>
      <c r="J9" s="69" t="s">
        <v>289</v>
      </c>
    </row>
    <row r="10" ht="42" customHeight="1" spans="1:10">
      <c r="A10" s="172" t="s">
        <v>262</v>
      </c>
      <c r="B10" s="34" t="s">
        <v>281</v>
      </c>
      <c r="C10" s="34" t="s">
        <v>282</v>
      </c>
      <c r="D10" s="34" t="s">
        <v>283</v>
      </c>
      <c r="E10" s="69" t="s">
        <v>292</v>
      </c>
      <c r="F10" s="34" t="s">
        <v>285</v>
      </c>
      <c r="G10" s="69" t="s">
        <v>293</v>
      </c>
      <c r="H10" s="34" t="s">
        <v>294</v>
      </c>
      <c r="I10" s="34" t="s">
        <v>288</v>
      </c>
      <c r="J10" s="69" t="s">
        <v>289</v>
      </c>
    </row>
    <row r="11" ht="42" customHeight="1" spans="1:10">
      <c r="A11" s="172" t="s">
        <v>262</v>
      </c>
      <c r="B11" s="34" t="s">
        <v>281</v>
      </c>
      <c r="C11" s="34" t="s">
        <v>282</v>
      </c>
      <c r="D11" s="34" t="s">
        <v>283</v>
      </c>
      <c r="E11" s="69" t="s">
        <v>295</v>
      </c>
      <c r="F11" s="34" t="s">
        <v>285</v>
      </c>
      <c r="G11" s="69" t="s">
        <v>296</v>
      </c>
      <c r="H11" s="34" t="s">
        <v>294</v>
      </c>
      <c r="I11" s="34" t="s">
        <v>288</v>
      </c>
      <c r="J11" s="69" t="s">
        <v>289</v>
      </c>
    </row>
    <row r="12" ht="42" customHeight="1" spans="1:10">
      <c r="A12" s="172" t="s">
        <v>262</v>
      </c>
      <c r="B12" s="34" t="s">
        <v>281</v>
      </c>
      <c r="C12" s="34" t="s">
        <v>282</v>
      </c>
      <c r="D12" s="34" t="s">
        <v>297</v>
      </c>
      <c r="E12" s="69" t="s">
        <v>298</v>
      </c>
      <c r="F12" s="34" t="s">
        <v>285</v>
      </c>
      <c r="G12" s="69" t="s">
        <v>299</v>
      </c>
      <c r="H12" s="34" t="s">
        <v>300</v>
      </c>
      <c r="I12" s="34" t="s">
        <v>288</v>
      </c>
      <c r="J12" s="69" t="s">
        <v>301</v>
      </c>
    </row>
    <row r="13" ht="42" customHeight="1" spans="1:10">
      <c r="A13" s="172" t="s">
        <v>262</v>
      </c>
      <c r="B13" s="34" t="s">
        <v>281</v>
      </c>
      <c r="C13" s="34" t="s">
        <v>282</v>
      </c>
      <c r="D13" s="34" t="s">
        <v>302</v>
      </c>
      <c r="E13" s="69" t="s">
        <v>303</v>
      </c>
      <c r="F13" s="34" t="s">
        <v>285</v>
      </c>
      <c r="G13" s="69" t="s">
        <v>304</v>
      </c>
      <c r="H13" s="34" t="s">
        <v>305</v>
      </c>
      <c r="I13" s="34" t="s">
        <v>288</v>
      </c>
      <c r="J13" s="69" t="s">
        <v>306</v>
      </c>
    </row>
    <row r="14" ht="42" customHeight="1" spans="1:10">
      <c r="A14" s="172" t="s">
        <v>262</v>
      </c>
      <c r="B14" s="34" t="s">
        <v>281</v>
      </c>
      <c r="C14" s="34" t="s">
        <v>282</v>
      </c>
      <c r="D14" s="34" t="s">
        <v>307</v>
      </c>
      <c r="E14" s="69" t="s">
        <v>308</v>
      </c>
      <c r="F14" s="34" t="s">
        <v>285</v>
      </c>
      <c r="G14" s="69" t="s">
        <v>309</v>
      </c>
      <c r="H14" s="34" t="s">
        <v>310</v>
      </c>
      <c r="I14" s="34" t="s">
        <v>288</v>
      </c>
      <c r="J14" s="69" t="s">
        <v>311</v>
      </c>
    </row>
    <row r="15" ht="42" customHeight="1" spans="1:10">
      <c r="A15" s="172" t="s">
        <v>262</v>
      </c>
      <c r="B15" s="34" t="s">
        <v>281</v>
      </c>
      <c r="C15" s="34" t="s">
        <v>282</v>
      </c>
      <c r="D15" s="34" t="s">
        <v>307</v>
      </c>
      <c r="E15" s="69" t="s">
        <v>312</v>
      </c>
      <c r="F15" s="34" t="s">
        <v>285</v>
      </c>
      <c r="G15" s="69" t="s">
        <v>313</v>
      </c>
      <c r="H15" s="34" t="s">
        <v>305</v>
      </c>
      <c r="I15" s="34" t="s">
        <v>314</v>
      </c>
      <c r="J15" s="69" t="s">
        <v>313</v>
      </c>
    </row>
    <row r="16" ht="42" customHeight="1" spans="1:10">
      <c r="A16" s="172" t="s">
        <v>262</v>
      </c>
      <c r="B16" s="34" t="s">
        <v>281</v>
      </c>
      <c r="C16" s="34" t="s">
        <v>282</v>
      </c>
      <c r="D16" s="34" t="s">
        <v>307</v>
      </c>
      <c r="E16" s="69" t="s">
        <v>315</v>
      </c>
      <c r="F16" s="34" t="s">
        <v>285</v>
      </c>
      <c r="G16" s="69" t="s">
        <v>316</v>
      </c>
      <c r="H16" s="34" t="s">
        <v>305</v>
      </c>
      <c r="I16" s="34" t="s">
        <v>314</v>
      </c>
      <c r="J16" s="69" t="s">
        <v>316</v>
      </c>
    </row>
    <row r="17" ht="42" customHeight="1" spans="1:10">
      <c r="A17" s="172" t="s">
        <v>262</v>
      </c>
      <c r="B17" s="34" t="s">
        <v>281</v>
      </c>
      <c r="C17" s="34" t="s">
        <v>317</v>
      </c>
      <c r="D17" s="34" t="s">
        <v>318</v>
      </c>
      <c r="E17" s="69" t="s">
        <v>319</v>
      </c>
      <c r="F17" s="34" t="s">
        <v>320</v>
      </c>
      <c r="G17" s="69" t="s">
        <v>92</v>
      </c>
      <c r="H17" s="34" t="s">
        <v>321</v>
      </c>
      <c r="I17" s="34" t="s">
        <v>288</v>
      </c>
      <c r="J17" s="69" t="s">
        <v>322</v>
      </c>
    </row>
    <row r="18" ht="42" customHeight="1" spans="1:10">
      <c r="A18" s="172" t="s">
        <v>262</v>
      </c>
      <c r="B18" s="34" t="s">
        <v>281</v>
      </c>
      <c r="C18" s="34" t="s">
        <v>323</v>
      </c>
      <c r="D18" s="34" t="s">
        <v>324</v>
      </c>
      <c r="E18" s="69" t="s">
        <v>325</v>
      </c>
      <c r="F18" s="34" t="s">
        <v>326</v>
      </c>
      <c r="G18" s="69" t="s">
        <v>327</v>
      </c>
      <c r="H18" s="34" t="s">
        <v>300</v>
      </c>
      <c r="I18" s="34" t="s">
        <v>288</v>
      </c>
      <c r="J18" s="69" t="s">
        <v>328</v>
      </c>
    </row>
    <row r="19" ht="42" customHeight="1" spans="1:10">
      <c r="A19" s="172" t="s">
        <v>268</v>
      </c>
      <c r="B19" s="34" t="s">
        <v>329</v>
      </c>
      <c r="C19" s="34" t="s">
        <v>282</v>
      </c>
      <c r="D19" s="34" t="s">
        <v>283</v>
      </c>
      <c r="E19" s="69" t="s">
        <v>330</v>
      </c>
      <c r="F19" s="34" t="s">
        <v>285</v>
      </c>
      <c r="G19" s="69" t="s">
        <v>331</v>
      </c>
      <c r="H19" s="34" t="s">
        <v>332</v>
      </c>
      <c r="I19" s="34" t="s">
        <v>288</v>
      </c>
      <c r="J19" s="69" t="s">
        <v>333</v>
      </c>
    </row>
    <row r="20" ht="42" customHeight="1" spans="1:10">
      <c r="A20" s="172" t="s">
        <v>268</v>
      </c>
      <c r="B20" s="34" t="s">
        <v>329</v>
      </c>
      <c r="C20" s="34" t="s">
        <v>282</v>
      </c>
      <c r="D20" s="34" t="s">
        <v>297</v>
      </c>
      <c r="E20" s="69" t="s">
        <v>334</v>
      </c>
      <c r="F20" s="34" t="s">
        <v>285</v>
      </c>
      <c r="G20" s="69" t="s">
        <v>335</v>
      </c>
      <c r="H20" s="34" t="s">
        <v>310</v>
      </c>
      <c r="I20" s="34" t="s">
        <v>288</v>
      </c>
      <c r="J20" s="69" t="s">
        <v>336</v>
      </c>
    </row>
    <row r="21" ht="42" customHeight="1" spans="1:10">
      <c r="A21" s="172" t="s">
        <v>268</v>
      </c>
      <c r="B21" s="34" t="s">
        <v>329</v>
      </c>
      <c r="C21" s="34" t="s">
        <v>282</v>
      </c>
      <c r="D21" s="34" t="s">
        <v>302</v>
      </c>
      <c r="E21" s="69" t="s">
        <v>337</v>
      </c>
      <c r="F21" s="34" t="s">
        <v>285</v>
      </c>
      <c r="G21" s="69" t="s">
        <v>83</v>
      </c>
      <c r="H21" s="34" t="s">
        <v>305</v>
      </c>
      <c r="I21" s="34" t="s">
        <v>288</v>
      </c>
      <c r="J21" s="69" t="s">
        <v>337</v>
      </c>
    </row>
    <row r="22" ht="42" customHeight="1" spans="1:10">
      <c r="A22" s="172" t="s">
        <v>268</v>
      </c>
      <c r="B22" s="34" t="s">
        <v>329</v>
      </c>
      <c r="C22" s="34" t="s">
        <v>282</v>
      </c>
      <c r="D22" s="34" t="s">
        <v>307</v>
      </c>
      <c r="E22" s="69" t="s">
        <v>308</v>
      </c>
      <c r="F22" s="34" t="s">
        <v>285</v>
      </c>
      <c r="G22" s="69" t="s">
        <v>338</v>
      </c>
      <c r="H22" s="34" t="s">
        <v>310</v>
      </c>
      <c r="I22" s="34" t="s">
        <v>288</v>
      </c>
      <c r="J22" s="69" t="s">
        <v>339</v>
      </c>
    </row>
    <row r="23" ht="42" customHeight="1" spans="1:10">
      <c r="A23" s="172" t="s">
        <v>268</v>
      </c>
      <c r="B23" s="34" t="s">
        <v>329</v>
      </c>
      <c r="C23" s="34" t="s">
        <v>282</v>
      </c>
      <c r="D23" s="34" t="s">
        <v>307</v>
      </c>
      <c r="E23" s="69" t="s">
        <v>312</v>
      </c>
      <c r="F23" s="34" t="s">
        <v>285</v>
      </c>
      <c r="G23" s="69" t="s">
        <v>313</v>
      </c>
      <c r="H23" s="34" t="s">
        <v>305</v>
      </c>
      <c r="I23" s="34" t="s">
        <v>314</v>
      </c>
      <c r="J23" s="69" t="s">
        <v>313</v>
      </c>
    </row>
    <row r="24" ht="42" customHeight="1" spans="1:10">
      <c r="A24" s="172" t="s">
        <v>268</v>
      </c>
      <c r="B24" s="34" t="s">
        <v>329</v>
      </c>
      <c r="C24" s="34" t="s">
        <v>317</v>
      </c>
      <c r="D24" s="34" t="s">
        <v>340</v>
      </c>
      <c r="E24" s="69" t="s">
        <v>341</v>
      </c>
      <c r="F24" s="34" t="s">
        <v>285</v>
      </c>
      <c r="G24" s="69" t="s">
        <v>342</v>
      </c>
      <c r="H24" s="34"/>
      <c r="I24" s="34" t="s">
        <v>314</v>
      </c>
      <c r="J24" s="69" t="s">
        <v>341</v>
      </c>
    </row>
    <row r="25" ht="42" customHeight="1" spans="1:10">
      <c r="A25" s="172" t="s">
        <v>268</v>
      </c>
      <c r="B25" s="34" t="s">
        <v>329</v>
      </c>
      <c r="C25" s="34" t="s">
        <v>323</v>
      </c>
      <c r="D25" s="34" t="s">
        <v>324</v>
      </c>
      <c r="E25" s="69" t="s">
        <v>328</v>
      </c>
      <c r="F25" s="34" t="s">
        <v>326</v>
      </c>
      <c r="G25" s="69" t="s">
        <v>343</v>
      </c>
      <c r="H25" s="34" t="s">
        <v>300</v>
      </c>
      <c r="I25" s="34" t="s">
        <v>288</v>
      </c>
      <c r="J25" s="69" t="s">
        <v>328</v>
      </c>
    </row>
    <row r="26" ht="42" customHeight="1" spans="1:10">
      <c r="A26" s="172" t="s">
        <v>264</v>
      </c>
      <c r="B26" s="34" t="s">
        <v>344</v>
      </c>
      <c r="C26" s="34" t="s">
        <v>282</v>
      </c>
      <c r="D26" s="34" t="s">
        <v>283</v>
      </c>
      <c r="E26" s="69" t="s">
        <v>345</v>
      </c>
      <c r="F26" s="34" t="s">
        <v>326</v>
      </c>
      <c r="G26" s="69" t="s">
        <v>346</v>
      </c>
      <c r="H26" s="34" t="s">
        <v>347</v>
      </c>
      <c r="I26" s="34" t="s">
        <v>288</v>
      </c>
      <c r="J26" s="69" t="s">
        <v>348</v>
      </c>
    </row>
    <row r="27" ht="42" customHeight="1" spans="1:10">
      <c r="A27" s="172" t="s">
        <v>264</v>
      </c>
      <c r="B27" s="34" t="s">
        <v>344</v>
      </c>
      <c r="C27" s="34" t="s">
        <v>282</v>
      </c>
      <c r="D27" s="34" t="s">
        <v>297</v>
      </c>
      <c r="E27" s="69" t="s">
        <v>349</v>
      </c>
      <c r="F27" s="34" t="s">
        <v>285</v>
      </c>
      <c r="G27" s="69" t="s">
        <v>299</v>
      </c>
      <c r="H27" s="34" t="s">
        <v>300</v>
      </c>
      <c r="I27" s="34" t="s">
        <v>288</v>
      </c>
      <c r="J27" s="69" t="s">
        <v>350</v>
      </c>
    </row>
    <row r="28" ht="42" customHeight="1" spans="1:10">
      <c r="A28" s="172" t="s">
        <v>264</v>
      </c>
      <c r="B28" s="34" t="s">
        <v>344</v>
      </c>
      <c r="C28" s="34" t="s">
        <v>282</v>
      </c>
      <c r="D28" s="34" t="s">
        <v>302</v>
      </c>
      <c r="E28" s="69" t="s">
        <v>306</v>
      </c>
      <c r="F28" s="34" t="s">
        <v>285</v>
      </c>
      <c r="G28" s="69" t="s">
        <v>83</v>
      </c>
      <c r="H28" s="34" t="s">
        <v>305</v>
      </c>
      <c r="I28" s="34" t="s">
        <v>288</v>
      </c>
      <c r="J28" s="69" t="s">
        <v>351</v>
      </c>
    </row>
    <row r="29" ht="42" customHeight="1" spans="1:10">
      <c r="A29" s="172" t="s">
        <v>264</v>
      </c>
      <c r="B29" s="34" t="s">
        <v>344</v>
      </c>
      <c r="C29" s="34" t="s">
        <v>282</v>
      </c>
      <c r="D29" s="34" t="s">
        <v>307</v>
      </c>
      <c r="E29" s="69" t="s">
        <v>308</v>
      </c>
      <c r="F29" s="34" t="s">
        <v>285</v>
      </c>
      <c r="G29" s="69" t="s">
        <v>352</v>
      </c>
      <c r="H29" s="34" t="s">
        <v>310</v>
      </c>
      <c r="I29" s="34" t="s">
        <v>288</v>
      </c>
      <c r="J29" s="69" t="s">
        <v>353</v>
      </c>
    </row>
    <row r="30" ht="42" customHeight="1" spans="1:10">
      <c r="A30" s="172" t="s">
        <v>264</v>
      </c>
      <c r="B30" s="34" t="s">
        <v>344</v>
      </c>
      <c r="C30" s="34" t="s">
        <v>282</v>
      </c>
      <c r="D30" s="34" t="s">
        <v>307</v>
      </c>
      <c r="E30" s="69" t="s">
        <v>312</v>
      </c>
      <c r="F30" s="34" t="s">
        <v>285</v>
      </c>
      <c r="G30" s="69" t="s">
        <v>313</v>
      </c>
      <c r="H30" s="34" t="s">
        <v>354</v>
      </c>
      <c r="I30" s="34" t="s">
        <v>314</v>
      </c>
      <c r="J30" s="69" t="s">
        <v>355</v>
      </c>
    </row>
    <row r="31" ht="42" customHeight="1" spans="1:10">
      <c r="A31" s="172" t="s">
        <v>264</v>
      </c>
      <c r="B31" s="34" t="s">
        <v>344</v>
      </c>
      <c r="C31" s="34" t="s">
        <v>282</v>
      </c>
      <c r="D31" s="34" t="s">
        <v>307</v>
      </c>
      <c r="E31" s="69" t="s">
        <v>315</v>
      </c>
      <c r="F31" s="34" t="s">
        <v>285</v>
      </c>
      <c r="G31" s="69" t="s">
        <v>316</v>
      </c>
      <c r="H31" s="34" t="s">
        <v>305</v>
      </c>
      <c r="I31" s="34" t="s">
        <v>314</v>
      </c>
      <c r="J31" s="69" t="s">
        <v>316</v>
      </c>
    </row>
    <row r="32" ht="42" customHeight="1" spans="1:10">
      <c r="A32" s="172" t="s">
        <v>264</v>
      </c>
      <c r="B32" s="34" t="s">
        <v>344</v>
      </c>
      <c r="C32" s="34" t="s">
        <v>317</v>
      </c>
      <c r="D32" s="34" t="s">
        <v>340</v>
      </c>
      <c r="E32" s="69" t="s">
        <v>356</v>
      </c>
      <c r="F32" s="34" t="s">
        <v>285</v>
      </c>
      <c r="G32" s="69" t="s">
        <v>357</v>
      </c>
      <c r="H32" s="34" t="s">
        <v>354</v>
      </c>
      <c r="I32" s="34" t="s">
        <v>314</v>
      </c>
      <c r="J32" s="69" t="s">
        <v>358</v>
      </c>
    </row>
    <row r="33" ht="42" customHeight="1" spans="1:10">
      <c r="A33" s="172" t="s">
        <v>264</v>
      </c>
      <c r="B33" s="34" t="s">
        <v>344</v>
      </c>
      <c r="C33" s="34" t="s">
        <v>323</v>
      </c>
      <c r="D33" s="34" t="s">
        <v>324</v>
      </c>
      <c r="E33" s="69" t="s">
        <v>328</v>
      </c>
      <c r="F33" s="34" t="s">
        <v>326</v>
      </c>
      <c r="G33" s="69" t="s">
        <v>359</v>
      </c>
      <c r="H33" s="34" t="s">
        <v>300</v>
      </c>
      <c r="I33" s="34" t="s">
        <v>288</v>
      </c>
      <c r="J33" s="69" t="s">
        <v>360</v>
      </c>
    </row>
  </sheetData>
  <mergeCells count="8">
    <mergeCell ref="A2:J2"/>
    <mergeCell ref="A3:H3"/>
    <mergeCell ref="A8:A18"/>
    <mergeCell ref="A19:A25"/>
    <mergeCell ref="A26:A33"/>
    <mergeCell ref="B8:B18"/>
    <mergeCell ref="B19:B25"/>
    <mergeCell ref="B26:B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6">
        <v>1</v>
      </c>
      <c r="B1" s="157">
        <v>0</v>
      </c>
      <c r="C1" s="156">
        <v>1</v>
      </c>
      <c r="D1" s="158"/>
      <c r="E1" s="158"/>
      <c r="F1" s="155" t="s">
        <v>361</v>
      </c>
    </row>
    <row r="2" ht="42" customHeight="1" spans="1:6">
      <c r="A2" s="159" t="str">
        <f>"2025"&amp;"年部门政府性基金预算支出预算表"</f>
        <v>2025年部门政府性基金预算支出预算表</v>
      </c>
      <c r="B2" s="159" t="s">
        <v>362</v>
      </c>
      <c r="C2" s="160"/>
      <c r="D2" s="161"/>
      <c r="E2" s="161"/>
      <c r="F2" s="161"/>
    </row>
    <row r="3" ht="13.5" customHeight="1" spans="1:6">
      <c r="A3" s="45" t="str">
        <f>"单位名称："&amp;"昆明市东川区政务服务管理局"</f>
        <v>单位名称：昆明市东川区政务服务管理局</v>
      </c>
      <c r="B3" s="45" t="s">
        <v>363</v>
      </c>
      <c r="C3" s="156"/>
      <c r="D3" s="158"/>
      <c r="E3" s="158"/>
      <c r="F3" s="155" t="s">
        <v>1</v>
      </c>
    </row>
    <row r="4" ht="19.5" customHeight="1" spans="1:6">
      <c r="A4" s="162" t="s">
        <v>176</v>
      </c>
      <c r="B4" s="163" t="s">
        <v>73</v>
      </c>
      <c r="C4" s="162" t="s">
        <v>74</v>
      </c>
      <c r="D4" s="51" t="s">
        <v>364</v>
      </c>
      <c r="E4" s="52"/>
      <c r="F4" s="53"/>
    </row>
    <row r="5" ht="18.75" customHeight="1" spans="1:6">
      <c r="A5" s="164"/>
      <c r="B5" s="165"/>
      <c r="C5" s="164"/>
      <c r="D5" s="56" t="s">
        <v>55</v>
      </c>
      <c r="E5" s="51" t="s">
        <v>76</v>
      </c>
      <c r="F5" s="56" t="s">
        <v>77</v>
      </c>
    </row>
    <row r="6" ht="18.75" customHeight="1" spans="1:6">
      <c r="A6" s="106">
        <v>1</v>
      </c>
      <c r="B6" s="166" t="s">
        <v>84</v>
      </c>
      <c r="C6" s="106">
        <v>3</v>
      </c>
      <c r="D6" s="167">
        <v>4</v>
      </c>
      <c r="E6" s="167">
        <v>5</v>
      </c>
      <c r="F6" s="167">
        <v>6</v>
      </c>
    </row>
    <row r="7" ht="21" customHeight="1" spans="1:6">
      <c r="A7" s="34"/>
      <c r="B7" s="34"/>
      <c r="C7" s="34"/>
      <c r="D7" s="117"/>
      <c r="E7" s="117"/>
      <c r="F7" s="117"/>
    </row>
    <row r="8" ht="21" customHeight="1" spans="1:6">
      <c r="A8" s="34"/>
      <c r="B8" s="34"/>
      <c r="C8" s="34"/>
      <c r="D8" s="117"/>
      <c r="E8" s="117"/>
      <c r="F8" s="117"/>
    </row>
    <row r="9" ht="18.75" customHeight="1" spans="1:6">
      <c r="A9" s="168" t="s">
        <v>166</v>
      </c>
      <c r="B9" s="168" t="s">
        <v>166</v>
      </c>
      <c r="C9" s="169" t="s">
        <v>166</v>
      </c>
      <c r="D9" s="117"/>
      <c r="E9" s="117"/>
      <c r="F9" s="117"/>
    </row>
    <row r="11" customHeight="1" spans="1:1">
      <c r="A11" t="s">
        <v>365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I1" workbookViewId="0">
      <selection activeCell="S1" sqref="S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0"/>
      <c r="C1" s="120"/>
      <c r="R1" s="43"/>
      <c r="S1" s="43" t="s">
        <v>366</v>
      </c>
    </row>
    <row r="2" ht="41.25" customHeight="1" spans="1:19">
      <c r="A2" s="110" t="str">
        <f>"2025"&amp;"年部门政府采购预算表"</f>
        <v>2025年部门政府采购预算表</v>
      </c>
      <c r="B2" s="104"/>
      <c r="C2" s="104"/>
      <c r="D2" s="44"/>
      <c r="E2" s="44"/>
      <c r="F2" s="44"/>
      <c r="G2" s="44"/>
      <c r="H2" s="44"/>
      <c r="I2" s="44"/>
      <c r="J2" s="44"/>
      <c r="K2" s="44"/>
      <c r="L2" s="44"/>
      <c r="M2" s="104"/>
      <c r="N2" s="44"/>
      <c r="O2" s="44"/>
      <c r="P2" s="104"/>
      <c r="Q2" s="44"/>
      <c r="R2" s="104"/>
      <c r="S2" s="104"/>
    </row>
    <row r="3" ht="18.75" customHeight="1" spans="1:19">
      <c r="A3" s="148" t="str">
        <f>"单位名称："&amp;"昆明市东川区政务服务管理局"</f>
        <v>单位名称：昆明市东川区政务服务管理局</v>
      </c>
      <c r="B3" s="122"/>
      <c r="C3" s="122"/>
      <c r="D3" s="47"/>
      <c r="E3" s="47"/>
      <c r="F3" s="47"/>
      <c r="G3" s="47"/>
      <c r="H3" s="47"/>
      <c r="I3" s="47"/>
      <c r="J3" s="47"/>
      <c r="K3" s="47"/>
      <c r="L3" s="47"/>
      <c r="R3" s="48"/>
      <c r="S3" s="155" t="s">
        <v>1</v>
      </c>
    </row>
    <row r="4" ht="15.75" customHeight="1" spans="1:19">
      <c r="A4" s="50" t="s">
        <v>175</v>
      </c>
      <c r="B4" s="123" t="s">
        <v>176</v>
      </c>
      <c r="C4" s="123" t="s">
        <v>367</v>
      </c>
      <c r="D4" s="124" t="s">
        <v>368</v>
      </c>
      <c r="E4" s="124" t="s">
        <v>369</v>
      </c>
      <c r="F4" s="124" t="s">
        <v>370</v>
      </c>
      <c r="G4" s="124" t="s">
        <v>371</v>
      </c>
      <c r="H4" s="124" t="s">
        <v>372</v>
      </c>
      <c r="I4" s="137" t="s">
        <v>183</v>
      </c>
      <c r="J4" s="137"/>
      <c r="K4" s="137"/>
      <c r="L4" s="137"/>
      <c r="M4" s="138"/>
      <c r="N4" s="137"/>
      <c r="O4" s="137"/>
      <c r="P4" s="145"/>
      <c r="Q4" s="137"/>
      <c r="R4" s="138"/>
      <c r="S4" s="118"/>
    </row>
    <row r="5" ht="17.25" customHeight="1" spans="1:19">
      <c r="A5" s="55"/>
      <c r="B5" s="125"/>
      <c r="C5" s="125"/>
      <c r="D5" s="126"/>
      <c r="E5" s="126"/>
      <c r="F5" s="126"/>
      <c r="G5" s="126"/>
      <c r="H5" s="126"/>
      <c r="I5" s="126" t="s">
        <v>55</v>
      </c>
      <c r="J5" s="126" t="s">
        <v>58</v>
      </c>
      <c r="K5" s="126" t="s">
        <v>373</v>
      </c>
      <c r="L5" s="126" t="s">
        <v>374</v>
      </c>
      <c r="M5" s="139" t="s">
        <v>375</v>
      </c>
      <c r="N5" s="140" t="s">
        <v>376</v>
      </c>
      <c r="O5" s="140"/>
      <c r="P5" s="146"/>
      <c r="Q5" s="140"/>
      <c r="R5" s="147"/>
      <c r="S5" s="127"/>
    </row>
    <row r="6" ht="54" customHeight="1" spans="1:19">
      <c r="A6" s="58"/>
      <c r="B6" s="127"/>
      <c r="C6" s="127"/>
      <c r="D6" s="128"/>
      <c r="E6" s="128"/>
      <c r="F6" s="128"/>
      <c r="G6" s="128"/>
      <c r="H6" s="128"/>
      <c r="I6" s="128"/>
      <c r="J6" s="128" t="s">
        <v>57</v>
      </c>
      <c r="K6" s="128"/>
      <c r="L6" s="128"/>
      <c r="M6" s="141"/>
      <c r="N6" s="128" t="s">
        <v>57</v>
      </c>
      <c r="O6" s="128" t="s">
        <v>64</v>
      </c>
      <c r="P6" s="127" t="s">
        <v>65</v>
      </c>
      <c r="Q6" s="128" t="s">
        <v>66</v>
      </c>
      <c r="R6" s="141" t="s">
        <v>67</v>
      </c>
      <c r="S6" s="127" t="s">
        <v>68</v>
      </c>
    </row>
    <row r="7" ht="18" customHeight="1" spans="1:19">
      <c r="A7" s="149">
        <v>1</v>
      </c>
      <c r="B7" s="149" t="s">
        <v>84</v>
      </c>
      <c r="C7" s="150">
        <v>3</v>
      </c>
      <c r="D7" s="150">
        <v>4</v>
      </c>
      <c r="E7" s="149">
        <v>5</v>
      </c>
      <c r="F7" s="149">
        <v>6</v>
      </c>
      <c r="G7" s="149">
        <v>7</v>
      </c>
      <c r="H7" s="149">
        <v>8</v>
      </c>
      <c r="I7" s="149">
        <v>9</v>
      </c>
      <c r="J7" s="149">
        <v>10</v>
      </c>
      <c r="K7" s="149">
        <v>11</v>
      </c>
      <c r="L7" s="149">
        <v>12</v>
      </c>
      <c r="M7" s="149">
        <v>13</v>
      </c>
      <c r="N7" s="149">
        <v>14</v>
      </c>
      <c r="O7" s="149">
        <v>15</v>
      </c>
      <c r="P7" s="149">
        <v>16</v>
      </c>
      <c r="Q7" s="149">
        <v>17</v>
      </c>
      <c r="R7" s="149">
        <v>18</v>
      </c>
      <c r="S7" s="149">
        <v>19</v>
      </c>
    </row>
    <row r="8" ht="21" customHeight="1" spans="1:19">
      <c r="A8" s="129" t="s">
        <v>70</v>
      </c>
      <c r="B8" s="130" t="s">
        <v>70</v>
      </c>
      <c r="C8" s="130" t="s">
        <v>228</v>
      </c>
      <c r="D8" s="131" t="s">
        <v>377</v>
      </c>
      <c r="E8" s="131" t="s">
        <v>378</v>
      </c>
      <c r="F8" s="131" t="s">
        <v>310</v>
      </c>
      <c r="G8" s="151">
        <v>30</v>
      </c>
      <c r="H8" s="117">
        <v>5040</v>
      </c>
      <c r="I8" s="117">
        <v>5040</v>
      </c>
      <c r="J8" s="117">
        <v>5040</v>
      </c>
      <c r="K8" s="117"/>
      <c r="L8" s="117"/>
      <c r="M8" s="117"/>
      <c r="N8" s="117"/>
      <c r="O8" s="117"/>
      <c r="P8" s="117"/>
      <c r="Q8" s="117"/>
      <c r="R8" s="117"/>
      <c r="S8" s="117"/>
    </row>
    <row r="9" ht="21" customHeight="1" spans="1:19">
      <c r="A9" s="129" t="s">
        <v>70</v>
      </c>
      <c r="B9" s="130" t="s">
        <v>70</v>
      </c>
      <c r="C9" s="130" t="s">
        <v>264</v>
      </c>
      <c r="D9" s="131" t="s">
        <v>379</v>
      </c>
      <c r="E9" s="131" t="s">
        <v>380</v>
      </c>
      <c r="F9" s="131" t="s">
        <v>381</v>
      </c>
      <c r="G9" s="151">
        <v>1</v>
      </c>
      <c r="H9" s="117">
        <v>20000</v>
      </c>
      <c r="I9" s="117">
        <v>20000</v>
      </c>
      <c r="J9" s="117">
        <v>20000</v>
      </c>
      <c r="K9" s="117"/>
      <c r="L9" s="117"/>
      <c r="M9" s="117"/>
      <c r="N9" s="117"/>
      <c r="O9" s="117"/>
      <c r="P9" s="117"/>
      <c r="Q9" s="117"/>
      <c r="R9" s="117"/>
      <c r="S9" s="117"/>
    </row>
    <row r="10" ht="21" customHeight="1" spans="1:19">
      <c r="A10" s="129" t="s">
        <v>70</v>
      </c>
      <c r="B10" s="130" t="s">
        <v>70</v>
      </c>
      <c r="C10" s="130" t="s">
        <v>264</v>
      </c>
      <c r="D10" s="131" t="s">
        <v>382</v>
      </c>
      <c r="E10" s="131" t="s">
        <v>383</v>
      </c>
      <c r="F10" s="131" t="s">
        <v>381</v>
      </c>
      <c r="G10" s="151">
        <v>10</v>
      </c>
      <c r="H10" s="117">
        <v>60000</v>
      </c>
      <c r="I10" s="117">
        <v>60000</v>
      </c>
      <c r="J10" s="117">
        <v>60000</v>
      </c>
      <c r="K10" s="117"/>
      <c r="L10" s="117"/>
      <c r="M10" s="117"/>
      <c r="N10" s="117"/>
      <c r="O10" s="117"/>
      <c r="P10" s="117"/>
      <c r="Q10" s="117"/>
      <c r="R10" s="117"/>
      <c r="S10" s="117"/>
    </row>
    <row r="11" ht="21" customHeight="1" spans="1:19">
      <c r="A11" s="132" t="s">
        <v>166</v>
      </c>
      <c r="B11" s="133"/>
      <c r="C11" s="133"/>
      <c r="D11" s="134"/>
      <c r="E11" s="134"/>
      <c r="F11" s="134"/>
      <c r="G11" s="152"/>
      <c r="H11" s="117">
        <v>85040</v>
      </c>
      <c r="I11" s="117">
        <v>85040</v>
      </c>
      <c r="J11" s="117">
        <v>85040</v>
      </c>
      <c r="K11" s="117"/>
      <c r="L11" s="117"/>
      <c r="M11" s="117"/>
      <c r="N11" s="117"/>
      <c r="O11" s="117"/>
      <c r="P11" s="117"/>
      <c r="Q11" s="117"/>
      <c r="R11" s="117"/>
      <c r="S11" s="117"/>
    </row>
    <row r="12" ht="21" customHeight="1" spans="1:19">
      <c r="A12" s="148"/>
      <c r="B12" s="45"/>
      <c r="C12" s="45"/>
      <c r="D12" s="148"/>
      <c r="E12" s="148"/>
      <c r="F12" s="148"/>
      <c r="G12" s="153"/>
      <c r="H12" s="154"/>
      <c r="I12" s="154"/>
      <c r="J12" s="154"/>
      <c r="K12" s="154"/>
      <c r="L12" s="154"/>
      <c r="M12" s="154"/>
      <c r="N12" s="154"/>
      <c r="O12" s="154"/>
      <c r="P12" s="154"/>
      <c r="Q12" s="154"/>
      <c r="R12" s="154"/>
      <c r="S12" s="154"/>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selection activeCell="B16" sqref="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4"/>
      <c r="B1" s="120"/>
      <c r="C1" s="120"/>
      <c r="D1" s="120"/>
      <c r="E1" s="120"/>
      <c r="F1" s="120"/>
      <c r="G1" s="120"/>
      <c r="H1" s="114"/>
      <c r="I1" s="114"/>
      <c r="J1" s="114"/>
      <c r="K1" s="114"/>
      <c r="L1" s="114"/>
      <c r="M1" s="114"/>
      <c r="N1" s="135"/>
      <c r="O1" s="114"/>
      <c r="P1" s="114"/>
      <c r="Q1" s="120"/>
      <c r="R1" s="114"/>
      <c r="S1" s="143"/>
      <c r="T1" s="143" t="s">
        <v>384</v>
      </c>
    </row>
    <row r="2" ht="41.25" customHeight="1" spans="1:20">
      <c r="A2" s="110" t="str">
        <f>"2025"&amp;"年部门政府购买服务预算表"</f>
        <v>2025年部门政府购买服务预算表</v>
      </c>
      <c r="B2" s="104"/>
      <c r="C2" s="104"/>
      <c r="D2" s="104"/>
      <c r="E2" s="104"/>
      <c r="F2" s="104"/>
      <c r="G2" s="104"/>
      <c r="H2" s="121"/>
      <c r="I2" s="121"/>
      <c r="J2" s="121"/>
      <c r="K2" s="121"/>
      <c r="L2" s="121"/>
      <c r="M2" s="121"/>
      <c r="N2" s="136"/>
      <c r="O2" s="121"/>
      <c r="P2" s="121"/>
      <c r="Q2" s="104"/>
      <c r="R2" s="121"/>
      <c r="S2" s="136"/>
      <c r="T2" s="104"/>
    </row>
    <row r="3" ht="22.5" customHeight="1" spans="1:20">
      <c r="A3" s="111" t="str">
        <f>"单位名称："&amp;"昆明市东川区政务服务管理局"</f>
        <v>单位名称：昆明市东川区政务服务管理局</v>
      </c>
      <c r="B3" s="122"/>
      <c r="C3" s="122"/>
      <c r="D3" s="122"/>
      <c r="E3" s="122"/>
      <c r="F3" s="122"/>
      <c r="G3" s="122"/>
      <c r="H3" s="112"/>
      <c r="I3" s="112"/>
      <c r="J3" s="112"/>
      <c r="K3" s="112"/>
      <c r="L3" s="112"/>
      <c r="M3" s="112"/>
      <c r="N3" s="135"/>
      <c r="O3" s="114"/>
      <c r="P3" s="114"/>
      <c r="Q3" s="120"/>
      <c r="R3" s="114"/>
      <c r="S3" s="144"/>
      <c r="T3" s="143" t="s">
        <v>1</v>
      </c>
    </row>
    <row r="4" ht="24" customHeight="1" spans="1:20">
      <c r="A4" s="50" t="s">
        <v>175</v>
      </c>
      <c r="B4" s="123" t="s">
        <v>176</v>
      </c>
      <c r="C4" s="123" t="s">
        <v>367</v>
      </c>
      <c r="D4" s="123" t="s">
        <v>385</v>
      </c>
      <c r="E4" s="123" t="s">
        <v>386</v>
      </c>
      <c r="F4" s="123" t="s">
        <v>387</v>
      </c>
      <c r="G4" s="123" t="s">
        <v>388</v>
      </c>
      <c r="H4" s="124" t="s">
        <v>389</v>
      </c>
      <c r="I4" s="124" t="s">
        <v>390</v>
      </c>
      <c r="J4" s="137" t="s">
        <v>183</v>
      </c>
      <c r="K4" s="137"/>
      <c r="L4" s="137"/>
      <c r="M4" s="137"/>
      <c r="N4" s="138"/>
      <c r="O4" s="137"/>
      <c r="P4" s="137"/>
      <c r="Q4" s="145"/>
      <c r="R4" s="137"/>
      <c r="S4" s="138"/>
      <c r="T4" s="118"/>
    </row>
    <row r="5" ht="24" customHeight="1" spans="1:20">
      <c r="A5" s="55"/>
      <c r="B5" s="125"/>
      <c r="C5" s="125"/>
      <c r="D5" s="125"/>
      <c r="E5" s="125"/>
      <c r="F5" s="125"/>
      <c r="G5" s="125"/>
      <c r="H5" s="126"/>
      <c r="I5" s="126"/>
      <c r="J5" s="126" t="s">
        <v>55</v>
      </c>
      <c r="K5" s="126" t="s">
        <v>58</v>
      </c>
      <c r="L5" s="126" t="s">
        <v>373</v>
      </c>
      <c r="M5" s="126" t="s">
        <v>374</v>
      </c>
      <c r="N5" s="139" t="s">
        <v>375</v>
      </c>
      <c r="O5" s="140" t="s">
        <v>376</v>
      </c>
      <c r="P5" s="140"/>
      <c r="Q5" s="146"/>
      <c r="R5" s="140"/>
      <c r="S5" s="147"/>
      <c r="T5" s="127"/>
    </row>
    <row r="6" ht="54" customHeight="1" spans="1:20">
      <c r="A6" s="58"/>
      <c r="B6" s="127"/>
      <c r="C6" s="127"/>
      <c r="D6" s="127"/>
      <c r="E6" s="127"/>
      <c r="F6" s="127"/>
      <c r="G6" s="127"/>
      <c r="H6" s="128"/>
      <c r="I6" s="128"/>
      <c r="J6" s="128"/>
      <c r="K6" s="128" t="s">
        <v>57</v>
      </c>
      <c r="L6" s="128"/>
      <c r="M6" s="128"/>
      <c r="N6" s="141"/>
      <c r="O6" s="128" t="s">
        <v>57</v>
      </c>
      <c r="P6" s="128" t="s">
        <v>64</v>
      </c>
      <c r="Q6" s="127" t="s">
        <v>65</v>
      </c>
      <c r="R6" s="128" t="s">
        <v>66</v>
      </c>
      <c r="S6" s="141" t="s">
        <v>67</v>
      </c>
      <c r="T6" s="127" t="s">
        <v>68</v>
      </c>
    </row>
    <row r="7" ht="17.25" customHeight="1" spans="1:20">
      <c r="A7" s="59">
        <v>1</v>
      </c>
      <c r="B7" s="127">
        <v>2</v>
      </c>
      <c r="C7" s="59">
        <v>3</v>
      </c>
      <c r="D7" s="59">
        <v>4</v>
      </c>
      <c r="E7" s="127">
        <v>5</v>
      </c>
      <c r="F7" s="59">
        <v>6</v>
      </c>
      <c r="G7" s="59">
        <v>7</v>
      </c>
      <c r="H7" s="127">
        <v>8</v>
      </c>
      <c r="I7" s="59">
        <v>9</v>
      </c>
      <c r="J7" s="59">
        <v>10</v>
      </c>
      <c r="K7" s="127">
        <v>11</v>
      </c>
      <c r="L7" s="59">
        <v>12</v>
      </c>
      <c r="M7" s="59">
        <v>13</v>
      </c>
      <c r="N7" s="127">
        <v>14</v>
      </c>
      <c r="O7" s="59">
        <v>15</v>
      </c>
      <c r="P7" s="59">
        <v>16</v>
      </c>
      <c r="Q7" s="127">
        <v>17</v>
      </c>
      <c r="R7" s="59">
        <v>18</v>
      </c>
      <c r="S7" s="59">
        <v>19</v>
      </c>
      <c r="T7" s="59">
        <v>20</v>
      </c>
    </row>
    <row r="8" ht="21" customHeight="1" spans="1:20">
      <c r="A8" s="129"/>
      <c r="B8" s="130"/>
      <c r="C8" s="130"/>
      <c r="D8" s="130"/>
      <c r="E8" s="130"/>
      <c r="F8" s="130"/>
      <c r="G8" s="130"/>
      <c r="H8" s="131"/>
      <c r="I8" s="131"/>
      <c r="J8" s="117"/>
      <c r="K8" s="117"/>
      <c r="L8" s="117"/>
      <c r="M8" s="117"/>
      <c r="N8" s="117"/>
      <c r="O8" s="117"/>
      <c r="P8" s="117"/>
      <c r="Q8" s="117"/>
      <c r="R8" s="117"/>
      <c r="S8" s="117"/>
      <c r="T8" s="117"/>
    </row>
    <row r="9" ht="21" customHeight="1" spans="1:20">
      <c r="A9" s="132" t="s">
        <v>166</v>
      </c>
      <c r="B9" s="133"/>
      <c r="C9" s="133"/>
      <c r="D9" s="133"/>
      <c r="E9" s="133"/>
      <c r="F9" s="133"/>
      <c r="G9" s="133"/>
      <c r="H9" s="134"/>
      <c r="I9" s="142"/>
      <c r="J9" s="117"/>
      <c r="K9" s="117"/>
      <c r="L9" s="117"/>
      <c r="M9" s="117"/>
      <c r="N9" s="117"/>
      <c r="O9" s="117"/>
      <c r="P9" s="117"/>
      <c r="Q9" s="117"/>
      <c r="R9" s="117"/>
      <c r="S9" s="117"/>
      <c r="T9" s="117"/>
    </row>
    <row r="11" customHeight="1" spans="1:1">
      <c r="A11" t="s">
        <v>391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selection activeCell="C14" sqref="C14"/>
    </sheetView>
  </sheetViews>
  <sheetFormatPr defaultColWidth="9.14166666666667" defaultRowHeight="14.25" customHeight="1"/>
  <cols>
    <col min="1" max="1" width="37.7083333333333" customWidth="1"/>
    <col min="2" max="13" width="20" customWidth="1"/>
  </cols>
  <sheetData>
    <row r="1" ht="17.25" customHeight="1" spans="4:13">
      <c r="D1" s="109"/>
      <c r="M1" s="43" t="s">
        <v>392</v>
      </c>
    </row>
    <row r="2" ht="41.25" customHeight="1" spans="1:13">
      <c r="A2" s="110" t="str">
        <f>"2025"&amp;"年对下转移支付预算表"</f>
        <v>2025年对下转移支付预算表</v>
      </c>
      <c r="B2" s="44"/>
      <c r="C2" s="44"/>
      <c r="D2" s="44"/>
      <c r="E2" s="44"/>
      <c r="F2" s="44"/>
      <c r="G2" s="44"/>
      <c r="H2" s="44"/>
      <c r="I2" s="44"/>
      <c r="J2" s="44"/>
      <c r="K2" s="44"/>
      <c r="L2" s="44"/>
      <c r="M2" s="104"/>
    </row>
    <row r="3" ht="18" customHeight="1" spans="1:13">
      <c r="A3" s="111" t="str">
        <f>"单位名称："&amp;"昆明市东川区政务服务管理局"</f>
        <v>单位名称：昆明市东川区政务服务管理局</v>
      </c>
      <c r="B3" s="112"/>
      <c r="C3" s="112"/>
      <c r="D3" s="113"/>
      <c r="E3" s="114"/>
      <c r="F3" s="114"/>
      <c r="G3" s="114"/>
      <c r="H3" s="114"/>
      <c r="I3" s="114"/>
      <c r="M3" s="48" t="s">
        <v>1</v>
      </c>
    </row>
    <row r="4" ht="19.5" customHeight="1" spans="1:13">
      <c r="A4" s="67" t="s">
        <v>393</v>
      </c>
      <c r="B4" s="51" t="s">
        <v>183</v>
      </c>
      <c r="C4" s="52"/>
      <c r="D4" s="52"/>
      <c r="E4" s="51" t="s">
        <v>394</v>
      </c>
      <c r="F4" s="52"/>
      <c r="G4" s="52"/>
      <c r="H4" s="52"/>
      <c r="I4" s="52"/>
      <c r="J4" s="52"/>
      <c r="K4" s="52"/>
      <c r="L4" s="52"/>
      <c r="M4" s="118"/>
    </row>
    <row r="5" ht="40.5" customHeight="1" spans="1:13">
      <c r="A5" s="59"/>
      <c r="B5" s="68" t="s">
        <v>55</v>
      </c>
      <c r="C5" s="50" t="s">
        <v>58</v>
      </c>
      <c r="D5" s="115" t="s">
        <v>373</v>
      </c>
      <c r="E5" s="87"/>
      <c r="F5" s="87"/>
      <c r="G5" s="87"/>
      <c r="H5" s="87"/>
      <c r="I5" s="87"/>
      <c r="J5" s="87"/>
      <c r="K5" s="87"/>
      <c r="L5" s="87"/>
      <c r="M5" s="119"/>
    </row>
    <row r="6" ht="19.5" customHeight="1" spans="1:13">
      <c r="A6" s="60">
        <v>1</v>
      </c>
      <c r="B6" s="60">
        <v>2</v>
      </c>
      <c r="C6" s="60">
        <v>3</v>
      </c>
      <c r="D6" s="116">
        <v>4</v>
      </c>
      <c r="E6" s="75">
        <v>5</v>
      </c>
      <c r="F6" s="60">
        <v>6</v>
      </c>
      <c r="G6" s="60">
        <v>7</v>
      </c>
      <c r="H6" s="116">
        <v>8</v>
      </c>
      <c r="I6" s="60">
        <v>9</v>
      </c>
      <c r="J6" s="60">
        <v>10</v>
      </c>
      <c r="K6" s="60">
        <v>11</v>
      </c>
      <c r="L6" s="60">
        <v>13</v>
      </c>
      <c r="M6" s="75">
        <v>24</v>
      </c>
    </row>
    <row r="7" ht="19.5" customHeight="1" spans="1:13">
      <c r="A7" s="69"/>
      <c r="B7" s="117"/>
      <c r="C7" s="117"/>
      <c r="D7" s="117"/>
      <c r="E7" s="117"/>
      <c r="F7" s="117"/>
      <c r="G7" s="117"/>
      <c r="H7" s="117"/>
      <c r="I7" s="117"/>
      <c r="J7" s="117"/>
      <c r="K7" s="117"/>
      <c r="L7" s="117"/>
      <c r="M7" s="117"/>
    </row>
    <row r="8" ht="19.5" customHeight="1" spans="1:13">
      <c r="A8" s="107"/>
      <c r="B8" s="117"/>
      <c r="C8" s="117"/>
      <c r="D8" s="117"/>
      <c r="E8" s="117"/>
      <c r="F8" s="117"/>
      <c r="G8" s="117"/>
      <c r="H8" s="117"/>
      <c r="I8" s="117"/>
      <c r="J8" s="117"/>
      <c r="K8" s="117"/>
      <c r="L8" s="117"/>
      <c r="M8" s="117"/>
    </row>
    <row r="10" customHeight="1" spans="1:1">
      <c r="A10" t="s">
        <v>395</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B14" sqref="B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3" t="s">
        <v>396</v>
      </c>
    </row>
    <row r="2" ht="41.25" customHeight="1" spans="1:10">
      <c r="A2" s="103" t="str">
        <f>"2025"&amp;"年对下转移支付绩效目标表"</f>
        <v>2025年对下转移支付绩效目标表</v>
      </c>
      <c r="B2" s="44"/>
      <c r="C2" s="44"/>
      <c r="D2" s="44"/>
      <c r="E2" s="44"/>
      <c r="F2" s="104"/>
      <c r="G2" s="44"/>
      <c r="H2" s="104"/>
      <c r="I2" s="104"/>
      <c r="J2" s="44"/>
    </row>
    <row r="3" ht="17.25" customHeight="1" spans="1:1">
      <c r="A3" s="45" t="str">
        <f>"单位名称："&amp;"昆明市东川区政务服务管理局"</f>
        <v>单位名称：昆明市东川区政务服务管理局</v>
      </c>
    </row>
    <row r="4" ht="44.25" customHeight="1" spans="1:10">
      <c r="A4" s="105" t="s">
        <v>393</v>
      </c>
      <c r="B4" s="105" t="s">
        <v>272</v>
      </c>
      <c r="C4" s="105" t="s">
        <v>273</v>
      </c>
      <c r="D4" s="105" t="s">
        <v>274</v>
      </c>
      <c r="E4" s="105" t="s">
        <v>275</v>
      </c>
      <c r="F4" s="106" t="s">
        <v>276</v>
      </c>
      <c r="G4" s="105" t="s">
        <v>277</v>
      </c>
      <c r="H4" s="106" t="s">
        <v>278</v>
      </c>
      <c r="I4" s="106" t="s">
        <v>279</v>
      </c>
      <c r="J4" s="105" t="s">
        <v>280</v>
      </c>
    </row>
    <row r="5" ht="14.25" customHeight="1" spans="1:10">
      <c r="A5" s="105">
        <v>1</v>
      </c>
      <c r="B5" s="105">
        <v>2</v>
      </c>
      <c r="C5" s="105">
        <v>3</v>
      </c>
      <c r="D5" s="105">
        <v>4</v>
      </c>
      <c r="E5" s="105">
        <v>5</v>
      </c>
      <c r="F5" s="106">
        <v>6</v>
      </c>
      <c r="G5" s="105">
        <v>7</v>
      </c>
      <c r="H5" s="106">
        <v>8</v>
      </c>
      <c r="I5" s="106">
        <v>9</v>
      </c>
      <c r="J5" s="105">
        <v>10</v>
      </c>
    </row>
    <row r="6" ht="42" customHeight="1" spans="1:10">
      <c r="A6" s="69"/>
      <c r="B6" s="107"/>
      <c r="C6" s="107"/>
      <c r="D6" s="107"/>
      <c r="E6" s="93"/>
      <c r="F6" s="108"/>
      <c r="G6" s="93"/>
      <c r="H6" s="108"/>
      <c r="I6" s="108"/>
      <c r="J6" s="93"/>
    </row>
    <row r="7" ht="42" customHeight="1" spans="1:10">
      <c r="A7" s="69"/>
      <c r="B7" s="34"/>
      <c r="C7" s="34"/>
      <c r="D7" s="34"/>
      <c r="E7" s="69"/>
      <c r="F7" s="34"/>
      <c r="G7" s="69"/>
      <c r="H7" s="34"/>
      <c r="I7" s="34"/>
      <c r="J7" s="69"/>
    </row>
    <row r="9" customHeight="1" spans="1:1">
      <c r="A9" t="s">
        <v>395</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selection activeCell="C16" sqref="C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7" t="s">
        <v>397</v>
      </c>
      <c r="B1" s="78"/>
      <c r="C1" s="78"/>
      <c r="D1" s="79"/>
      <c r="E1" s="79"/>
      <c r="F1" s="79"/>
      <c r="G1" s="78"/>
      <c r="H1" s="78"/>
      <c r="I1" s="79"/>
    </row>
    <row r="2" ht="41.25" customHeight="1" spans="1:9">
      <c r="A2" s="80" t="str">
        <f>"2025"&amp;"年新增资产配置预算表"</f>
        <v>2025年新增资产配置预算表</v>
      </c>
      <c r="B2" s="81"/>
      <c r="C2" s="81"/>
      <c r="D2" s="82"/>
      <c r="E2" s="82"/>
      <c r="F2" s="82"/>
      <c r="G2" s="81"/>
      <c r="H2" s="81"/>
      <c r="I2" s="82"/>
    </row>
    <row r="3" customHeight="1" spans="1:9">
      <c r="A3" s="83" t="str">
        <f>"单位名称："&amp;"昆明市东川区政务服务管理局"</f>
        <v>单位名称：昆明市东川区政务服务管理局</v>
      </c>
      <c r="B3" s="84"/>
      <c r="C3" s="84"/>
      <c r="D3" s="85"/>
      <c r="F3" s="82"/>
      <c r="G3" s="81"/>
      <c r="H3" s="81"/>
      <c r="I3" s="102" t="s">
        <v>1</v>
      </c>
    </row>
    <row r="4" ht="28.5" customHeight="1" spans="1:9">
      <c r="A4" s="86" t="s">
        <v>175</v>
      </c>
      <c r="B4" s="87" t="s">
        <v>176</v>
      </c>
      <c r="C4" s="88" t="s">
        <v>398</v>
      </c>
      <c r="D4" s="86" t="s">
        <v>399</v>
      </c>
      <c r="E4" s="86" t="s">
        <v>400</v>
      </c>
      <c r="F4" s="86" t="s">
        <v>401</v>
      </c>
      <c r="G4" s="87" t="s">
        <v>402</v>
      </c>
      <c r="H4" s="75"/>
      <c r="I4" s="86"/>
    </row>
    <row r="5" ht="21" customHeight="1" spans="1:9">
      <c r="A5" s="88"/>
      <c r="B5" s="89"/>
      <c r="C5" s="89"/>
      <c r="D5" s="90"/>
      <c r="E5" s="89"/>
      <c r="F5" s="89"/>
      <c r="G5" s="87" t="s">
        <v>371</v>
      </c>
      <c r="H5" s="87" t="s">
        <v>403</v>
      </c>
      <c r="I5" s="87" t="s">
        <v>404</v>
      </c>
    </row>
    <row r="6" ht="17.25" customHeight="1" spans="1:9">
      <c r="A6" s="91" t="s">
        <v>83</v>
      </c>
      <c r="B6" s="92" t="s">
        <v>84</v>
      </c>
      <c r="C6" s="91" t="s">
        <v>85</v>
      </c>
      <c r="D6" s="93" t="s">
        <v>86</v>
      </c>
      <c r="E6" s="91" t="s">
        <v>87</v>
      </c>
      <c r="F6" s="92" t="s">
        <v>88</v>
      </c>
      <c r="G6" s="94" t="s">
        <v>89</v>
      </c>
      <c r="H6" s="93" t="s">
        <v>90</v>
      </c>
      <c r="I6" s="93">
        <v>9</v>
      </c>
    </row>
    <row r="7" ht="19.5" customHeight="1" spans="1:9">
      <c r="A7" s="95"/>
      <c r="B7" s="71"/>
      <c r="C7" s="71"/>
      <c r="D7" s="69"/>
      <c r="E7" s="34"/>
      <c r="F7" s="94"/>
      <c r="G7" s="96"/>
      <c r="H7" s="97"/>
      <c r="I7" s="97"/>
    </row>
    <row r="8" ht="19.5" customHeight="1" spans="1:9">
      <c r="A8" s="98" t="s">
        <v>55</v>
      </c>
      <c r="B8" s="99"/>
      <c r="C8" s="99"/>
      <c r="D8" s="100"/>
      <c r="E8" s="101"/>
      <c r="F8" s="101"/>
      <c r="G8" s="96"/>
      <c r="H8" s="97"/>
      <c r="I8" s="97"/>
    </row>
    <row r="10" customHeight="1" spans="1:1">
      <c r="A10" t="s">
        <v>405</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A2" sqref="A2:K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2"/>
      <c r="E1" s="42"/>
      <c r="F1" s="42"/>
      <c r="G1" s="42"/>
      <c r="K1" s="43" t="s">
        <v>406</v>
      </c>
    </row>
    <row r="2" ht="41.25" customHeight="1" spans="1:11">
      <c r="A2" s="44" t="str">
        <f>"2025"&amp;"年上级补助项目支出预算表"</f>
        <v>2025年上级补助项目支出预算表</v>
      </c>
      <c r="B2" s="44"/>
      <c r="C2" s="44"/>
      <c r="D2" s="44"/>
      <c r="E2" s="44"/>
      <c r="F2" s="44"/>
      <c r="G2" s="44"/>
      <c r="H2" s="44"/>
      <c r="I2" s="44"/>
      <c r="J2" s="44"/>
      <c r="K2" s="44"/>
    </row>
    <row r="3" ht="13.5" customHeight="1" spans="1:11">
      <c r="A3" s="45" t="str">
        <f>"单位名称："&amp;"昆明市东川区政务服务管理局"</f>
        <v>单位名称：昆明市东川区政务服务管理局</v>
      </c>
      <c r="B3" s="46"/>
      <c r="C3" s="46"/>
      <c r="D3" s="46"/>
      <c r="E3" s="46"/>
      <c r="F3" s="46"/>
      <c r="G3" s="46"/>
      <c r="H3" s="47"/>
      <c r="I3" s="47"/>
      <c r="J3" s="47"/>
      <c r="K3" s="48" t="s">
        <v>1</v>
      </c>
    </row>
    <row r="4" ht="21.75" customHeight="1" spans="1:11">
      <c r="A4" s="49" t="s">
        <v>254</v>
      </c>
      <c r="B4" s="49" t="s">
        <v>178</v>
      </c>
      <c r="C4" s="49" t="s">
        <v>255</v>
      </c>
      <c r="D4" s="50" t="s">
        <v>179</v>
      </c>
      <c r="E4" s="50" t="s">
        <v>180</v>
      </c>
      <c r="F4" s="50" t="s">
        <v>256</v>
      </c>
      <c r="G4" s="50" t="s">
        <v>257</v>
      </c>
      <c r="H4" s="67" t="s">
        <v>55</v>
      </c>
      <c r="I4" s="51" t="s">
        <v>407</v>
      </c>
      <c r="J4" s="52"/>
      <c r="K4" s="53"/>
    </row>
    <row r="5" ht="21.75" customHeight="1" spans="1:11">
      <c r="A5" s="54"/>
      <c r="B5" s="54"/>
      <c r="C5" s="54"/>
      <c r="D5" s="55"/>
      <c r="E5" s="55"/>
      <c r="F5" s="55"/>
      <c r="G5" s="55"/>
      <c r="H5" s="68"/>
      <c r="I5" s="50" t="s">
        <v>58</v>
      </c>
      <c r="J5" s="50" t="s">
        <v>59</v>
      </c>
      <c r="K5" s="50" t="s">
        <v>60</v>
      </c>
    </row>
    <row r="6" ht="40.5" customHeight="1" spans="1:11">
      <c r="A6" s="57"/>
      <c r="B6" s="57"/>
      <c r="C6" s="57"/>
      <c r="D6" s="58"/>
      <c r="E6" s="58"/>
      <c r="F6" s="58"/>
      <c r="G6" s="58"/>
      <c r="H6" s="59"/>
      <c r="I6" s="58" t="s">
        <v>57</v>
      </c>
      <c r="J6" s="58"/>
      <c r="K6" s="58"/>
    </row>
    <row r="7" ht="15" customHeight="1" spans="1:11">
      <c r="A7" s="60">
        <v>1</v>
      </c>
      <c r="B7" s="60">
        <v>2</v>
      </c>
      <c r="C7" s="60">
        <v>3</v>
      </c>
      <c r="D7" s="60">
        <v>4</v>
      </c>
      <c r="E7" s="60">
        <v>5</v>
      </c>
      <c r="F7" s="60">
        <v>6</v>
      </c>
      <c r="G7" s="60">
        <v>7</v>
      </c>
      <c r="H7" s="60">
        <v>8</v>
      </c>
      <c r="I7" s="60">
        <v>9</v>
      </c>
      <c r="J7" s="75">
        <v>10</v>
      </c>
      <c r="K7" s="75">
        <v>11</v>
      </c>
    </row>
    <row r="8" ht="18.75" customHeight="1" spans="1:11">
      <c r="A8" s="69"/>
      <c r="B8" s="34"/>
      <c r="C8" s="69"/>
      <c r="D8" s="69"/>
      <c r="E8" s="69"/>
      <c r="F8" s="69"/>
      <c r="G8" s="69"/>
      <c r="H8" s="70"/>
      <c r="I8" s="76"/>
      <c r="J8" s="76"/>
      <c r="K8" s="70"/>
    </row>
    <row r="9" ht="18.75" customHeight="1" spans="1:11">
      <c r="A9" s="71"/>
      <c r="B9" s="34"/>
      <c r="C9" s="34"/>
      <c r="D9" s="34"/>
      <c r="E9" s="34"/>
      <c r="F9" s="34"/>
      <c r="G9" s="34"/>
      <c r="H9" s="62"/>
      <c r="I9" s="62"/>
      <c r="J9" s="62"/>
      <c r="K9" s="70"/>
    </row>
    <row r="10" ht="18.75" customHeight="1" spans="1:11">
      <c r="A10" s="72" t="s">
        <v>166</v>
      </c>
      <c r="B10" s="73"/>
      <c r="C10" s="73"/>
      <c r="D10" s="73"/>
      <c r="E10" s="73"/>
      <c r="F10" s="73"/>
      <c r="G10" s="74"/>
      <c r="H10" s="62"/>
      <c r="I10" s="62"/>
      <c r="J10" s="62"/>
      <c r="K10" s="70"/>
    </row>
    <row r="12" customHeight="1" spans="1:1">
      <c r="A12" t="s">
        <v>408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F17" sqref="F17"/>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2"/>
      <c r="G1" s="43" t="s">
        <v>409</v>
      </c>
    </row>
    <row r="2" ht="41.25" customHeight="1" spans="1:7">
      <c r="A2" s="44" t="str">
        <f>"2025"&amp;"年部门项目中期规划预算表"</f>
        <v>2025年部门项目中期规划预算表</v>
      </c>
      <c r="B2" s="44"/>
      <c r="C2" s="44"/>
      <c r="D2" s="44"/>
      <c r="E2" s="44"/>
      <c r="F2" s="44"/>
      <c r="G2" s="44"/>
    </row>
    <row r="3" ht="13.5" customHeight="1" spans="1:7">
      <c r="A3" s="45" t="str">
        <f>"单位名称："&amp;"昆明市东川区政务服务管理局"</f>
        <v>单位名称：昆明市东川区政务服务管理局</v>
      </c>
      <c r="B3" s="46"/>
      <c r="C3" s="46"/>
      <c r="D3" s="46"/>
      <c r="E3" s="47"/>
      <c r="F3" s="47"/>
      <c r="G3" s="48" t="s">
        <v>1</v>
      </c>
    </row>
    <row r="4" ht="21.75" customHeight="1" spans="1:7">
      <c r="A4" s="49" t="s">
        <v>255</v>
      </c>
      <c r="B4" s="49" t="s">
        <v>254</v>
      </c>
      <c r="C4" s="49" t="s">
        <v>178</v>
      </c>
      <c r="D4" s="50" t="s">
        <v>410</v>
      </c>
      <c r="E4" s="51" t="s">
        <v>58</v>
      </c>
      <c r="F4" s="52"/>
      <c r="G4" s="53"/>
    </row>
    <row r="5" ht="21.75" customHeight="1" spans="1:7">
      <c r="A5" s="54"/>
      <c r="B5" s="54"/>
      <c r="C5" s="54"/>
      <c r="D5" s="55"/>
      <c r="E5" s="56" t="str">
        <f>"2025"&amp;"年"</f>
        <v>2025年</v>
      </c>
      <c r="F5" s="50" t="str">
        <f>("2025"+1)&amp;"年"</f>
        <v>2026年</v>
      </c>
      <c r="G5" s="50" t="str">
        <f>("2025"+2)&amp;"年"</f>
        <v>2027年</v>
      </c>
    </row>
    <row r="6" ht="40.5" customHeight="1" spans="1:7">
      <c r="A6" s="57"/>
      <c r="B6" s="57"/>
      <c r="C6" s="57"/>
      <c r="D6" s="58"/>
      <c r="E6" s="59"/>
      <c r="F6" s="58" t="s">
        <v>57</v>
      </c>
      <c r="G6" s="58"/>
    </row>
    <row r="7" ht="15" customHeight="1" spans="1:7">
      <c r="A7" s="60">
        <v>1</v>
      </c>
      <c r="B7" s="60">
        <v>2</v>
      </c>
      <c r="C7" s="60">
        <v>3</v>
      </c>
      <c r="D7" s="60">
        <v>4</v>
      </c>
      <c r="E7" s="60">
        <v>5</v>
      </c>
      <c r="F7" s="60">
        <v>6</v>
      </c>
      <c r="G7" s="60">
        <v>7</v>
      </c>
    </row>
    <row r="8" ht="17.25" customHeight="1" spans="1:7">
      <c r="A8" s="34" t="s">
        <v>70</v>
      </c>
      <c r="B8" s="61"/>
      <c r="C8" s="61"/>
      <c r="D8" s="34"/>
      <c r="E8" s="62">
        <v>1897950</v>
      </c>
      <c r="F8" s="62">
        <f>SUM(F9:F11)</f>
        <v>1842200</v>
      </c>
      <c r="G8" s="62">
        <f>SUM(G9:G11)</f>
        <v>1792200</v>
      </c>
    </row>
    <row r="9" ht="18.75" customHeight="1" spans="1:7">
      <c r="A9" s="34"/>
      <c r="B9" s="34" t="s">
        <v>411</v>
      </c>
      <c r="C9" s="34" t="s">
        <v>262</v>
      </c>
      <c r="D9" s="34" t="s">
        <v>412</v>
      </c>
      <c r="E9" s="62">
        <v>515550</v>
      </c>
      <c r="F9" s="62">
        <v>350000</v>
      </c>
      <c r="G9" s="62">
        <v>300000</v>
      </c>
    </row>
    <row r="10" ht="18.75" customHeight="1" spans="1:7">
      <c r="A10" s="63"/>
      <c r="B10" s="34" t="s">
        <v>411</v>
      </c>
      <c r="C10" s="34" t="s">
        <v>264</v>
      </c>
      <c r="D10" s="34" t="s">
        <v>412</v>
      </c>
      <c r="E10" s="62">
        <v>439200</v>
      </c>
      <c r="F10" s="62">
        <v>549000</v>
      </c>
      <c r="G10" s="62">
        <v>549000</v>
      </c>
    </row>
    <row r="11" ht="18.75" customHeight="1" spans="1:7">
      <c r="A11" s="63"/>
      <c r="B11" s="34" t="s">
        <v>411</v>
      </c>
      <c r="C11" s="34" t="s">
        <v>268</v>
      </c>
      <c r="D11" s="34" t="s">
        <v>412</v>
      </c>
      <c r="E11" s="62">
        <v>943200</v>
      </c>
      <c r="F11" s="62">
        <v>943200</v>
      </c>
      <c r="G11" s="62">
        <v>943200</v>
      </c>
    </row>
    <row r="12" ht="18.75" customHeight="1" spans="1:7">
      <c r="A12" s="64" t="s">
        <v>55</v>
      </c>
      <c r="B12" s="65" t="s">
        <v>413</v>
      </c>
      <c r="C12" s="65"/>
      <c r="D12" s="66"/>
      <c r="E12" s="62">
        <v>1897950</v>
      </c>
      <c r="F12" s="62">
        <f>SUM(F9:F11)</f>
        <v>1842200</v>
      </c>
      <c r="G12" s="62">
        <f>SUM(G9:G11)</f>
        <v>1792200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4" workbookViewId="0">
      <selection activeCell="C7" sqref="C7:I7"/>
    </sheetView>
  </sheetViews>
  <sheetFormatPr defaultColWidth="9" defaultRowHeight="13.5"/>
  <cols>
    <col min="1" max="1" width="18.25" customWidth="1"/>
    <col min="2" max="2" width="17.875" customWidth="1"/>
    <col min="8" max="8" width="12.375" customWidth="1"/>
    <col min="9" max="9" width="46.125" customWidth="1"/>
    <col min="10" max="10" width="28" customWidth="1"/>
  </cols>
  <sheetData>
    <row r="1" s="1" customFormat="1" ht="14.25" customHeight="1" spans="1:10">
      <c r="A1" s="2"/>
      <c r="B1" s="2"/>
      <c r="C1" s="2"/>
      <c r="D1" s="2"/>
      <c r="E1" s="2"/>
      <c r="F1" s="2"/>
      <c r="G1" s="2"/>
      <c r="H1" s="2"/>
      <c r="I1" s="2"/>
      <c r="J1" s="36" t="s">
        <v>414</v>
      </c>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"单位名称："&amp;"昆明市东川区政务服务管理局"</f>
        <v>单位名称：昆明市东川区政务服务管理局</v>
      </c>
      <c r="B3" s="4"/>
      <c r="C3" s="5"/>
      <c r="D3" s="6"/>
      <c r="E3" s="6"/>
      <c r="F3" s="6"/>
      <c r="G3" s="6"/>
      <c r="H3" s="6"/>
      <c r="I3" s="6"/>
      <c r="J3" s="235" t="s">
        <v>1</v>
      </c>
    </row>
    <row r="4" s="1" customFormat="1" ht="30" customHeight="1" spans="1:10">
      <c r="A4" s="7" t="s">
        <v>415</v>
      </c>
      <c r="B4" s="8" t="s">
        <v>71</v>
      </c>
      <c r="C4" s="9"/>
      <c r="D4" s="9"/>
      <c r="E4" s="10"/>
      <c r="F4" s="11" t="s">
        <v>416</v>
      </c>
      <c r="G4" s="10"/>
      <c r="H4" s="12" t="s">
        <v>70</v>
      </c>
      <c r="I4" s="9"/>
      <c r="J4" s="10"/>
    </row>
    <row r="5" s="1" customFormat="1" ht="32.25" customHeight="1" spans="1:10">
      <c r="A5" s="13" t="s">
        <v>417</v>
      </c>
      <c r="B5" s="14"/>
      <c r="C5" s="14"/>
      <c r="D5" s="14"/>
      <c r="E5" s="14"/>
      <c r="F5" s="14"/>
      <c r="G5" s="14"/>
      <c r="H5" s="14"/>
      <c r="I5" s="37"/>
      <c r="J5" s="38" t="s">
        <v>418</v>
      </c>
    </row>
    <row r="6" s="1" customFormat="1" ht="238" customHeight="1" spans="1:10">
      <c r="A6" s="15" t="s">
        <v>419</v>
      </c>
      <c r="B6" s="16" t="s">
        <v>420</v>
      </c>
      <c r="C6" s="17" t="s">
        <v>421</v>
      </c>
      <c r="D6" s="17"/>
      <c r="E6" s="17"/>
      <c r="F6" s="17"/>
      <c r="G6" s="17"/>
      <c r="H6" s="17"/>
      <c r="I6" s="17"/>
      <c r="J6" s="39"/>
    </row>
    <row r="7" s="1" customFormat="1" ht="180" customHeight="1" spans="1:10">
      <c r="A7" s="15"/>
      <c r="B7" s="16" t="str">
        <f>"总体绩效目标（"&amp;"2025"&amp;"-"&amp;("2025"+2)&amp;"年期间）"</f>
        <v>总体绩效目标（2025-2027年期间）</v>
      </c>
      <c r="C7" s="17" t="s">
        <v>422</v>
      </c>
      <c r="D7" s="17"/>
      <c r="E7" s="17"/>
      <c r="F7" s="17"/>
      <c r="G7" s="17"/>
      <c r="H7" s="17"/>
      <c r="I7" s="17"/>
      <c r="J7" s="39"/>
    </row>
    <row r="8" s="1" customFormat="1" ht="132" customHeight="1" spans="1:10">
      <c r="A8" s="16" t="s">
        <v>423</v>
      </c>
      <c r="B8" s="18" t="str">
        <f>"预算年度（"&amp;"2025"&amp;"年）绩效目标"</f>
        <v>预算年度（2025年）绩效目标</v>
      </c>
      <c r="C8" s="19" t="s">
        <v>424</v>
      </c>
      <c r="D8" s="19"/>
      <c r="E8" s="19"/>
      <c r="F8" s="19"/>
      <c r="G8" s="19"/>
      <c r="H8" s="19"/>
      <c r="I8" s="19"/>
      <c r="J8" s="40"/>
    </row>
    <row r="9" s="1" customFormat="1" ht="32.25" customHeight="1" spans="1:10">
      <c r="A9" s="20" t="s">
        <v>425</v>
      </c>
      <c r="B9" s="20"/>
      <c r="C9" s="20"/>
      <c r="D9" s="20"/>
      <c r="E9" s="20"/>
      <c r="F9" s="20"/>
      <c r="G9" s="20"/>
      <c r="H9" s="20"/>
      <c r="I9" s="20"/>
      <c r="J9" s="20"/>
    </row>
    <row r="10" s="1" customFormat="1" ht="32.25" customHeight="1" spans="1:10">
      <c r="A10" s="16" t="s">
        <v>426</v>
      </c>
      <c r="B10" s="16"/>
      <c r="C10" s="15" t="s">
        <v>427</v>
      </c>
      <c r="D10" s="15"/>
      <c r="E10" s="15"/>
      <c r="F10" s="15" t="s">
        <v>428</v>
      </c>
      <c r="G10" s="15"/>
      <c r="H10" s="15" t="s">
        <v>429</v>
      </c>
      <c r="I10" s="15"/>
      <c r="J10" s="15"/>
    </row>
    <row r="11" s="1" customFormat="1" ht="32.25" customHeight="1" spans="1:10">
      <c r="A11" s="16"/>
      <c r="B11" s="16"/>
      <c r="C11" s="15"/>
      <c r="D11" s="15"/>
      <c r="E11" s="15"/>
      <c r="F11" s="15"/>
      <c r="G11" s="15"/>
      <c r="H11" s="16" t="s">
        <v>430</v>
      </c>
      <c r="I11" s="16" t="s">
        <v>431</v>
      </c>
      <c r="J11" s="16" t="s">
        <v>432</v>
      </c>
    </row>
    <row r="12" s="1" customFormat="1" ht="24" customHeight="1" spans="1:10">
      <c r="A12" s="21" t="s">
        <v>55</v>
      </c>
      <c r="B12" s="22"/>
      <c r="C12" s="22"/>
      <c r="D12" s="22"/>
      <c r="E12" s="22"/>
      <c r="F12" s="22"/>
      <c r="G12" s="23"/>
      <c r="H12" s="24">
        <v>6149958.68</v>
      </c>
      <c r="I12" s="24">
        <v>6149958.68</v>
      </c>
      <c r="J12" s="24"/>
    </row>
    <row r="13" s="1" customFormat="1" ht="99" customHeight="1" spans="1:10">
      <c r="A13" s="17" t="s">
        <v>433</v>
      </c>
      <c r="B13" s="25"/>
      <c r="C13" s="17" t="s">
        <v>434</v>
      </c>
      <c r="D13" s="25"/>
      <c r="E13" s="25"/>
      <c r="F13" s="25"/>
      <c r="G13" s="25"/>
      <c r="H13" s="26">
        <v>4002158.68</v>
      </c>
      <c r="I13" s="26">
        <v>4002158.68</v>
      </c>
      <c r="J13" s="26"/>
    </row>
    <row r="14" s="1" customFormat="1" ht="96" customHeight="1" spans="1:10">
      <c r="A14" s="17" t="s">
        <v>435</v>
      </c>
      <c r="B14" s="27"/>
      <c r="C14" s="17" t="s">
        <v>436</v>
      </c>
      <c r="D14" s="27"/>
      <c r="E14" s="27"/>
      <c r="F14" s="27"/>
      <c r="G14" s="27"/>
      <c r="H14" s="26">
        <v>249850</v>
      </c>
      <c r="I14" s="26">
        <v>249850</v>
      </c>
      <c r="J14" s="26"/>
    </row>
    <row r="15" s="1" customFormat="1" ht="69" customHeight="1" spans="1:10">
      <c r="A15" s="17" t="s">
        <v>437</v>
      </c>
      <c r="B15" s="27"/>
      <c r="C15" s="17" t="s">
        <v>438</v>
      </c>
      <c r="D15" s="27"/>
      <c r="E15" s="27"/>
      <c r="F15" s="27"/>
      <c r="G15" s="27"/>
      <c r="H15" s="26">
        <v>1382400</v>
      </c>
      <c r="I15" s="26">
        <v>1382400</v>
      </c>
      <c r="J15" s="26"/>
    </row>
    <row r="16" s="1" customFormat="1" ht="41" customHeight="1" spans="1:10">
      <c r="A16" s="17" t="s">
        <v>439</v>
      </c>
      <c r="B16" s="27"/>
      <c r="C16" s="17" t="s">
        <v>439</v>
      </c>
      <c r="D16" s="27"/>
      <c r="E16" s="27"/>
      <c r="F16" s="27"/>
      <c r="G16" s="27"/>
      <c r="H16" s="26">
        <v>515550</v>
      </c>
      <c r="I16" s="26">
        <v>515550</v>
      </c>
      <c r="J16" s="26"/>
    </row>
    <row r="17" s="1" customFormat="1" ht="32.25" customHeight="1" spans="1:10">
      <c r="A17" s="20" t="s">
        <v>440</v>
      </c>
      <c r="B17" s="20"/>
      <c r="C17" s="20"/>
      <c r="D17" s="20"/>
      <c r="E17" s="20"/>
      <c r="F17" s="20"/>
      <c r="G17" s="20"/>
      <c r="H17" s="20"/>
      <c r="I17" s="20"/>
      <c r="J17" s="20"/>
    </row>
    <row r="18" s="1" customFormat="1" ht="32.25" customHeight="1" spans="1:10">
      <c r="A18" s="28" t="s">
        <v>441</v>
      </c>
      <c r="B18" s="28"/>
      <c r="C18" s="28"/>
      <c r="D18" s="28"/>
      <c r="E18" s="28"/>
      <c r="F18" s="28"/>
      <c r="G18" s="28"/>
      <c r="H18" s="29" t="s">
        <v>442</v>
      </c>
      <c r="I18" s="41" t="s">
        <v>280</v>
      </c>
      <c r="J18" s="29" t="s">
        <v>443</v>
      </c>
    </row>
    <row r="19" s="1" customFormat="1" ht="36" customHeight="1" spans="1:10">
      <c r="A19" s="30" t="s">
        <v>273</v>
      </c>
      <c r="B19" s="30" t="s">
        <v>444</v>
      </c>
      <c r="C19" s="31" t="s">
        <v>275</v>
      </c>
      <c r="D19" s="31" t="s">
        <v>276</v>
      </c>
      <c r="E19" s="31" t="s">
        <v>277</v>
      </c>
      <c r="F19" s="31" t="s">
        <v>278</v>
      </c>
      <c r="G19" s="31" t="s">
        <v>279</v>
      </c>
      <c r="H19" s="32"/>
      <c r="I19" s="32"/>
      <c r="J19" s="32"/>
    </row>
    <row r="20" s="1" customFormat="1" ht="32.25" customHeight="1" spans="1:10">
      <c r="A20" s="33" t="s">
        <v>282</v>
      </c>
      <c r="B20" s="33"/>
      <c r="C20" s="34"/>
      <c r="D20" s="33"/>
      <c r="E20" s="33"/>
      <c r="F20" s="33"/>
      <c r="G20" s="33"/>
      <c r="H20" s="35"/>
      <c r="I20" s="19"/>
      <c r="J20" s="35"/>
    </row>
    <row r="21" s="1" customFormat="1" ht="32.25" customHeight="1" spans="1:10">
      <c r="A21" s="33"/>
      <c r="B21" s="33" t="s">
        <v>283</v>
      </c>
      <c r="C21" s="34"/>
      <c r="D21" s="33"/>
      <c r="E21" s="33"/>
      <c r="F21" s="33"/>
      <c r="G21" s="33"/>
      <c r="H21" s="35"/>
      <c r="I21" s="19"/>
      <c r="J21" s="35"/>
    </row>
    <row r="22" s="1" customFormat="1" ht="32.25" customHeight="1" spans="1:10">
      <c r="A22" s="33"/>
      <c r="B22" s="33"/>
      <c r="C22" s="34" t="s">
        <v>445</v>
      </c>
      <c r="D22" s="33" t="s">
        <v>285</v>
      </c>
      <c r="E22" s="33" t="s">
        <v>92</v>
      </c>
      <c r="F22" s="33" t="s">
        <v>347</v>
      </c>
      <c r="G22" s="33" t="s">
        <v>288</v>
      </c>
      <c r="H22" s="35" t="s">
        <v>335</v>
      </c>
      <c r="I22" s="19" t="s">
        <v>446</v>
      </c>
      <c r="J22" s="35" t="s">
        <v>447</v>
      </c>
    </row>
    <row r="23" s="1" customFormat="1" ht="32.25" customHeight="1" spans="1:10">
      <c r="A23" s="33"/>
      <c r="B23" s="33" t="s">
        <v>297</v>
      </c>
      <c r="C23" s="34"/>
      <c r="D23" s="33"/>
      <c r="E23" s="33"/>
      <c r="F23" s="33"/>
      <c r="G23" s="33"/>
      <c r="H23" s="35"/>
      <c r="I23" s="19"/>
      <c r="J23" s="35"/>
    </row>
    <row r="24" s="1" customFormat="1" ht="32.25" customHeight="1" spans="1:10">
      <c r="A24" s="33"/>
      <c r="B24" s="33"/>
      <c r="C24" s="34" t="s">
        <v>448</v>
      </c>
      <c r="D24" s="33" t="s">
        <v>285</v>
      </c>
      <c r="E24" s="33" t="s">
        <v>299</v>
      </c>
      <c r="F24" s="33" t="s">
        <v>300</v>
      </c>
      <c r="G24" s="33" t="s">
        <v>314</v>
      </c>
      <c r="H24" s="35" t="s">
        <v>335</v>
      </c>
      <c r="I24" s="19" t="s">
        <v>449</v>
      </c>
      <c r="J24" s="35" t="s">
        <v>450</v>
      </c>
    </row>
    <row r="25" s="1" customFormat="1" ht="32.25" customHeight="1" spans="1:10">
      <c r="A25" s="33"/>
      <c r="B25" s="33" t="s">
        <v>302</v>
      </c>
      <c r="C25" s="34"/>
      <c r="D25" s="33"/>
      <c r="E25" s="33"/>
      <c r="F25" s="33"/>
      <c r="G25" s="33"/>
      <c r="H25" s="35"/>
      <c r="I25" s="19"/>
      <c r="J25" s="35"/>
    </row>
    <row r="26" s="1" customFormat="1" ht="32.25" customHeight="1" spans="1:10">
      <c r="A26" s="33"/>
      <c r="B26" s="33"/>
      <c r="C26" s="34" t="s">
        <v>306</v>
      </c>
      <c r="D26" s="33" t="s">
        <v>285</v>
      </c>
      <c r="E26" s="33" t="s">
        <v>83</v>
      </c>
      <c r="F26" s="33" t="s">
        <v>305</v>
      </c>
      <c r="G26" s="33" t="s">
        <v>288</v>
      </c>
      <c r="H26" s="35" t="s">
        <v>335</v>
      </c>
      <c r="I26" s="19" t="s">
        <v>306</v>
      </c>
      <c r="J26" s="35" t="s">
        <v>450</v>
      </c>
    </row>
    <row r="27" s="1" customFormat="1" ht="32.25" customHeight="1" spans="1:10">
      <c r="A27" s="33" t="s">
        <v>317</v>
      </c>
      <c r="B27" s="33"/>
      <c r="C27" s="34"/>
      <c r="D27" s="33"/>
      <c r="E27" s="33"/>
      <c r="F27" s="33"/>
      <c r="G27" s="33"/>
      <c r="H27" s="35"/>
      <c r="I27" s="19"/>
      <c r="J27" s="35"/>
    </row>
    <row r="28" s="1" customFormat="1" ht="32.25" customHeight="1" spans="1:10">
      <c r="A28" s="33"/>
      <c r="B28" s="33" t="s">
        <v>340</v>
      </c>
      <c r="C28" s="34"/>
      <c r="D28" s="33"/>
      <c r="E28" s="33"/>
      <c r="F28" s="33"/>
      <c r="G28" s="33"/>
      <c r="H28" s="35"/>
      <c r="I28" s="19"/>
      <c r="J28" s="35"/>
    </row>
    <row r="29" s="1" customFormat="1" ht="116" customHeight="1" spans="1:10">
      <c r="A29" s="33"/>
      <c r="B29" s="33"/>
      <c r="C29" s="34" t="s">
        <v>451</v>
      </c>
      <c r="D29" s="33" t="s">
        <v>285</v>
      </c>
      <c r="E29" s="33" t="s">
        <v>299</v>
      </c>
      <c r="F29" s="33" t="s">
        <v>300</v>
      </c>
      <c r="G29" s="33" t="s">
        <v>314</v>
      </c>
      <c r="H29" s="35" t="s">
        <v>452</v>
      </c>
      <c r="I29" s="19" t="s">
        <v>453</v>
      </c>
      <c r="J29" s="35" t="s">
        <v>450</v>
      </c>
    </row>
    <row r="30" s="1" customFormat="1" ht="32.25" customHeight="1" spans="1:10">
      <c r="A30" s="33" t="s">
        <v>323</v>
      </c>
      <c r="B30" s="33"/>
      <c r="C30" s="34"/>
      <c r="D30" s="33"/>
      <c r="E30" s="33"/>
      <c r="F30" s="33"/>
      <c r="G30" s="33"/>
      <c r="H30" s="35"/>
      <c r="I30" s="19"/>
      <c r="J30" s="35"/>
    </row>
    <row r="31" s="1" customFormat="1" ht="32.25" customHeight="1" spans="1:10">
      <c r="A31" s="33"/>
      <c r="B31" s="33" t="s">
        <v>324</v>
      </c>
      <c r="C31" s="34"/>
      <c r="D31" s="33"/>
      <c r="E31" s="33"/>
      <c r="F31" s="33"/>
      <c r="G31" s="33"/>
      <c r="H31" s="35"/>
      <c r="I31" s="19"/>
      <c r="J31" s="35"/>
    </row>
    <row r="32" s="1" customFormat="1" ht="32.25" customHeight="1" spans="1:10">
      <c r="A32" s="33"/>
      <c r="B32" s="33"/>
      <c r="C32" s="34" t="s">
        <v>454</v>
      </c>
      <c r="D32" s="33" t="s">
        <v>326</v>
      </c>
      <c r="E32" s="33" t="s">
        <v>455</v>
      </c>
      <c r="F32" s="33" t="s">
        <v>300</v>
      </c>
      <c r="G32" s="33" t="s">
        <v>288</v>
      </c>
      <c r="H32" s="35" t="s">
        <v>452</v>
      </c>
      <c r="I32" s="19" t="s">
        <v>456</v>
      </c>
      <c r="J32" s="35" t="s">
        <v>457</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苏艳</cp:lastModifiedBy>
  <dcterms:created xsi:type="dcterms:W3CDTF">2025-02-20T02:29:00Z</dcterms:created>
  <dcterms:modified xsi:type="dcterms:W3CDTF">2025-05-06T03:19:50Z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EE231E5F50CA452DA200D6B01B17F94A_13</vt:lpwstr>
  </property>
  <property fmtid="{D5CDD505-2E9C-101B-9397-08002B2CF9AE}" pid="3" name="KSOProductBuildVer">
    <vt:lpwstr>2052-12.1.0.20784</vt:lpwstr>
  </property>
</Properties>
</file>