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0" windowHeight="178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上级补助项目支出预算表11!$A:$A,上级补助项目支出预算表11!$1:$1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<sst xmlns="http://schemas.openxmlformats.org/spreadsheetml/2006/main" count="1070" uniqueCount="458">
  <si>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</si>
  <si>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</si>
  <si>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</si>
  <si>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</si>
  <si>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</si>
  <si>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</si>
  <si>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</si>
  <si>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</si>
  <si>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</si>
  <si>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</si>
  <si>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</si>
  <si>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</si>
  <si>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</si>
  <si>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</si>
  <si>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</si>
  <si>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</si>
  <si>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</si>
  <si>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</si>
  <si>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</si>
  <si>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</si>
  <si>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</si>
  <si>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</si>
  <si>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</si>
  <si>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</si>
  <si>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</si>
  <si>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</si>
  <si>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</si>
  <si>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</si>
  <si>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</si>
  <si>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</si>
  <si>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</si>
  <si>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</si>
  <si>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</si>
  <si>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</si>
  <si>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</si>
  <si>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</si>
  <si>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</si>
  <si>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</si>
  <si>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</si>
  <si>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</si>
  <si>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</si>
  <si>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</si>
  <si>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</si>
  <si>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</si>
  <si>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</si>
  <si>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</si>
  <si>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</si>
  <si>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</si>
  <si>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</si>
  <si>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</si>
  <si>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</si>
  <si>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</si>
  <si>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</si>
  <si>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</si>
  <si>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</si>
  <si>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</si>
  <si>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</si>
  <si>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</si>
  <si>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</si>
  <si>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</si>
  <si>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</si>
  <si>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</si>
  <si>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</si>
  <si>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</si>
  <si>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</si>
  <si>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</si>
  <si>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</si>
  <si>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</si>
  <si>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</si>
  <si>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377</t>
  </si>
  <si>
    <t>昆明市东川区医疗保障局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</si>
  <si>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</si>
  <si>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</si>
  <si>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</si>
  <si>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</si>
  <si>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</si>
  <si>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</si>
  <si>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</si>
  <si>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</si>
  <si>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</si>
  <si>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</si>
  <si>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</si>
  <si>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</si>
  <si>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</si>
  <si>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</si>
  <si>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</si>
  <si>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</si>
  <si>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</si>
  <si>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</si>
  <si>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</si>
  <si>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</si>
  <si>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</si>
  <si>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</si>
  <si>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</si>
  <si>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</si>
  <si>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</si>
  <si>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</si>
  <si>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</si>
  <si>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</si>
  <si>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</si>
  <si>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</si>
  <si>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</si>
  <si>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</si>
  <si>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</si>
  <si>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</si>
  <si>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</si>
  <si>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</si>
  <si>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</si>
  <si>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</si>
  <si>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</si>
  <si>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</si>
  <si>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</si>
  <si>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</si>
  <si>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</si>
  <si>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</si>
  <si>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</si>
  <si>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</si>
  <si>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</si>
  <si>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</si>
  <si>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21013</t>
  </si>
  <si>
    <t>医疗救助</t>
  </si>
  <si>
    <t>2101301</t>
  </si>
  <si>
    <t>城乡医疗救助</t>
  </si>
  <si>
    <t>21015</t>
  </si>
  <si>
    <t>医疗保障管理事务</t>
  </si>
  <si>
    <t>2101501</t>
  </si>
  <si>
    <t>行政运行</t>
  </si>
  <si>
    <t>2101599</t>
  </si>
  <si>
    <t>其他医疗保障管理事务支出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</si>
  <si>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</si>
  <si>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</si>
  <si>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</si>
  <si>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</si>
  <si>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</si>
  <si>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</si>
  <si>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</si>
  <si>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</si>
  <si>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</si>
  <si>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</si>
  <si>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</si>
  <si>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</si>
  <si>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</si>
  <si>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</si>
  <si>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</si>
  <si>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</si>
  <si>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</si>
  <si>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</si>
  <si>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</si>
  <si>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</si>
  <si>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</si>
  <si>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</si>
  <si>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</si>
  <si>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</si>
  <si>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</si>
  <si>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</si>
  <si>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</si>
  <si>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</si>
  <si>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</si>
  <si>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</si>
  <si>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</si>
  <si>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</si>
  <si>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</si>
  <si>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</si>
  <si>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</si>
  <si>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</si>
  <si>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</si>
  <si>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</si>
  <si>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</si>
  <si>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</si>
  <si>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</si>
  <si>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</si>
  <si>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</si>
  <si>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</si>
  <si>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</si>
  <si>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</si>
  <si>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</si>
  <si>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</si>
  <si>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</si>
  <si>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</si>
  <si>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</si>
  <si>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</si>
  <si>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</si>
  <si>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</si>
  <si>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</si>
  <si>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</si>
  <si>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</si>
  <si>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</si>
  <si>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</si>
  <si>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</si>
  <si>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</si>
  <si>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</si>
  <si>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</si>
  <si>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</si>
  <si>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</si>
  <si>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</si>
  <si>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</si>
  <si>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</si>
  <si>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</si>
  <si>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</si>
  <si>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</si>
  <si>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</si>
  <si>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530113210000000001595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</si>
  <si>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</si>
  <si>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</si>
  <si>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</si>
  <si>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</si>
  <si>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</si>
  <si>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</si>
  <si>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</si>
  <si>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530113210000000001597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</si>
  <si>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</si>
  <si>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</si>
  <si>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</si>
  <si>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</si>
  <si>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</si>
  <si>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</si>
  <si>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</si>
  <si>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</si>
  <si>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</si>
  <si>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530113210000000001598</t>
  </si>
  <si>
    <t>30113</t>
  </si>
  <si>
    <t>530113210000000001599</t>
  </si>
  <si>
    <t>抚恤金</t>
  </si>
  <si>
    <t>30304</t>
  </si>
  <si>
    <t>530113210000000001603</t>
  </si>
  <si>
    <t>30217</t>
  </si>
  <si>
    <t>530113210000000001604</t>
  </si>
  <si>
    <t>公务交通补贴</t>
  </si>
  <si>
    <t>30239</t>
  </si>
  <si>
    <t>其他交通费用</t>
  </si>
  <si>
    <t>530113210000000001605</t>
  </si>
  <si>
    <t>工会经费</t>
  </si>
  <si>
    <t>30228</t>
  </si>
  <si>
    <t>530113210000000001606</t>
  </si>
  <si>
    <t>离退休公用经费</t>
  </si>
  <si>
    <t>30299</t>
  </si>
  <si>
    <t>其他商品和服务支出</t>
  </si>
  <si>
    <t>530113210000000001608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</si>
  <si>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</si>
  <si>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</si>
  <si>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</si>
  <si>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</si>
  <si>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</si>
  <si>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</si>
  <si>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</si>
  <si>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</si>
  <si>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</si>
  <si>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</si>
  <si>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</si>
  <si>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</si>
  <si>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</si>
  <si>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</si>
  <si>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</si>
  <si>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</si>
  <si>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</si>
  <si>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</si>
  <si>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</si>
  <si>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530113210000000001609</t>
  </si>
  <si>
    <t>租车经费</t>
  </si>
  <si>
    <t>530113221100000292330</t>
  </si>
  <si>
    <t>离退休生活补助</t>
  </si>
  <si>
    <t>30305</t>
  </si>
  <si>
    <t>生活补助</t>
  </si>
  <si>
    <t>530113231100001505216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</si>
  <si>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</si>
  <si>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</si>
  <si>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</si>
  <si>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</si>
  <si>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</si>
  <si>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</si>
  <si>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</si>
  <si>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</si>
  <si>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530113241100002163594</t>
  </si>
  <si>
    <t>离休干部医疗保障统筹专项资金</t>
  </si>
  <si>
    <t>30307</t>
  </si>
  <si>
    <t>医疗费补助</t>
  </si>
  <si>
    <t>专项业务类</t>
  </si>
  <si>
    <t>530113251100003664041</t>
  </si>
  <si>
    <t>医疗保障工作专项资金</t>
  </si>
  <si>
    <t>民生类</t>
  </si>
  <si>
    <t>530113241100002163206</t>
  </si>
  <si>
    <t>城乡医疗救助财政补助专项资金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</si>
  <si>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</si>
  <si>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</si>
  <si>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</si>
  <si>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</si>
  <si>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</si>
  <si>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</si>
  <si>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</si>
  <si>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</si>
  <si>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</si>
  <si>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</si>
  <si>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离休干部是党和国家的宝贵财富，在中国革命和社会主义建设的各个历史时期都作出了巨大贡献，在政治上关心、生活上照顾离休干部，是党和国家关于离休干部工作的一项基本政策，落实离休干部的医疗保障待遇，是责任，也是一项重要的政治任务。</t>
  </si>
  <si>
    <t>产出指标</t>
  </si>
  <si>
    <t>数量指标</t>
  </si>
  <si>
    <t>离休干部医疗保障人数</t>
  </si>
  <si>
    <t>&gt;=</t>
  </si>
  <si>
    <t>人</t>
  </si>
  <si>
    <t>定量指标</t>
  </si>
  <si>
    <t>医疗保保障人数</t>
  </si>
  <si>
    <t>质量指标</t>
  </si>
  <si>
    <t>离休干部医疗待遇保障率</t>
  </si>
  <si>
    <t>=</t>
  </si>
  <si>
    <t>100</t>
  </si>
  <si>
    <t>%</t>
  </si>
  <si>
    <t>医疗待遇保障率</t>
  </si>
  <si>
    <t>成本指标</t>
  </si>
  <si>
    <t>社会成本指标</t>
  </si>
  <si>
    <t>&lt;=</t>
  </si>
  <si>
    <t>324</t>
  </si>
  <si>
    <t>万元</t>
  </si>
  <si>
    <t>保障支出数</t>
  </si>
  <si>
    <t>效益指标</t>
  </si>
  <si>
    <t>社会效益</t>
  </si>
  <si>
    <t>提高离休干部幸福指数</t>
  </si>
  <si>
    <t>成效明显</t>
  </si>
  <si>
    <t>年</t>
  </si>
  <si>
    <t>定性指标</t>
  </si>
  <si>
    <t>提高离休干部幸福指数情况</t>
  </si>
  <si>
    <t>满意度指标</t>
  </si>
  <si>
    <t>服务对象满意度</t>
  </si>
  <si>
    <t>离休干部满意度</t>
  </si>
  <si>
    <t>95</t>
  </si>
  <si>
    <t>确保2025年度区级财政配套资金按时足额上缴。</t>
  </si>
  <si>
    <t>保障人数</t>
  </si>
  <si>
    <t>118294</t>
  </si>
  <si>
    <t>保障人数。</t>
  </si>
  <si>
    <t>保障覆盖率</t>
  </si>
  <si>
    <t>保障覆盖率。</t>
  </si>
  <si>
    <t>时效指标</t>
  </si>
  <si>
    <t>区级配套资金上缴及时情况</t>
  </si>
  <si>
    <t>及时上缴</t>
  </si>
  <si>
    <t>区级配套资金上缴情况。</t>
  </si>
  <si>
    <t>274.88</t>
  </si>
  <si>
    <t>保障支出数。</t>
  </si>
  <si>
    <t>降低救助对象就医压力</t>
  </si>
  <si>
    <t>降低救助对象就医压力。</t>
  </si>
  <si>
    <t>受益群众满意度</t>
  </si>
  <si>
    <t>85</t>
  </si>
  <si>
    <t>受益群众满意度。</t>
  </si>
  <si>
    <t>保障重点工作任务正常、高效运转，提升医保工作质量，做好服务协议管理、费用监控、基金拨付、待遇审核及支付等工作，确保年度医疗保障重点工作任务按时按质完成。</t>
  </si>
  <si>
    <t>重点工作任务保障数</t>
  </si>
  <si>
    <t>个</t>
  </si>
  <si>
    <t>重点工作任务保障数。</t>
  </si>
  <si>
    <t>保障年度重点工作正常开展情况</t>
  </si>
  <si>
    <t>保障年度重点工作正常开展情况。</t>
  </si>
  <si>
    <t>年度重点工作任务开展及时性</t>
  </si>
  <si>
    <t>年度重点工作任务开展及时性。</t>
  </si>
  <si>
    <t>成本投入。</t>
  </si>
  <si>
    <t>取得的成绩对社会发展的效益</t>
  </si>
  <si>
    <t>有效维护基金安全</t>
  </si>
  <si>
    <t>取得的成绩对社会发展的效益。</t>
  </si>
  <si>
    <t>服务对象满意度。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</si>
  <si>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</si>
  <si>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</si>
  <si>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</si>
  <si>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</si>
  <si>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备注：昆明市东川区医疗保障局2025年度无政府性基金预算支出预算表支出情况，此表无数据。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</si>
  <si>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</si>
  <si>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</si>
  <si>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</si>
  <si>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</si>
  <si>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</si>
  <si>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</si>
  <si>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</si>
  <si>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</si>
  <si>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</si>
  <si>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</si>
  <si>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</si>
  <si>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黑白激光多功能一体机</t>
  </si>
  <si>
    <t>多功能一体机</t>
  </si>
  <si>
    <t>元</t>
  </si>
  <si>
    <t>办公桌</t>
  </si>
  <si>
    <t>基础软件</t>
  </si>
  <si>
    <t>台式计算机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</si>
  <si>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</si>
  <si>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</si>
  <si>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</si>
  <si>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</si>
  <si>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</si>
  <si>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</si>
  <si>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</si>
  <si>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</si>
  <si>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备注：昆明市东川区医疗保障局2025年无政府购买服务预算表支出情况，此表无数据。</t>
  </si>
  <si>
    <t>预算09-1表</t>
  </si>
  <si>
    <t>单位名称（项目）</t>
  </si>
  <si>
    <t>地区</t>
  </si>
  <si>
    <t>备注：昆明市东川区医疗保障局2025年无对下转移支付预算表支出情况，此表无数据。</t>
  </si>
  <si>
    <t>预算09-2表</t>
  </si>
  <si>
    <t>备注：昆明市东川区医疗保障局2025年无对下转移支付绩效目标表支出情况，此表无数据。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</si>
  <si>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</si>
  <si>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</si>
  <si>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</si>
  <si>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</si>
  <si>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</si>
  <si>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</si>
  <si>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</si>
  <si>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</si>
  <si>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备注：昆明市东川区医疗保障局2025年无新增资产配置表支出情况，此表无数据。</t>
  </si>
  <si>
    <t>11表</t>
  </si>
  <si>
    <t>2025年上级补助项目支出预算表</t>
  </si>
  <si>
    <t>单位名称：昆明市东川区医疗保障局</t>
  </si>
  <si>
    <t>上级补助</t>
  </si>
  <si>
    <r>
      <rPr>
        <sz val="10"/>
        <rFont val="宋体"/>
        <charset val="134"/>
      </rPr>
      <t>备注：昆明市东川区医疗保障局</t>
    </r>
    <r>
      <rPr>
        <sz val="10"/>
        <rFont val="Arial"/>
        <charset val="0"/>
      </rPr>
      <t>2025</t>
    </r>
    <r>
      <rPr>
        <sz val="10"/>
        <rFont val="宋体"/>
        <charset val="134"/>
      </rPr>
      <t>年无上级补助项目支出预算表支出情况，此表无数据。</t>
    </r>
  </si>
  <si>
    <t>预算12表</t>
  </si>
  <si>
    <t>项目级次</t>
  </si>
  <si>
    <t>112 社会保障缴费</t>
  </si>
  <si>
    <t>本级</t>
  </si>
  <si>
    <t>311 专项业务类</t>
  </si>
  <si>
    <t>312 民生类</t>
  </si>
  <si>
    <t/>
  </si>
  <si>
    <t>预算13表</t>
  </si>
  <si>
    <t>2025年部门整体支出绩效目标</t>
  </si>
  <si>
    <t>部门编码</t>
  </si>
  <si>
    <t>部门名称</t>
  </si>
  <si>
    <t>内容</t>
  </si>
  <si>
    <t>说明</t>
  </si>
  <si>
    <t>部门总体目标</t>
  </si>
  <si>
    <t>部门职责</t>
  </si>
  <si>
    <t>（1）贯彻执行国家及省、市关于医疗保险、生育保险、医疗救助等医疗保障制度的法律法规、规划和标准。组织实施医疗保险、生育保险、医疗救助等医疗保障制度。
（2）组织实施医疗保障资金监督管理办法，监督管理有关医疗保障资金。建立健全医疗保障资金管理制度和安全防控机制，推进全区医疗保障资金支付方式改革。
（3）组织实施医疗保障筹资和待遇政策，贯彻执行城乡医疗保障待遇标准。组织实施长期护理保险、生育保险制度等改革方案。
（4）组织实施城乡统一的药品、医用耗材、医疗服务项目、医疗服务设施等医保目录和支付标准。
（5）履行医疗保障药品、医用耗材价格和医疗服务项目、医疗服务设施收费标准管理职能，执行上级制定的医保支付医药服务价格相关制度和政策，建立价格信息监测和信息发布制度。
（6）监督落实医疗保障药品、医疗服务价格和收费标准的实施。监督实施医疗保障药品和医用耗材的招标采购政策，推进医疗保障招标采购平台建设。
（7）组织实施全区定点医药机构协议签订和支付管理办法，负责全区医疗保障定点机构管理。建立健全医疗保障信用评价体系和信息披露制度，监督管理纳入医保范围内的医疗服务行为和医疗费用，依法查处医疗保障领域违法违规行为。
（8）负责医疗保障经办管理、公共服务体系和信息化建设。组织实施医疗保障异地就医管理和费用结算办法，贯彻执行医疗保障关系转移接续制度，开展医疗保障领域合作交流。
（9）完成区委、区政府和上级部门交办的其他任务。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</si>
  <si>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</si>
  <si>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（一）坚定不移落实全面从严治党要求。
（二）统筹做好城乡居民参保工作。
（三）精准落实医疗保障待遇，助力乡村振兴。
（四）纵深推进制度改革落实。
（五）持续加强基金监管。
（六）提升公共服务能力，推进行风建设。
（七）进一步加强医疗保障工作。
（八）着力夯实医疗保障工作基础。
（九）加强资金及基金的管理，确保安全运行。</t>
  </si>
  <si>
    <t>部门年度目标</t>
  </si>
  <si>
    <t>预算年度（2025年）
绩效目标</t>
  </si>
  <si>
    <t>坚持稳中求进工作总基调，坚持防风险、保基本、抓重点、堵漏洞、降成本、减负担、优服务。完善健全以基本医疗保险为主体，医疗救助为托底，补充医疗保险、商业健康保险、慈善捐赠、医疗救助共同发展的多层次医疗保障制度体系。建设公平医保、法治医保、安全医保、智慧医保、协同医保，实现人人享有基本医疗保障，满足人民群众日益增长的美好生活和健康福祉需要。</t>
  </si>
  <si>
    <t>部门年度重点工作任务</t>
  </si>
  <si>
    <t>一级项目管理</t>
  </si>
  <si>
    <t>主要内容</t>
  </si>
  <si>
    <t>对应项目</t>
  </si>
  <si>
    <t>预算申报金额（元）</t>
  </si>
  <si>
    <t>总额</t>
  </si>
  <si>
    <t>财政拨款</t>
  </si>
  <si>
    <t>其他资金</t>
  </si>
  <si>
    <t>坚定不移落实全面从严治党要求；统筹做好城乡居民参保工作；精准落实医疗保障待遇，助力乡村振兴；纵深推进制度改革落实；持续加强基金监管；提升公共服务能力，推进行风建设；进一步加强医疗保障工作；着力夯实医疗保障工作基础；加强资金及基金的管理，确保安全运行。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</si>
  <si>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</si>
  <si>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</si>
  <si>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</si>
  <si>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</si>
  <si>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</si>
  <si>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统筹做好城乡居民参保工作</t>
  </si>
  <si>
    <t>245000</t>
  </si>
  <si>
    <t>完成得15分，未完成10%扣减10%，扣完为止。</t>
  </si>
  <si>
    <t>基本医疗保障人数。</t>
  </si>
  <si>
    <t>根据2024年汇算人数，预估2025年基本医疗保障人数≥24.50万人</t>
  </si>
  <si>
    <t>纵深推进制度改革落实，提升公共服务能力，推进行风建设</t>
  </si>
  <si>
    <t>贯彻落实中央、省、市、区医疗保障工作重点任务</t>
  </si>
  <si>
    <t>完成中央、省、市、区医疗保障工作重点任务情况。</t>
  </si>
  <si>
    <t>进一步加强医疗保障工作，着力夯实医疗保障工作基础</t>
  </si>
  <si>
    <t>医疗保障工作办理及时性</t>
  </si>
  <si>
    <t>医疗保障工作办理及时性。</t>
  </si>
  <si>
    <t>1200</t>
  </si>
  <si>
    <t>医疗保障工作投入资金（含人员经费、办公经费、配套资金等）。</t>
  </si>
  <si>
    <t>持续加强基金监管，确保基金的安全，让每个人都享有基本医疗保障，满足群众日益增长的美好生活和健康福祉需要</t>
  </si>
  <si>
    <t>确保基金安全，群众基本医疗得到保障</t>
  </si>
  <si>
    <t>确保基金安全，群众基本医疗得到保障。</t>
  </si>
  <si>
    <t>保障对象满意度</t>
  </si>
  <si>
    <t>完成得25分，未完成10%扣减10%，扣完为止。</t>
  </si>
  <si>
    <t>保障对象满意度。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</si>
</sst>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23"/>
      <color indexed="8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24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8" fillId="6" borderId="26" applyNumberFormat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20" fillId="0" borderId="9">
      <alignment horizontal="right" vertical="center"/>
    </xf>
    <xf numFmtId="49" fontId="20" fillId="0" borderId="9">
      <alignment horizontal="left" vertical="center" wrapText="1"/>
    </xf>
    <xf numFmtId="176" fontId="20" fillId="0" borderId="9">
      <alignment horizontal="right" vertical="center"/>
    </xf>
    <xf numFmtId="177" fontId="20" fillId="0" borderId="9">
      <alignment horizontal="right" vertical="center"/>
    </xf>
    <xf numFmtId="178" fontId="20" fillId="0" borderId="9">
      <alignment horizontal="right" vertical="center"/>
    </xf>
    <xf numFmtId="179" fontId="20" fillId="0" borderId="9">
      <alignment horizontal="right" vertical="center"/>
    </xf>
    <xf numFmtId="10" fontId="20" fillId="0" borderId="9">
      <alignment horizontal="right" vertical="center"/>
    </xf>
    <xf numFmtId="180" fontId="20" fillId="0" borderId="9">
      <alignment horizontal="right" vertical="center"/>
    </xf>
    <xf numFmtId="0" fontId="20" fillId="0" borderId="0">
      <alignment vertical="top"/>
      <protection locked="0"/>
    </xf>
    <xf numFmtId="0" fontId="15" fillId="0" borderId="0"/>
    <xf numFmtId="0" fontId="46" fillId="0" borderId="0">
      <alignment vertical="center"/>
    </xf>
    <xf numFmtId="0" fontId="15" fillId="0" borderId="0"/>
  </cellStyleXfs>
  <cellXfs count="249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" fillId="0" borderId="0" xfId="60" applyFont="1" applyFill="1" applyAlignment="1">
      <alignment horizontal="center" vertical="center"/>
    </xf>
    <xf numFmtId="0" fontId="1" fillId="0" borderId="0" xfId="6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/>
    <xf numFmtId="4" fontId="4" fillId="0" borderId="2" xfId="0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49" fontId="2" fillId="0" borderId="2" xfId="60" applyNumberFormat="1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/>
    </xf>
    <xf numFmtId="49" fontId="2" fillId="0" borderId="2" xfId="60" applyNumberFormat="1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0" xfId="58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49" fontId="6" fillId="0" borderId="0" xfId="0" applyNumberFormat="1" applyFont="1" applyBorder="1"/>
    <xf numFmtId="0" fontId="4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4" fontId="4" fillId="0" borderId="9" xfId="0" applyNumberFormat="1" applyFont="1" applyBorder="1" applyAlignment="1" applyProtection="1">
      <alignment horizontal="right" vertical="center" wrapText="1"/>
      <protection locked="0"/>
    </xf>
    <xf numFmtId="49" fontId="13" fillId="0" borderId="9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/>
    <xf numFmtId="0" fontId="15" fillId="0" borderId="0" xfId="58" applyFill="1" applyAlignment="1">
      <alignment vertical="center"/>
    </xf>
    <xf numFmtId="0" fontId="16" fillId="0" borderId="0" xfId="58" applyNumberFormat="1" applyFont="1" applyFill="1" applyBorder="1" applyAlignment="1" applyProtection="1">
      <alignment horizontal="center" vertical="center"/>
    </xf>
    <xf numFmtId="0" fontId="1" fillId="0" borderId="0" xfId="58" applyNumberFormat="1" applyFont="1" applyFill="1" applyBorder="1" applyAlignment="1" applyProtection="1">
      <alignment horizontal="left" vertical="center"/>
    </xf>
    <xf numFmtId="0" fontId="2" fillId="0" borderId="10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0" fontId="2" fillId="0" borderId="11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vertical="center" wrapText="1"/>
    </xf>
    <xf numFmtId="0" fontId="2" fillId="0" borderId="2" xfId="59" applyFont="1" applyFill="1" applyBorder="1" applyAlignment="1">
      <alignment horizontal="left" vertical="center" wrapText="1" indent="1"/>
    </xf>
    <xf numFmtId="0" fontId="2" fillId="0" borderId="12" xfId="59" applyFont="1" applyFill="1" applyBorder="1" applyAlignment="1">
      <alignment horizontal="center" vertical="center" wrapText="1"/>
    </xf>
    <xf numFmtId="0" fontId="2" fillId="0" borderId="13" xfId="59" applyFont="1" applyFill="1" applyBorder="1" applyAlignment="1">
      <alignment horizontal="center" vertical="center" wrapText="1"/>
    </xf>
    <xf numFmtId="0" fontId="2" fillId="0" borderId="14" xfId="59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5" fillId="0" borderId="0" xfId="58" applyFill="1" applyAlignment="1">
      <alignment horizontal="right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Border="1" applyAlignment="1" applyProtection="1">
      <alignment vertical="top"/>
      <protection locked="0"/>
    </xf>
    <xf numFmtId="0" fontId="17" fillId="0" borderId="0" xfId="0" applyFont="1" applyBorder="1" applyAlignment="1">
      <alignment vertical="top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left" vertical="center" wrapText="1"/>
    </xf>
    <xf numFmtId="3" fontId="4" fillId="2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>
      <alignment horizontal="left"/>
    </xf>
    <xf numFmtId="0" fontId="4" fillId="2" borderId="9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5" fillId="0" borderId="0" xfId="57" applyFont="1" applyFill="1" applyBorder="1" applyAlignment="1" applyProtection="1">
      <alignment vertical="center"/>
    </xf>
    <xf numFmtId="0" fontId="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right" vertical="center"/>
    </xf>
    <xf numFmtId="0" fontId="20" fillId="0" borderId="0" xfId="57" applyFont="1" applyFill="1" applyBorder="1" applyAlignment="1" applyProtection="1"/>
    <xf numFmtId="0" fontId="9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80" fontId="13" fillId="0" borderId="9" xfId="56" applyNumberFormat="1" applyFont="1" applyBorder="1" applyAlignment="1">
      <alignment horizontal="center" vertical="center"/>
    </xf>
    <xf numFmtId="180" fontId="13" fillId="0" borderId="9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76" fontId="1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49" fontId="21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15" fillId="0" borderId="0" xfId="57" applyNumberFormat="1" applyFont="1" applyFill="1" applyBorder="1" applyAlignment="1" applyProtection="1"/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vertical="top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top"/>
      <protection locked="0"/>
    </xf>
    <xf numFmtId="49" fontId="6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9" xfId="0" applyFont="1" applyFill="1" applyBorder="1" applyAlignment="1" applyProtection="1">
      <alignment vertical="top" wrapText="1"/>
      <protection locked="0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  <protection locked="0"/>
    </xf>
    <xf numFmtId="176" fontId="26" fillId="0" borderId="9" xfId="0" applyNumberFormat="1" applyFont="1" applyBorder="1" applyAlignment="1">
      <alignment horizontal="right" vertical="center"/>
    </xf>
    <xf numFmtId="0" fontId="24" fillId="2" borderId="3" xfId="0" applyFont="1" applyFill="1" applyBorder="1" applyAlignment="1">
      <alignment horizontal="center" vertical="center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 quotePrefix="1">
      <alignment horizontal="righ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  <cellStyle name="常规 3 3" xfId="59"/>
    <cellStyle name="常规 3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22" sqref="B22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36"/>
      <c r="B1" s="36"/>
      <c r="C1" s="36"/>
      <c r="D1" s="36"/>
    </row>
    <row r="2" ht="15" customHeight="1" spans="1:4">
      <c r="A2" s="87"/>
      <c r="B2" s="87"/>
      <c r="C2" s="87"/>
      <c r="D2" s="107" t="s">
        <v>0</v>
      </c>
    </row>
    <row r="3" ht="41.25" customHeight="1" spans="1:1">
      <c r="A3" s="82" t="str">
        <f>"2025"&amp;"年部门财务收支预算总表"</f>
        <v>2025年部门财务收支预算总表</v>
      </c>
    </row>
    <row r="4" ht="17.25" customHeight="1" spans="1:4">
      <c r="A4" s="85" t="str">
        <f>"单位名称："&amp;"昆明市东川区医疗保障局"</f>
        <v>单位名称：昆明市东川区医疗保障局</v>
      </c>
      <c r="B4" s="213"/>
      <c r="D4" s="192" t="s">
        <v>1</v>
      </c>
    </row>
    <row r="5" ht="23.25" customHeight="1" spans="1:4">
      <c r="A5" s="214" t="s">
        <v>2</v>
      </c>
      <c r="B5" s="215"/>
      <c r="C5" s="214" t="s">
        <v>3</v>
      </c>
      <c r="D5" s="215"/>
    </row>
    <row r="6" ht="24" customHeight="1" spans="1:4">
      <c r="A6" s="214" t="s">
        <v>4</v>
      </c>
      <c r="B6" s="214" t="s">
        <v>5</v>
      </c>
      <c r="C6" s="214" t="s">
        <v>6</v>
      </c>
      <c r="D6" s="214" t="s">
        <v>5</v>
      </c>
    </row>
    <row r="7" ht="17.25" customHeight="1" spans="1:4">
      <c r="A7" s="216" t="s">
        <v>7</v>
      </c>
      <c r="B7" s="125">
        <v>11608718.68</v>
      </c>
      <c r="C7" s="216" t="s">
        <v>8</v>
      </c>
      <c r="D7" s="125"/>
    </row>
    <row r="8" ht="17.25" customHeight="1" spans="1:4">
      <c r="A8" s="216" t="s">
        <v>9</v>
      </c>
      <c r="B8" s="125"/>
      <c r="C8" s="216" t="s">
        <v>10</v>
      </c>
      <c r="D8" s="125"/>
    </row>
    <row r="9" ht="17.25" customHeight="1" spans="1:4">
      <c r="A9" s="216" t="s">
        <v>11</v>
      </c>
      <c r="B9" s="125"/>
      <c r="C9" s="248" t="s">
        <v>12</v>
      </c>
      <c r="D9" s="125"/>
    </row>
    <row r="10" ht="17.25" customHeight="1" spans="1:4">
      <c r="A10" s="216" t="s">
        <v>13</v>
      </c>
      <c r="B10" s="125"/>
      <c r="C10" s="248" t="s">
        <v>14</v>
      </c>
      <c r="D10" s="125"/>
    </row>
    <row r="11" ht="17.25" customHeight="1" spans="1:4">
      <c r="A11" s="216" t="s">
        <v>15</v>
      </c>
      <c r="B11" s="125"/>
      <c r="C11" s="248" t="s">
        <v>16</v>
      </c>
      <c r="D11" s="125"/>
    </row>
    <row r="12" ht="17.25" customHeight="1" spans="1:4">
      <c r="A12" s="216" t="s">
        <v>17</v>
      </c>
      <c r="B12" s="125"/>
      <c r="C12" s="248" t="s">
        <v>18</v>
      </c>
      <c r="D12" s="125"/>
    </row>
    <row r="13" ht="17.25" customHeight="1" spans="1:4">
      <c r="A13" s="216" t="s">
        <v>19</v>
      </c>
      <c r="B13" s="125"/>
      <c r="C13" s="99" t="s">
        <v>20</v>
      </c>
      <c r="D13" s="125"/>
    </row>
    <row r="14" ht="17.25" customHeight="1" spans="1:4">
      <c r="A14" s="216" t="s">
        <v>21</v>
      </c>
      <c r="B14" s="125"/>
      <c r="C14" s="99" t="s">
        <v>22</v>
      </c>
      <c r="D14" s="125">
        <v>603823</v>
      </c>
    </row>
    <row r="15" ht="17.25" customHeight="1" spans="1:4">
      <c r="A15" s="216" t="s">
        <v>23</v>
      </c>
      <c r="B15" s="125"/>
      <c r="C15" s="99" t="s">
        <v>24</v>
      </c>
      <c r="D15" s="125">
        <v>10559165.68</v>
      </c>
    </row>
    <row r="16" ht="17.25" customHeight="1" spans="1:4">
      <c r="A16" s="216" t="s">
        <v>25</v>
      </c>
      <c r="B16" s="125"/>
      <c r="C16" s="99" t="s">
        <v>26</v>
      </c>
      <c r="D16" s="125"/>
    </row>
    <row r="17" ht="17.25" customHeight="1" spans="1:4">
      <c r="A17" s="197"/>
      <c r="B17" s="125"/>
      <c r="C17" s="99" t="s">
        <v>27</v>
      </c>
      <c r="D17" s="125"/>
    </row>
    <row r="18" ht="17.25" customHeight="1" spans="1:4">
      <c r="A18" s="217"/>
      <c r="B18" s="125"/>
      <c r="C18" s="99" t="s">
        <v>28</v>
      </c>
      <c r="D18" s="125"/>
    </row>
    <row r="19" ht="17.25" customHeight="1" spans="1:4">
      <c r="A19" s="217"/>
      <c r="B19" s="125"/>
      <c r="C19" s="99" t="s">
        <v>29</v>
      </c>
      <c r="D19" s="125"/>
    </row>
    <row r="20" ht="17.25" customHeight="1" spans="1:4">
      <c r="A20" s="217"/>
      <c r="B20" s="125"/>
      <c r="C20" s="99" t="s">
        <v>30</v>
      </c>
      <c r="D20" s="125"/>
    </row>
    <row r="21" ht="17.25" customHeight="1" spans="1:4">
      <c r="A21" s="217"/>
      <c r="B21" s="125"/>
      <c r="C21" s="99" t="s">
        <v>31</v>
      </c>
      <c r="D21" s="125"/>
    </row>
    <row r="22" ht="17.25" customHeight="1" spans="1:4">
      <c r="A22" s="217"/>
      <c r="B22" s="125"/>
      <c r="C22" s="99" t="s">
        <v>32</v>
      </c>
      <c r="D22" s="125"/>
    </row>
    <row r="23" ht="17.25" customHeight="1" spans="1:4">
      <c r="A23" s="217"/>
      <c r="B23" s="125"/>
      <c r="C23" s="99" t="s">
        <v>33</v>
      </c>
      <c r="D23" s="125"/>
    </row>
    <row r="24" ht="17.25" customHeight="1" spans="1:4">
      <c r="A24" s="217"/>
      <c r="B24" s="125"/>
      <c r="C24" s="99" t="s">
        <v>34</v>
      </c>
      <c r="D24" s="125"/>
    </row>
    <row r="25" ht="17.25" customHeight="1" spans="1:4">
      <c r="A25" s="217"/>
      <c r="B25" s="125"/>
      <c r="C25" s="99" t="s">
        <v>35</v>
      </c>
      <c r="D25" s="125">
        <v>445730</v>
      </c>
    </row>
    <row r="26" ht="17.25" customHeight="1" spans="1:4">
      <c r="A26" s="217"/>
      <c r="B26" s="125"/>
      <c r="C26" s="99" t="s">
        <v>36</v>
      </c>
      <c r="D26" s="125"/>
    </row>
    <row r="27" ht="17.25" customHeight="1" spans="1:4">
      <c r="A27" s="217"/>
      <c r="B27" s="125"/>
      <c r="C27" s="197" t="s">
        <v>37</v>
      </c>
      <c r="D27" s="125"/>
    </row>
    <row r="28" ht="17.25" customHeight="1" spans="1:4">
      <c r="A28" s="217"/>
      <c r="B28" s="125"/>
      <c r="C28" s="99" t="s">
        <v>38</v>
      </c>
      <c r="D28" s="125"/>
    </row>
    <row r="29" ht="16.5" customHeight="1" spans="1:4">
      <c r="A29" s="217"/>
      <c r="B29" s="125"/>
      <c r="C29" s="99" t="s">
        <v>39</v>
      </c>
      <c r="D29" s="125"/>
    </row>
    <row r="30" ht="16.5" customHeight="1" spans="1:4">
      <c r="A30" s="217"/>
      <c r="B30" s="125"/>
      <c r="C30" s="197" t="s">
        <v>40</v>
      </c>
      <c r="D30" s="125"/>
    </row>
    <row r="31" ht="17.25" customHeight="1" spans="1:4">
      <c r="A31" s="217"/>
      <c r="B31" s="125"/>
      <c r="C31" s="197" t="s">
        <v>41</v>
      </c>
      <c r="D31" s="125"/>
    </row>
    <row r="32" ht="17.25" customHeight="1" spans="1:4">
      <c r="A32" s="217"/>
      <c r="B32" s="125"/>
      <c r="C32" s="99" t="s">
        <v>42</v>
      </c>
      <c r="D32" s="125"/>
    </row>
    <row r="33" ht="16.5" customHeight="1" spans="1:4">
      <c r="A33" s="217" t="s">
        <v>43</v>
      </c>
      <c r="B33" s="125">
        <v>11608718.68</v>
      </c>
      <c r="C33" s="217" t="s">
        <v>44</v>
      </c>
      <c r="D33" s="125">
        <v>11608718.68</v>
      </c>
    </row>
    <row r="34" ht="16.5" customHeight="1" spans="1:4">
      <c r="A34" s="197" t="s">
        <v>45</v>
      </c>
      <c r="B34" s="125"/>
      <c r="C34" s="197" t="s">
        <v>46</v>
      </c>
      <c r="D34" s="125"/>
    </row>
    <row r="35" ht="16.5" customHeight="1" spans="1:4">
      <c r="A35" s="99" t="s">
        <v>47</v>
      </c>
      <c r="B35" s="125"/>
      <c r="C35" s="99" t="s">
        <v>47</v>
      </c>
      <c r="D35" s="125"/>
    </row>
    <row r="36" ht="16.5" customHeight="1" spans="1:4">
      <c r="A36" s="99" t="s">
        <v>48</v>
      </c>
      <c r="B36" s="125"/>
      <c r="C36" s="99" t="s">
        <v>49</v>
      </c>
      <c r="D36" s="125"/>
    </row>
    <row r="37" ht="16.5" customHeight="1" spans="1:4">
      <c r="A37" s="218" t="s">
        <v>50</v>
      </c>
      <c r="B37" s="125">
        <v>11608718.68</v>
      </c>
      <c r="C37" s="218" t="s">
        <v>51</v>
      </c>
      <c r="D37" s="125">
        <v>11608718.68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36"/>
      <c r="B1" s="36"/>
      <c r="C1" s="36"/>
      <c r="D1" s="36"/>
      <c r="E1" s="36"/>
      <c r="F1" s="36"/>
    </row>
    <row r="2" ht="12" customHeight="1" spans="1:6">
      <c r="A2" s="166">
        <v>1</v>
      </c>
      <c r="B2" s="167">
        <v>0</v>
      </c>
      <c r="C2" s="166">
        <v>1</v>
      </c>
      <c r="D2" s="168"/>
      <c r="E2" s="168"/>
      <c r="F2" s="165" t="s">
        <v>353</v>
      </c>
    </row>
    <row r="3" ht="42" customHeight="1" spans="1:6">
      <c r="A3" s="169" t="str">
        <f>"2025"&amp;"年部门政府性基金预算支出预算表"</f>
        <v>2025年部门政府性基金预算支出预算表</v>
      </c>
      <c r="B3" s="169" t="s">
        <v>354</v>
      </c>
      <c r="C3" s="170"/>
      <c r="D3" s="171"/>
      <c r="E3" s="171"/>
      <c r="F3" s="171"/>
    </row>
    <row r="4" ht="13.5" customHeight="1" spans="1:6">
      <c r="A4" s="40" t="str">
        <f>"单位名称："&amp;"昆明市东川区医疗保障局"</f>
        <v>单位名称：昆明市东川区医疗保障局</v>
      </c>
      <c r="B4" s="40" t="s">
        <v>355</v>
      </c>
      <c r="C4" s="166"/>
      <c r="D4" s="168"/>
      <c r="E4" s="168"/>
      <c r="F4" s="165" t="s">
        <v>1</v>
      </c>
    </row>
    <row r="5" ht="19.5" customHeight="1" spans="1:6">
      <c r="A5" s="172" t="s">
        <v>183</v>
      </c>
      <c r="B5" s="173" t="s">
        <v>72</v>
      </c>
      <c r="C5" s="172" t="s">
        <v>73</v>
      </c>
      <c r="D5" s="46" t="s">
        <v>356</v>
      </c>
      <c r="E5" s="47"/>
      <c r="F5" s="48"/>
    </row>
    <row r="6" ht="18.75" customHeight="1" spans="1:6">
      <c r="A6" s="174"/>
      <c r="B6" s="175"/>
      <c r="C6" s="174"/>
      <c r="D6" s="51" t="s">
        <v>55</v>
      </c>
      <c r="E6" s="46" t="s">
        <v>75</v>
      </c>
      <c r="F6" s="51" t="s">
        <v>76</v>
      </c>
    </row>
    <row r="7" ht="18.75" customHeight="1" spans="1:6">
      <c r="A7" s="111">
        <v>1</v>
      </c>
      <c r="B7" s="176" t="s">
        <v>83</v>
      </c>
      <c r="C7" s="111">
        <v>3</v>
      </c>
      <c r="D7" s="177">
        <v>4</v>
      </c>
      <c r="E7" s="177">
        <v>5</v>
      </c>
      <c r="F7" s="177">
        <v>6</v>
      </c>
    </row>
    <row r="8" ht="21" customHeight="1" spans="1:6">
      <c r="A8" s="56"/>
      <c r="B8" s="56"/>
      <c r="C8" s="56"/>
      <c r="D8" s="125"/>
      <c r="E8" s="125"/>
      <c r="F8" s="125"/>
    </row>
    <row r="9" ht="21" customHeight="1" spans="1:6">
      <c r="A9" s="56"/>
      <c r="B9" s="56"/>
      <c r="C9" s="56"/>
      <c r="D9" s="125"/>
      <c r="E9" s="125"/>
      <c r="F9" s="125"/>
    </row>
    <row r="10" ht="18.75" customHeight="1" spans="1:6">
      <c r="A10" s="178" t="s">
        <v>173</v>
      </c>
      <c r="B10" s="178" t="s">
        <v>173</v>
      </c>
      <c r="C10" s="179" t="s">
        <v>173</v>
      </c>
      <c r="D10" s="125"/>
      <c r="E10" s="125"/>
      <c r="F10" s="125"/>
    </row>
    <row r="11" customHeight="1" spans="1:1">
      <c r="A11" s="180" t="s">
        <v>357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ht="15.75" customHeight="1" spans="2:19">
      <c r="B2" s="129"/>
      <c r="C2" s="129"/>
      <c r="R2" s="38"/>
      <c r="S2" s="38" t="s">
        <v>358</v>
      </c>
    </row>
    <row r="3" ht="41.25" customHeight="1" spans="1:19">
      <c r="A3" s="116" t="str">
        <f>"2025"&amp;"年部门政府采购预算表"</f>
        <v>2025年部门政府采购预算表</v>
      </c>
      <c r="B3" s="109"/>
      <c r="C3" s="109"/>
      <c r="D3" s="39"/>
      <c r="E3" s="39"/>
      <c r="F3" s="39"/>
      <c r="G3" s="39"/>
      <c r="H3" s="39"/>
      <c r="I3" s="39"/>
      <c r="J3" s="39"/>
      <c r="K3" s="39"/>
      <c r="L3" s="39"/>
      <c r="M3" s="109"/>
      <c r="N3" s="39"/>
      <c r="O3" s="39"/>
      <c r="P3" s="109"/>
      <c r="Q3" s="39"/>
      <c r="R3" s="109"/>
      <c r="S3" s="109"/>
    </row>
    <row r="4" ht="18.75" customHeight="1" spans="1:19">
      <c r="A4" s="158" t="str">
        <f>"单位名称："&amp;"昆明市东川区医疗保障局"</f>
        <v>单位名称：昆明市东川区医疗保障局</v>
      </c>
      <c r="B4" s="131"/>
      <c r="C4" s="131"/>
      <c r="D4" s="42"/>
      <c r="E4" s="42"/>
      <c r="F4" s="42"/>
      <c r="G4" s="42"/>
      <c r="H4" s="42"/>
      <c r="I4" s="42"/>
      <c r="J4" s="42"/>
      <c r="K4" s="42"/>
      <c r="L4" s="42"/>
      <c r="R4" s="43"/>
      <c r="S4" s="165" t="s">
        <v>1</v>
      </c>
    </row>
    <row r="5" ht="15.75" customHeight="1" spans="1:19">
      <c r="A5" s="45" t="s">
        <v>182</v>
      </c>
      <c r="B5" s="132" t="s">
        <v>183</v>
      </c>
      <c r="C5" s="132" t="s">
        <v>359</v>
      </c>
      <c r="D5" s="133" t="s">
        <v>360</v>
      </c>
      <c r="E5" s="133" t="s">
        <v>361</v>
      </c>
      <c r="F5" s="133" t="s">
        <v>362</v>
      </c>
      <c r="G5" s="133" t="s">
        <v>363</v>
      </c>
      <c r="H5" s="133" t="s">
        <v>364</v>
      </c>
      <c r="I5" s="147" t="s">
        <v>190</v>
      </c>
      <c r="J5" s="147"/>
      <c r="K5" s="147"/>
      <c r="L5" s="147"/>
      <c r="M5" s="148"/>
      <c r="N5" s="147"/>
      <c r="O5" s="147"/>
      <c r="P5" s="155"/>
      <c r="Q5" s="147"/>
      <c r="R5" s="148"/>
      <c r="S5" s="127"/>
    </row>
    <row r="6" ht="17.25" customHeight="1" spans="1:19">
      <c r="A6" s="50"/>
      <c r="B6" s="134"/>
      <c r="C6" s="134"/>
      <c r="D6" s="135"/>
      <c r="E6" s="135"/>
      <c r="F6" s="135"/>
      <c r="G6" s="135"/>
      <c r="H6" s="135"/>
      <c r="I6" s="135" t="s">
        <v>55</v>
      </c>
      <c r="J6" s="135" t="s">
        <v>58</v>
      </c>
      <c r="K6" s="135" t="s">
        <v>365</v>
      </c>
      <c r="L6" s="135" t="s">
        <v>366</v>
      </c>
      <c r="M6" s="149" t="s">
        <v>367</v>
      </c>
      <c r="N6" s="150" t="s">
        <v>368</v>
      </c>
      <c r="O6" s="150"/>
      <c r="P6" s="156"/>
      <c r="Q6" s="150"/>
      <c r="R6" s="157"/>
      <c r="S6" s="136"/>
    </row>
    <row r="7" ht="54" customHeight="1" spans="1:19">
      <c r="A7" s="53"/>
      <c r="B7" s="136"/>
      <c r="C7" s="136"/>
      <c r="D7" s="137"/>
      <c r="E7" s="137"/>
      <c r="F7" s="137"/>
      <c r="G7" s="137"/>
      <c r="H7" s="137"/>
      <c r="I7" s="137"/>
      <c r="J7" s="137" t="s">
        <v>57</v>
      </c>
      <c r="K7" s="137"/>
      <c r="L7" s="137"/>
      <c r="M7" s="151"/>
      <c r="N7" s="137" t="s">
        <v>57</v>
      </c>
      <c r="O7" s="137" t="s">
        <v>64</v>
      </c>
      <c r="P7" s="136" t="s">
        <v>65</v>
      </c>
      <c r="Q7" s="137" t="s">
        <v>66</v>
      </c>
      <c r="R7" s="151" t="s">
        <v>67</v>
      </c>
      <c r="S7" s="136" t="s">
        <v>68</v>
      </c>
    </row>
    <row r="8" ht="18" customHeight="1" spans="1:19">
      <c r="A8" s="159">
        <v>1</v>
      </c>
      <c r="B8" s="159" t="s">
        <v>83</v>
      </c>
      <c r="C8" s="160">
        <v>3</v>
      </c>
      <c r="D8" s="160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</row>
    <row r="9" ht="21" customHeight="1" spans="1:19">
      <c r="A9" s="138" t="s">
        <v>70</v>
      </c>
      <c r="B9" s="139" t="s">
        <v>70</v>
      </c>
      <c r="C9" s="139" t="s">
        <v>238</v>
      </c>
      <c r="D9" s="140" t="s">
        <v>369</v>
      </c>
      <c r="E9" s="140" t="s">
        <v>370</v>
      </c>
      <c r="F9" s="140" t="s">
        <v>371</v>
      </c>
      <c r="G9" s="161">
        <v>1</v>
      </c>
      <c r="H9" s="125">
        <v>2000</v>
      </c>
      <c r="I9" s="125">
        <v>2000</v>
      </c>
      <c r="J9" s="125">
        <v>2000</v>
      </c>
      <c r="K9" s="125"/>
      <c r="L9" s="125"/>
      <c r="M9" s="125"/>
      <c r="N9" s="125"/>
      <c r="O9" s="125"/>
      <c r="P9" s="125"/>
      <c r="Q9" s="125"/>
      <c r="R9" s="125"/>
      <c r="S9" s="125"/>
    </row>
    <row r="10" ht="21" customHeight="1" spans="1:19">
      <c r="A10" s="138" t="s">
        <v>70</v>
      </c>
      <c r="B10" s="139" t="s">
        <v>70</v>
      </c>
      <c r="C10" s="139" t="s">
        <v>278</v>
      </c>
      <c r="D10" s="140" t="s">
        <v>372</v>
      </c>
      <c r="E10" s="140" t="s">
        <v>372</v>
      </c>
      <c r="F10" s="140" t="s">
        <v>371</v>
      </c>
      <c r="G10" s="161">
        <v>2</v>
      </c>
      <c r="H10" s="125">
        <v>1960</v>
      </c>
      <c r="I10" s="125">
        <v>1960</v>
      </c>
      <c r="J10" s="125">
        <v>1960</v>
      </c>
      <c r="K10" s="125"/>
      <c r="L10" s="125"/>
      <c r="M10" s="125"/>
      <c r="N10" s="125"/>
      <c r="O10" s="125"/>
      <c r="P10" s="125"/>
      <c r="Q10" s="125"/>
      <c r="R10" s="125"/>
      <c r="S10" s="125"/>
    </row>
    <row r="11" ht="21" customHeight="1" spans="1:19">
      <c r="A11" s="138" t="s">
        <v>70</v>
      </c>
      <c r="B11" s="139" t="s">
        <v>70</v>
      </c>
      <c r="C11" s="139" t="s">
        <v>278</v>
      </c>
      <c r="D11" s="140" t="s">
        <v>373</v>
      </c>
      <c r="E11" s="140" t="s">
        <v>373</v>
      </c>
      <c r="F11" s="140" t="s">
        <v>371</v>
      </c>
      <c r="G11" s="161">
        <v>6</v>
      </c>
      <c r="H11" s="125">
        <v>6480</v>
      </c>
      <c r="I11" s="125">
        <v>6480</v>
      </c>
      <c r="J11" s="125">
        <v>6480</v>
      </c>
      <c r="K11" s="125"/>
      <c r="L11" s="125"/>
      <c r="M11" s="125"/>
      <c r="N11" s="125"/>
      <c r="O11" s="125"/>
      <c r="P11" s="125"/>
      <c r="Q11" s="125"/>
      <c r="R11" s="125"/>
      <c r="S11" s="125"/>
    </row>
    <row r="12" ht="21" customHeight="1" spans="1:19">
      <c r="A12" s="138" t="s">
        <v>70</v>
      </c>
      <c r="B12" s="139" t="s">
        <v>70</v>
      </c>
      <c r="C12" s="139" t="s">
        <v>278</v>
      </c>
      <c r="D12" s="140" t="s">
        <v>374</v>
      </c>
      <c r="E12" s="140" t="s">
        <v>374</v>
      </c>
      <c r="F12" s="140" t="s">
        <v>371</v>
      </c>
      <c r="G12" s="161">
        <v>4</v>
      </c>
      <c r="H12" s="125">
        <v>23452</v>
      </c>
      <c r="I12" s="125">
        <v>23452</v>
      </c>
      <c r="J12" s="125">
        <v>23452</v>
      </c>
      <c r="K12" s="125"/>
      <c r="L12" s="125"/>
      <c r="M12" s="125"/>
      <c r="N12" s="125"/>
      <c r="O12" s="125"/>
      <c r="P12" s="125"/>
      <c r="Q12" s="125"/>
      <c r="R12" s="125"/>
      <c r="S12" s="125"/>
    </row>
    <row r="13" ht="21" customHeight="1" spans="1:19">
      <c r="A13" s="141" t="s">
        <v>173</v>
      </c>
      <c r="B13" s="142"/>
      <c r="C13" s="142"/>
      <c r="D13" s="143"/>
      <c r="E13" s="143"/>
      <c r="F13" s="143"/>
      <c r="G13" s="162"/>
      <c r="H13" s="125">
        <v>33892</v>
      </c>
      <c r="I13" s="125">
        <v>33892</v>
      </c>
      <c r="J13" s="125">
        <v>33892</v>
      </c>
      <c r="K13" s="125"/>
      <c r="L13" s="125"/>
      <c r="M13" s="125"/>
      <c r="N13" s="125"/>
      <c r="O13" s="125"/>
      <c r="P13" s="125"/>
      <c r="Q13" s="125"/>
      <c r="R13" s="125"/>
      <c r="S13" s="125"/>
    </row>
    <row r="14" ht="21" customHeight="1" spans="1:19">
      <c r="A14" s="158" t="s">
        <v>375</v>
      </c>
      <c r="B14" s="40"/>
      <c r="C14" s="40"/>
      <c r="D14" s="158"/>
      <c r="E14" s="158"/>
      <c r="F14" s="158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9.14545454545454" defaultRowHeight="14.25" customHeight="1"/>
  <cols>
    <col min="1" max="1" width="30.6272727272727" customWidth="1"/>
    <col min="2" max="3" width="8.87272727272727" customWidth="1"/>
    <col min="4" max="4" width="17.1272727272727" customWidth="1"/>
    <col min="5" max="5" width="27.5" customWidth="1"/>
    <col min="6" max="6" width="18.2545454545455" customWidth="1"/>
    <col min="7" max="7" width="12.8727272727273" customWidth="1"/>
    <col min="8" max="9" width="11.8727272727273" customWidth="1"/>
    <col min="10" max="10" width="4.37272727272727" customWidth="1"/>
    <col min="11" max="11" width="11.8727272727273" customWidth="1"/>
    <col min="12" max="12" width="10" customWidth="1"/>
    <col min="13" max="13" width="15.6272727272727" customWidth="1"/>
    <col min="14" max="14" width="17.5" customWidth="1"/>
    <col min="15" max="15" width="4.37272727272727" customWidth="1"/>
    <col min="16" max="16" width="8.12727272727273" customWidth="1"/>
    <col min="17" max="17" width="17.1272727272727" customWidth="1"/>
    <col min="18" max="18" width="11.8727272727273" customWidth="1"/>
    <col min="19" max="19" width="15.6272727272727" customWidth="1"/>
    <col min="20" max="20" width="8.87272727272727" customWidth="1"/>
  </cols>
  <sheetData>
    <row r="1" customHeight="1" spans="1:20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ht="16.5" customHeight="1" spans="1:20">
      <c r="A2" s="120"/>
      <c r="B2" s="129"/>
      <c r="C2" s="129"/>
      <c r="D2" s="129"/>
      <c r="E2" s="129"/>
      <c r="F2" s="129"/>
      <c r="G2" s="129"/>
      <c r="H2" s="120"/>
      <c r="I2" s="120"/>
      <c r="J2" s="120"/>
      <c r="K2" s="120"/>
      <c r="L2" s="120"/>
      <c r="M2" s="120"/>
      <c r="N2" s="145"/>
      <c r="O2" s="120"/>
      <c r="P2" s="120"/>
      <c r="Q2" s="129"/>
      <c r="R2" s="120"/>
      <c r="S2" s="153"/>
      <c r="T2" s="153" t="s">
        <v>376</v>
      </c>
    </row>
    <row r="3" ht="41.25" customHeight="1" spans="1:20">
      <c r="A3" s="116" t="str">
        <f>"2025"&amp;"年部门政府购买服务预算表"</f>
        <v>2025年部门政府购买服务预算表</v>
      </c>
      <c r="B3" s="109"/>
      <c r="C3" s="109"/>
      <c r="D3" s="109"/>
      <c r="E3" s="109"/>
      <c r="F3" s="109"/>
      <c r="G3" s="109"/>
      <c r="H3" s="130"/>
      <c r="I3" s="130"/>
      <c r="J3" s="130"/>
      <c r="K3" s="130"/>
      <c r="L3" s="130"/>
      <c r="M3" s="130"/>
      <c r="N3" s="146"/>
      <c r="O3" s="130"/>
      <c r="P3" s="130"/>
      <c r="Q3" s="109"/>
      <c r="R3" s="130"/>
      <c r="S3" s="146"/>
      <c r="T3" s="109"/>
    </row>
    <row r="4" ht="22.5" customHeight="1" spans="1:20">
      <c r="A4" s="117" t="str">
        <f>"单位名称："&amp;"昆明市东川区医疗保障局"</f>
        <v>单位名称：昆明市东川区医疗保障局</v>
      </c>
      <c r="B4" s="131"/>
      <c r="C4" s="131"/>
      <c r="D4" s="131"/>
      <c r="E4" s="131"/>
      <c r="F4" s="131"/>
      <c r="G4" s="131"/>
      <c r="H4" s="118"/>
      <c r="I4" s="118"/>
      <c r="J4" s="118"/>
      <c r="K4" s="118"/>
      <c r="L4" s="118"/>
      <c r="M4" s="118"/>
      <c r="N4" s="145"/>
      <c r="O4" s="120"/>
      <c r="P4" s="120"/>
      <c r="Q4" s="129"/>
      <c r="R4" s="120"/>
      <c r="S4" s="154"/>
      <c r="T4" s="153" t="s">
        <v>1</v>
      </c>
    </row>
    <row r="5" ht="24" customHeight="1" spans="1:20">
      <c r="A5" s="45" t="s">
        <v>182</v>
      </c>
      <c r="B5" s="132" t="s">
        <v>183</v>
      </c>
      <c r="C5" s="132" t="s">
        <v>359</v>
      </c>
      <c r="D5" s="132" t="s">
        <v>377</v>
      </c>
      <c r="E5" s="132" t="s">
        <v>378</v>
      </c>
      <c r="F5" s="132" t="s">
        <v>379</v>
      </c>
      <c r="G5" s="132" t="s">
        <v>380</v>
      </c>
      <c r="H5" s="133" t="s">
        <v>381</v>
      </c>
      <c r="I5" s="133" t="s">
        <v>382</v>
      </c>
      <c r="J5" s="147" t="s">
        <v>190</v>
      </c>
      <c r="K5" s="147"/>
      <c r="L5" s="147"/>
      <c r="M5" s="147"/>
      <c r="N5" s="148"/>
      <c r="O5" s="147"/>
      <c r="P5" s="147"/>
      <c r="Q5" s="155"/>
      <c r="R5" s="147"/>
      <c r="S5" s="148"/>
      <c r="T5" s="127"/>
    </row>
    <row r="6" ht="24" customHeight="1" spans="1:20">
      <c r="A6" s="50"/>
      <c r="B6" s="134"/>
      <c r="C6" s="134"/>
      <c r="D6" s="134"/>
      <c r="E6" s="134"/>
      <c r="F6" s="134"/>
      <c r="G6" s="134"/>
      <c r="H6" s="135"/>
      <c r="I6" s="135"/>
      <c r="J6" s="135" t="s">
        <v>55</v>
      </c>
      <c r="K6" s="135" t="s">
        <v>58</v>
      </c>
      <c r="L6" s="135" t="s">
        <v>365</v>
      </c>
      <c r="M6" s="135" t="s">
        <v>366</v>
      </c>
      <c r="N6" s="149" t="s">
        <v>367</v>
      </c>
      <c r="O6" s="150" t="s">
        <v>368</v>
      </c>
      <c r="P6" s="150"/>
      <c r="Q6" s="156"/>
      <c r="R6" s="150"/>
      <c r="S6" s="157"/>
      <c r="T6" s="136"/>
    </row>
    <row r="7" ht="54" customHeight="1" spans="1:20">
      <c r="A7" s="53"/>
      <c r="B7" s="136"/>
      <c r="C7" s="136"/>
      <c r="D7" s="136"/>
      <c r="E7" s="136"/>
      <c r="F7" s="136"/>
      <c r="G7" s="136"/>
      <c r="H7" s="137"/>
      <c r="I7" s="137"/>
      <c r="J7" s="137"/>
      <c r="K7" s="137" t="s">
        <v>57</v>
      </c>
      <c r="L7" s="137"/>
      <c r="M7" s="137"/>
      <c r="N7" s="151"/>
      <c r="O7" s="137" t="s">
        <v>57</v>
      </c>
      <c r="P7" s="137" t="s">
        <v>64</v>
      </c>
      <c r="Q7" s="136" t="s">
        <v>65</v>
      </c>
      <c r="R7" s="137" t="s">
        <v>66</v>
      </c>
      <c r="S7" s="151" t="s">
        <v>67</v>
      </c>
      <c r="T7" s="136" t="s">
        <v>68</v>
      </c>
    </row>
    <row r="8" ht="17.25" customHeight="1" spans="1:20">
      <c r="A8" s="54">
        <v>1</v>
      </c>
      <c r="B8" s="136">
        <v>2</v>
      </c>
      <c r="C8" s="54">
        <v>3</v>
      </c>
      <c r="D8" s="54">
        <v>4</v>
      </c>
      <c r="E8" s="136">
        <v>5</v>
      </c>
      <c r="F8" s="54">
        <v>6</v>
      </c>
      <c r="G8" s="54">
        <v>7</v>
      </c>
      <c r="H8" s="136">
        <v>8</v>
      </c>
      <c r="I8" s="54">
        <v>9</v>
      </c>
      <c r="J8" s="54">
        <v>10</v>
      </c>
      <c r="K8" s="136">
        <v>11</v>
      </c>
      <c r="L8" s="54">
        <v>12</v>
      </c>
      <c r="M8" s="54">
        <v>13</v>
      </c>
      <c r="N8" s="136">
        <v>14</v>
      </c>
      <c r="O8" s="54">
        <v>15</v>
      </c>
      <c r="P8" s="54">
        <v>16</v>
      </c>
      <c r="Q8" s="136">
        <v>17</v>
      </c>
      <c r="R8" s="54">
        <v>18</v>
      </c>
      <c r="S8" s="54">
        <v>19</v>
      </c>
      <c r="T8" s="54">
        <v>20</v>
      </c>
    </row>
    <row r="9" ht="21" customHeight="1" spans="1:20">
      <c r="A9" s="138"/>
      <c r="B9" s="139"/>
      <c r="C9" s="139"/>
      <c r="D9" s="139"/>
      <c r="E9" s="139"/>
      <c r="F9" s="139"/>
      <c r="G9" s="139"/>
      <c r="H9" s="140"/>
      <c r="I9" s="140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</row>
    <row r="10" ht="21" customHeight="1" spans="1:20">
      <c r="A10" s="141" t="s">
        <v>173</v>
      </c>
      <c r="B10" s="142"/>
      <c r="C10" s="142"/>
      <c r="D10" s="142"/>
      <c r="E10" s="142"/>
      <c r="F10" s="142"/>
      <c r="G10" s="142"/>
      <c r="H10" s="143"/>
      <c r="I10" s="152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</row>
    <row r="11" customHeight="1" spans="1:1">
      <c r="A11" s="144" t="s">
        <v>383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E29" sqref="E29"/>
    </sheetView>
  </sheetViews>
  <sheetFormatPr defaultColWidth="9.14545454545454" defaultRowHeight="14.25" customHeight="1"/>
  <cols>
    <col min="1" max="1" width="37.7090909090909" customWidth="1"/>
    <col min="2" max="13" width="20" customWidth="1"/>
  </cols>
  <sheetData>
    <row r="1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7.25" customHeight="1" spans="4:13">
      <c r="D2" s="115"/>
      <c r="M2" s="38" t="s">
        <v>384</v>
      </c>
    </row>
    <row r="3" ht="41.25" customHeight="1" spans="1:13">
      <c r="A3" s="116" t="str">
        <f>"2025"&amp;"年对下转移支付预算表"</f>
        <v>2025年对下转移支付预算表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09"/>
    </row>
    <row r="4" ht="18" customHeight="1" spans="1:13">
      <c r="A4" s="117" t="str">
        <f>"单位名称："&amp;"昆明市东川区医疗保障局"</f>
        <v>单位名称：昆明市东川区医疗保障局</v>
      </c>
      <c r="B4" s="118"/>
      <c r="C4" s="118"/>
      <c r="D4" s="119"/>
      <c r="E4" s="120"/>
      <c r="F4" s="120"/>
      <c r="G4" s="120"/>
      <c r="H4" s="120"/>
      <c r="I4" s="120"/>
      <c r="M4" s="43" t="s">
        <v>1</v>
      </c>
    </row>
    <row r="5" ht="19.5" customHeight="1" spans="1:13">
      <c r="A5" s="121" t="s">
        <v>385</v>
      </c>
      <c r="B5" s="46" t="s">
        <v>190</v>
      </c>
      <c r="C5" s="47"/>
      <c r="D5" s="47"/>
      <c r="E5" s="46" t="s">
        <v>386</v>
      </c>
      <c r="F5" s="47"/>
      <c r="G5" s="47"/>
      <c r="H5" s="47"/>
      <c r="I5" s="47"/>
      <c r="J5" s="47"/>
      <c r="K5" s="47"/>
      <c r="L5" s="47"/>
      <c r="M5" s="127"/>
    </row>
    <row r="6" ht="40.5" customHeight="1" spans="1:13">
      <c r="A6" s="54"/>
      <c r="B6" s="122" t="s">
        <v>55</v>
      </c>
      <c r="C6" s="45" t="s">
        <v>58</v>
      </c>
      <c r="D6" s="123" t="s">
        <v>365</v>
      </c>
      <c r="E6" s="89"/>
      <c r="F6" s="89"/>
      <c r="G6" s="89"/>
      <c r="H6" s="89"/>
      <c r="I6" s="89"/>
      <c r="J6" s="89"/>
      <c r="K6" s="89"/>
      <c r="L6" s="89"/>
      <c r="M6" s="128"/>
    </row>
    <row r="7" ht="19.5" customHeight="1" spans="1:13">
      <c r="A7" s="55">
        <v>1</v>
      </c>
      <c r="B7" s="55">
        <v>2</v>
      </c>
      <c r="C7" s="55">
        <v>3</v>
      </c>
      <c r="D7" s="124">
        <v>4</v>
      </c>
      <c r="E7" s="91">
        <v>5</v>
      </c>
      <c r="F7" s="55">
        <v>6</v>
      </c>
      <c r="G7" s="55">
        <v>7</v>
      </c>
      <c r="H7" s="124">
        <v>8</v>
      </c>
      <c r="I7" s="55">
        <v>9</v>
      </c>
      <c r="J7" s="55">
        <v>10</v>
      </c>
      <c r="K7" s="55">
        <v>11</v>
      </c>
      <c r="L7" s="55">
        <v>13</v>
      </c>
      <c r="M7" s="91">
        <v>24</v>
      </c>
    </row>
    <row r="8" ht="19.5" customHeight="1" spans="1:13">
      <c r="A8" s="10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ht="19.5" customHeight="1" spans="1:13">
      <c r="A9" s="112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customHeight="1" spans="1:1">
      <c r="A10" s="126" t="s">
        <v>387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36"/>
      <c r="B1" s="36"/>
      <c r="C1" s="36"/>
      <c r="D1" s="36"/>
      <c r="E1" s="36"/>
      <c r="F1" s="36"/>
      <c r="G1" s="36"/>
      <c r="H1" s="36"/>
      <c r="I1" s="36"/>
      <c r="J1" s="36"/>
    </row>
    <row r="2" ht="16.5" customHeight="1" spans="10:10">
      <c r="J2" s="38" t="s">
        <v>388</v>
      </c>
    </row>
    <row r="3" ht="41.25" customHeight="1" spans="1:10">
      <c r="A3" s="108" t="str">
        <f>"2025"&amp;"年对下转移支付绩效目标表"</f>
        <v>2025年对下转移支付绩效目标表</v>
      </c>
      <c r="B3" s="39"/>
      <c r="C3" s="39"/>
      <c r="D3" s="39"/>
      <c r="E3" s="39"/>
      <c r="F3" s="109"/>
      <c r="G3" s="39"/>
      <c r="H3" s="109"/>
      <c r="I3" s="109"/>
      <c r="J3" s="39"/>
    </row>
    <row r="4" ht="17.25" customHeight="1" spans="1:1">
      <c r="A4" s="40" t="str">
        <f>"单位名称："&amp;"昆明市东川区医疗保障局"</f>
        <v>单位名称：昆明市东川区医疗保障局</v>
      </c>
    </row>
    <row r="5" ht="44.25" customHeight="1" spans="1:10">
      <c r="A5" s="110" t="s">
        <v>385</v>
      </c>
      <c r="B5" s="110" t="s">
        <v>283</v>
      </c>
      <c r="C5" s="110" t="s">
        <v>284</v>
      </c>
      <c r="D5" s="110" t="s">
        <v>285</v>
      </c>
      <c r="E5" s="110" t="s">
        <v>286</v>
      </c>
      <c r="F5" s="111" t="s">
        <v>287</v>
      </c>
      <c r="G5" s="110" t="s">
        <v>288</v>
      </c>
      <c r="H5" s="111" t="s">
        <v>289</v>
      </c>
      <c r="I5" s="111" t="s">
        <v>290</v>
      </c>
      <c r="J5" s="110" t="s">
        <v>291</v>
      </c>
    </row>
    <row r="6" ht="14.25" customHeight="1" spans="1:10">
      <c r="A6" s="110">
        <v>1</v>
      </c>
      <c r="B6" s="110">
        <v>2</v>
      </c>
      <c r="C6" s="110">
        <v>3</v>
      </c>
      <c r="D6" s="110">
        <v>4</v>
      </c>
      <c r="E6" s="110">
        <v>5</v>
      </c>
      <c r="F6" s="111">
        <v>6</v>
      </c>
      <c r="G6" s="110">
        <v>7</v>
      </c>
      <c r="H6" s="111">
        <v>8</v>
      </c>
      <c r="I6" s="111">
        <v>9</v>
      </c>
      <c r="J6" s="110">
        <v>10</v>
      </c>
    </row>
    <row r="7" ht="42" customHeight="1" spans="1:10">
      <c r="A7" s="100"/>
      <c r="B7" s="112"/>
      <c r="C7" s="112"/>
      <c r="D7" s="112"/>
      <c r="E7" s="96"/>
      <c r="F7" s="113"/>
      <c r="G7" s="96"/>
      <c r="H7" s="113"/>
      <c r="I7" s="113"/>
      <c r="J7" s="96"/>
    </row>
    <row r="8" ht="42" customHeight="1" spans="1:10">
      <c r="A8" s="100"/>
      <c r="B8" s="56"/>
      <c r="C8" s="56"/>
      <c r="D8" s="56"/>
      <c r="E8" s="100"/>
      <c r="F8" s="56"/>
      <c r="G8" s="100"/>
      <c r="H8" s="56"/>
      <c r="I8" s="56"/>
      <c r="J8" s="100"/>
    </row>
    <row r="9" customHeight="1" spans="1:1">
      <c r="A9" s="114" t="s">
        <v>389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10.4272727272727" defaultRowHeight="14.25" customHeight="1"/>
  <cols>
    <col min="1" max="3" width="11.5" customWidth="1"/>
    <col min="4" max="4" width="37.5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36"/>
      <c r="B1" s="36"/>
      <c r="C1" s="36"/>
      <c r="D1" s="36"/>
      <c r="E1" s="36"/>
      <c r="F1" s="36"/>
      <c r="G1" s="36"/>
      <c r="H1" s="36"/>
      <c r="I1" s="36"/>
    </row>
    <row r="2" customHeight="1" spans="1:9">
      <c r="A2" s="79" t="s">
        <v>390</v>
      </c>
      <c r="B2" s="80"/>
      <c r="C2" s="80"/>
      <c r="D2" s="81"/>
      <c r="E2" s="81"/>
      <c r="F2" s="81"/>
      <c r="G2" s="80"/>
      <c r="H2" s="80"/>
      <c r="I2" s="81"/>
    </row>
    <row r="3" ht="41.25" customHeight="1" spans="1:9">
      <c r="A3" s="82" t="str">
        <f>"2025"&amp;"年新增资产配置预算表"</f>
        <v>2025年新增资产配置预算表</v>
      </c>
      <c r="B3" s="83"/>
      <c r="C3" s="83"/>
      <c r="D3" s="84"/>
      <c r="E3" s="84"/>
      <c r="F3" s="84"/>
      <c r="G3" s="83"/>
      <c r="H3" s="83"/>
      <c r="I3" s="84"/>
    </row>
    <row r="4" customHeight="1" spans="1:9">
      <c r="A4" s="85" t="str">
        <f>"单位名称："&amp;"昆明市东川区医疗保障局"</f>
        <v>单位名称：昆明市东川区医疗保障局</v>
      </c>
      <c r="B4" s="86"/>
      <c r="C4" s="86"/>
      <c r="D4" s="87"/>
      <c r="F4" s="84"/>
      <c r="G4" s="83"/>
      <c r="H4" s="83"/>
      <c r="I4" s="107" t="s">
        <v>1</v>
      </c>
    </row>
    <row r="5" ht="28.5" customHeight="1" spans="1:9">
      <c r="A5" s="88" t="s">
        <v>182</v>
      </c>
      <c r="B5" s="89" t="s">
        <v>183</v>
      </c>
      <c r="C5" s="90" t="s">
        <v>391</v>
      </c>
      <c r="D5" s="88" t="s">
        <v>392</v>
      </c>
      <c r="E5" s="88" t="s">
        <v>393</v>
      </c>
      <c r="F5" s="88" t="s">
        <v>394</v>
      </c>
      <c r="G5" s="89" t="s">
        <v>395</v>
      </c>
      <c r="H5" s="91"/>
      <c r="I5" s="88"/>
    </row>
    <row r="6" ht="21" customHeight="1" spans="1:9">
      <c r="A6" s="90"/>
      <c r="B6" s="92"/>
      <c r="C6" s="92"/>
      <c r="D6" s="93"/>
      <c r="E6" s="92"/>
      <c r="F6" s="92"/>
      <c r="G6" s="89" t="s">
        <v>363</v>
      </c>
      <c r="H6" s="89" t="s">
        <v>396</v>
      </c>
      <c r="I6" s="89" t="s">
        <v>397</v>
      </c>
    </row>
    <row r="7" ht="17.25" customHeight="1" spans="1:9">
      <c r="A7" s="94" t="s">
        <v>82</v>
      </c>
      <c r="B7" s="95" t="s">
        <v>83</v>
      </c>
      <c r="C7" s="94" t="s">
        <v>84</v>
      </c>
      <c r="D7" s="96" t="s">
        <v>85</v>
      </c>
      <c r="E7" s="94" t="s">
        <v>86</v>
      </c>
      <c r="F7" s="95" t="s">
        <v>87</v>
      </c>
      <c r="G7" s="97" t="s">
        <v>88</v>
      </c>
      <c r="H7" s="96" t="s">
        <v>89</v>
      </c>
      <c r="I7" s="96">
        <v>9</v>
      </c>
    </row>
    <row r="8" ht="19.5" customHeight="1" spans="1:9">
      <c r="A8" s="98"/>
      <c r="B8" s="99"/>
      <c r="C8" s="99"/>
      <c r="D8" s="100"/>
      <c r="E8" s="56"/>
      <c r="F8" s="97"/>
      <c r="G8" s="101"/>
      <c r="H8" s="102"/>
      <c r="I8" s="102"/>
    </row>
    <row r="9" ht="19.5" customHeight="1" spans="1:9">
      <c r="A9" s="103" t="s">
        <v>55</v>
      </c>
      <c r="B9" s="104"/>
      <c r="C9" s="104"/>
      <c r="D9" s="105"/>
      <c r="E9" s="106"/>
      <c r="F9" s="106"/>
      <c r="G9" s="101"/>
      <c r="H9" s="102"/>
      <c r="I9" s="102"/>
    </row>
    <row r="10" customHeight="1" spans="1:4">
      <c r="A10" s="64" t="s">
        <v>398</v>
      </c>
      <c r="D10" s="64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G34" sqref="G34"/>
    </sheetView>
  </sheetViews>
  <sheetFormatPr defaultColWidth="7.99090909090909" defaultRowHeight="12.5"/>
  <cols>
    <col min="1" max="1" width="25.3727272727273" style="63"/>
    <col min="2" max="2" width="16.3727272727273" style="63" customWidth="1"/>
    <col min="3" max="3" width="20.2181818181818" style="63" customWidth="1"/>
    <col min="4" max="4" width="14.1909090909091" style="63" customWidth="1"/>
    <col min="5" max="5" width="14.7727272727273" style="63" customWidth="1"/>
    <col min="6" max="6" width="17.4" style="63" customWidth="1"/>
    <col min="7" max="7" width="16.0454545454545" style="63" customWidth="1"/>
    <col min="8" max="8" width="12.8363636363636" style="63" customWidth="1"/>
    <col min="9" max="9" width="17.0090909090909" style="63" customWidth="1"/>
    <col min="10" max="10" width="17.1090909090909" style="63" customWidth="1"/>
    <col min="11" max="11" width="15.9454545454545" style="63" customWidth="1"/>
    <col min="12" max="16384" width="7.99090909090909" style="63"/>
  </cols>
  <sheetData>
    <row r="1" s="63" customFormat="1" ht="13" spans="1:11">
      <c r="A1" s="64"/>
      <c r="B1" s="64"/>
      <c r="C1" s="64"/>
      <c r="D1" s="64"/>
      <c r="E1" s="64"/>
      <c r="F1" s="64"/>
      <c r="G1" s="64"/>
      <c r="H1" s="64"/>
      <c r="I1" s="64"/>
      <c r="J1" s="64"/>
      <c r="K1" s="32" t="s">
        <v>399</v>
      </c>
    </row>
    <row r="2" s="63" customFormat="1" ht="28.5" spans="1:11">
      <c r="A2" s="65" t="s">
        <v>400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="63" customFormat="1" ht="14" spans="1:11">
      <c r="A3" s="66" t="s">
        <v>401</v>
      </c>
      <c r="B3" s="66"/>
      <c r="C3" s="64"/>
      <c r="D3" s="64"/>
      <c r="E3" s="64"/>
      <c r="F3" s="64"/>
      <c r="G3" s="64"/>
      <c r="H3" s="64"/>
      <c r="I3" s="64"/>
      <c r="J3" s="64"/>
      <c r="K3" s="76" t="s">
        <v>1</v>
      </c>
    </row>
    <row r="4" s="63" customFormat="1" ht="15" spans="1:11">
      <c r="A4" s="67" t="s">
        <v>266</v>
      </c>
      <c r="B4" s="67" t="s">
        <v>185</v>
      </c>
      <c r="C4" s="67" t="s">
        <v>267</v>
      </c>
      <c r="D4" s="67" t="s">
        <v>186</v>
      </c>
      <c r="E4" s="67" t="s">
        <v>187</v>
      </c>
      <c r="F4" s="68" t="s">
        <v>268</v>
      </c>
      <c r="G4" s="68" t="s">
        <v>269</v>
      </c>
      <c r="H4" s="68" t="s">
        <v>55</v>
      </c>
      <c r="I4" s="73" t="s">
        <v>402</v>
      </c>
      <c r="J4" s="73"/>
      <c r="K4" s="74"/>
    </row>
    <row r="5" s="63" customFormat="1" ht="28" spans="1:11">
      <c r="A5" s="69"/>
      <c r="B5" s="69"/>
      <c r="C5" s="69"/>
      <c r="D5" s="69"/>
      <c r="E5" s="69"/>
      <c r="F5" s="68"/>
      <c r="G5" s="68"/>
      <c r="H5" s="68"/>
      <c r="I5" s="77" t="s">
        <v>58</v>
      </c>
      <c r="J5" s="78" t="s">
        <v>59</v>
      </c>
      <c r="K5" s="78" t="s">
        <v>60</v>
      </c>
    </row>
    <row r="6" s="63" customFormat="1" ht="15" spans="1:11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</row>
    <row r="7" s="63" customFormat="1" ht="15" spans="1:11">
      <c r="A7" s="70"/>
      <c r="B7" s="70"/>
      <c r="C7" s="70"/>
      <c r="D7" s="70"/>
      <c r="E7" s="70"/>
      <c r="F7" s="70"/>
      <c r="G7" s="70"/>
      <c r="H7" s="70"/>
      <c r="I7" s="68"/>
      <c r="J7" s="68"/>
      <c r="K7" s="68"/>
    </row>
    <row r="8" s="63" customFormat="1" ht="15" spans="1:11">
      <c r="A8" s="71"/>
      <c r="B8" s="71"/>
      <c r="C8" s="71"/>
      <c r="D8" s="71"/>
      <c r="E8" s="71"/>
      <c r="F8" s="71"/>
      <c r="G8" s="71"/>
      <c r="H8" s="71"/>
      <c r="I8" s="68"/>
      <c r="J8" s="68"/>
      <c r="K8" s="68"/>
    </row>
    <row r="9" s="63" customFormat="1" ht="15" spans="1:11">
      <c r="A9" s="72" t="s">
        <v>55</v>
      </c>
      <c r="B9" s="73"/>
      <c r="C9" s="73"/>
      <c r="D9" s="73"/>
      <c r="E9" s="73"/>
      <c r="F9" s="73"/>
      <c r="G9" s="74"/>
      <c r="H9" s="71"/>
      <c r="I9" s="68"/>
      <c r="J9" s="68"/>
      <c r="K9" s="68"/>
    </row>
    <row r="10" s="63" customFormat="1" ht="13" spans="1:1">
      <c r="A10" s="75" t="s">
        <v>403</v>
      </c>
    </row>
  </sheetData>
  <mergeCells count="11">
    <mergeCell ref="A2:K2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36"/>
      <c r="B1" s="36"/>
      <c r="C1" s="36"/>
      <c r="D1" s="36"/>
      <c r="E1" s="36"/>
      <c r="F1" s="36"/>
      <c r="G1" s="36"/>
    </row>
    <row r="2" ht="13.5" customHeight="1" spans="4:7">
      <c r="D2" s="37"/>
      <c r="G2" s="38" t="s">
        <v>404</v>
      </c>
    </row>
    <row r="3" ht="41.25" customHeight="1" spans="1:7">
      <c r="A3" s="39" t="str">
        <f>"2025"&amp;"年部门项目中期规划预算表"</f>
        <v>2025年部门项目中期规划预算表</v>
      </c>
      <c r="B3" s="39"/>
      <c r="C3" s="39"/>
      <c r="D3" s="39"/>
      <c r="E3" s="39"/>
      <c r="F3" s="39"/>
      <c r="G3" s="39"/>
    </row>
    <row r="4" ht="13.5" customHeight="1" spans="1:7">
      <c r="A4" s="40" t="str">
        <f>"单位名称："&amp;"昆明市东川区医疗保障局"</f>
        <v>单位名称：昆明市东川区医疗保障局</v>
      </c>
      <c r="B4" s="41"/>
      <c r="C4" s="41"/>
      <c r="D4" s="41"/>
      <c r="E4" s="42"/>
      <c r="F4" s="42"/>
      <c r="G4" s="43" t="s">
        <v>1</v>
      </c>
    </row>
    <row r="5" ht="21.75" customHeight="1" spans="1:7">
      <c r="A5" s="44" t="s">
        <v>267</v>
      </c>
      <c r="B5" s="44" t="s">
        <v>266</v>
      </c>
      <c r="C5" s="44" t="s">
        <v>185</v>
      </c>
      <c r="D5" s="45" t="s">
        <v>405</v>
      </c>
      <c r="E5" s="46" t="s">
        <v>58</v>
      </c>
      <c r="F5" s="47"/>
      <c r="G5" s="48"/>
    </row>
    <row r="6" ht="21.75" customHeight="1" spans="1:7">
      <c r="A6" s="49"/>
      <c r="B6" s="49"/>
      <c r="C6" s="49"/>
      <c r="D6" s="50"/>
      <c r="E6" s="51" t="str">
        <f>"2025"&amp;"年"</f>
        <v>2025年</v>
      </c>
      <c r="F6" s="45" t="str">
        <f>("2025"+1)&amp;"年"</f>
        <v>2026年</v>
      </c>
      <c r="G6" s="45" t="str">
        <f>("2025"+2)&amp;"年"</f>
        <v>2027年</v>
      </c>
    </row>
    <row r="7" ht="40.5" customHeight="1" spans="1:7">
      <c r="A7" s="52"/>
      <c r="B7" s="52"/>
      <c r="C7" s="52"/>
      <c r="D7" s="53"/>
      <c r="E7" s="54"/>
      <c r="F7" s="53" t="s">
        <v>57</v>
      </c>
      <c r="G7" s="53"/>
    </row>
    <row r="8" ht="15" customHeight="1" spans="1:7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</row>
    <row r="9" ht="17.25" customHeight="1" spans="1:7">
      <c r="A9" s="56" t="s">
        <v>70</v>
      </c>
      <c r="B9" s="57"/>
      <c r="C9" s="57"/>
      <c r="D9" s="56"/>
      <c r="E9" s="58">
        <v>6038837.9</v>
      </c>
      <c r="F9" s="58"/>
      <c r="G9" s="58"/>
    </row>
    <row r="10" ht="18.75" customHeight="1" spans="1:7">
      <c r="A10" s="56"/>
      <c r="B10" s="56" t="s">
        <v>406</v>
      </c>
      <c r="C10" s="56" t="s">
        <v>273</v>
      </c>
      <c r="D10" s="56" t="s">
        <v>407</v>
      </c>
      <c r="E10" s="58">
        <v>3240000</v>
      </c>
      <c r="F10" s="58"/>
      <c r="G10" s="58"/>
    </row>
    <row r="11" ht="18.75" customHeight="1" spans="1:7">
      <c r="A11" s="59"/>
      <c r="B11" s="56" t="s">
        <v>408</v>
      </c>
      <c r="C11" s="56" t="s">
        <v>278</v>
      </c>
      <c r="D11" s="56" t="s">
        <v>407</v>
      </c>
      <c r="E11" s="58">
        <v>50000</v>
      </c>
      <c r="F11" s="58"/>
      <c r="G11" s="58"/>
    </row>
    <row r="12" ht="18.75" customHeight="1" spans="1:7">
      <c r="A12" s="59"/>
      <c r="B12" s="56" t="s">
        <v>409</v>
      </c>
      <c r="C12" s="56" t="s">
        <v>281</v>
      </c>
      <c r="D12" s="56" t="s">
        <v>407</v>
      </c>
      <c r="E12" s="58">
        <v>2748837.9</v>
      </c>
      <c r="F12" s="58"/>
      <c r="G12" s="58"/>
    </row>
    <row r="13" ht="18.75" customHeight="1" spans="1:7">
      <c r="A13" s="60" t="s">
        <v>55</v>
      </c>
      <c r="B13" s="61" t="s">
        <v>410</v>
      </c>
      <c r="C13" s="61"/>
      <c r="D13" s="62"/>
      <c r="E13" s="58">
        <v>6038837.9</v>
      </c>
      <c r="F13" s="58"/>
      <c r="G13" s="58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4" workbookViewId="0">
      <selection activeCell="C7" sqref="C7:I7"/>
    </sheetView>
  </sheetViews>
  <sheetFormatPr defaultColWidth="8.86363636363636" defaultRowHeight="14"/>
  <cols>
    <col min="1" max="1" width="15.1272727272727" style="1" customWidth="1"/>
    <col min="2" max="2" width="25.9" style="1" customWidth="1"/>
    <col min="3" max="3" width="15.2545454545455" style="1" customWidth="1"/>
    <col min="4" max="4" width="14.3727272727273" style="1" customWidth="1"/>
    <col min="5" max="5" width="15.8636363636364" style="1" customWidth="1"/>
    <col min="6" max="6" width="9.12727272727273" style="1" customWidth="1"/>
    <col min="7" max="7" width="9" style="1" customWidth="1"/>
    <col min="8" max="8" width="16.7545454545455" style="1" customWidth="1"/>
    <col min="9" max="9" width="15.1272727272727" style="1" customWidth="1"/>
    <col min="10" max="10" width="23.9818181818182" style="1" customWidth="1"/>
    <col min="11" max="16384" width="8.86363636363636" style="1"/>
  </cols>
  <sheetData>
    <row r="1" s="1" customFormat="1" spans="10:10">
      <c r="J1" s="32" t="s">
        <v>411</v>
      </c>
    </row>
    <row r="2" s="1" customFormat="1" ht="35" customHeight="1" spans="1:10">
      <c r="A2" s="5" t="s">
        <v>412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.25" customHeight="1" spans="1:10">
      <c r="A3" s="6" t="s">
        <v>401</v>
      </c>
      <c r="B3" s="6"/>
      <c r="C3" s="7"/>
      <c r="D3" s="8"/>
      <c r="E3" s="8"/>
      <c r="F3" s="8"/>
      <c r="G3" s="8"/>
      <c r="H3" s="8"/>
      <c r="I3" s="8"/>
      <c r="J3" s="249" t="s">
        <v>1</v>
      </c>
    </row>
    <row r="4" s="2" customFormat="1" ht="30" customHeight="1" spans="1:10">
      <c r="A4" s="9" t="s">
        <v>413</v>
      </c>
      <c r="B4" s="10">
        <v>377001</v>
      </c>
      <c r="C4" s="11"/>
      <c r="D4" s="11"/>
      <c r="E4" s="11"/>
      <c r="F4" s="9" t="s">
        <v>414</v>
      </c>
      <c r="G4" s="11"/>
      <c r="H4" s="12" t="s">
        <v>70</v>
      </c>
      <c r="I4" s="11"/>
      <c r="J4" s="11"/>
    </row>
    <row r="5" s="1" customFormat="1" ht="32.1" customHeight="1" spans="1:10">
      <c r="A5" s="13" t="s">
        <v>415</v>
      </c>
      <c r="B5" s="13"/>
      <c r="C5" s="13"/>
      <c r="D5" s="13"/>
      <c r="E5" s="13"/>
      <c r="F5" s="13"/>
      <c r="G5" s="13"/>
      <c r="H5" s="13"/>
      <c r="I5" s="13"/>
      <c r="J5" s="13" t="s">
        <v>416</v>
      </c>
    </row>
    <row r="6" s="1" customFormat="1" ht="187" customHeight="1" spans="1:10">
      <c r="A6" s="13" t="s">
        <v>417</v>
      </c>
      <c r="B6" s="14" t="s">
        <v>418</v>
      </c>
      <c r="C6" s="15" t="s">
        <v>419</v>
      </c>
      <c r="D6" s="15"/>
      <c r="E6" s="15"/>
      <c r="F6" s="15"/>
      <c r="G6" s="15"/>
      <c r="H6" s="15"/>
      <c r="I6" s="15"/>
      <c r="J6" s="34"/>
    </row>
    <row r="7" s="1" customFormat="1" ht="118" customHeight="1" spans="1:10">
      <c r="A7" s="13"/>
      <c r="B7" s="16" t="s">
        <v>420</v>
      </c>
      <c r="C7" s="15" t="s">
        <v>421</v>
      </c>
      <c r="D7" s="15"/>
      <c r="E7" s="15"/>
      <c r="F7" s="15"/>
      <c r="G7" s="15"/>
      <c r="H7" s="15"/>
      <c r="I7" s="15"/>
      <c r="J7" s="34"/>
    </row>
    <row r="8" s="1" customFormat="1" ht="76" customHeight="1" spans="1:10">
      <c r="A8" s="14" t="s">
        <v>422</v>
      </c>
      <c r="B8" s="17" t="s">
        <v>423</v>
      </c>
      <c r="C8" s="18" t="s">
        <v>424</v>
      </c>
      <c r="D8" s="18"/>
      <c r="E8" s="18"/>
      <c r="F8" s="18"/>
      <c r="G8" s="18"/>
      <c r="H8" s="18"/>
      <c r="I8" s="18"/>
      <c r="J8" s="35"/>
    </row>
    <row r="9" s="1" customFormat="1" ht="24" customHeight="1" spans="1:10">
      <c r="A9" s="19" t="s">
        <v>425</v>
      </c>
      <c r="B9" s="19"/>
      <c r="C9" s="19"/>
      <c r="D9" s="19"/>
      <c r="E9" s="19"/>
      <c r="F9" s="19"/>
      <c r="G9" s="19"/>
      <c r="H9" s="19"/>
      <c r="I9" s="19"/>
      <c r="J9" s="19"/>
    </row>
    <row r="10" s="1" customFormat="1" ht="32.1" customHeight="1" spans="1:10">
      <c r="A10" s="14" t="s">
        <v>426</v>
      </c>
      <c r="B10" s="14"/>
      <c r="C10" s="13" t="s">
        <v>427</v>
      </c>
      <c r="D10" s="13"/>
      <c r="E10" s="13"/>
      <c r="F10" s="13" t="s">
        <v>428</v>
      </c>
      <c r="G10" s="13"/>
      <c r="H10" s="13" t="s">
        <v>429</v>
      </c>
      <c r="I10" s="13"/>
      <c r="J10" s="13"/>
    </row>
    <row r="11" s="1" customFormat="1" ht="23" customHeight="1" spans="1:10">
      <c r="A11" s="14"/>
      <c r="B11" s="14"/>
      <c r="C11" s="13"/>
      <c r="D11" s="13"/>
      <c r="E11" s="13"/>
      <c r="F11" s="13"/>
      <c r="G11" s="13"/>
      <c r="H11" s="14" t="s">
        <v>430</v>
      </c>
      <c r="I11" s="14" t="s">
        <v>431</v>
      </c>
      <c r="J11" s="14" t="s">
        <v>432</v>
      </c>
    </row>
    <row r="12" s="1" customFormat="1" ht="96" customHeight="1" spans="1:10">
      <c r="A12" s="20" t="s">
        <v>433</v>
      </c>
      <c r="B12" s="21"/>
      <c r="C12" s="20" t="s">
        <v>424</v>
      </c>
      <c r="D12" s="21"/>
      <c r="E12" s="21"/>
      <c r="F12" s="21"/>
      <c r="G12" s="21"/>
      <c r="H12" s="22">
        <v>11608718.68</v>
      </c>
      <c r="I12" s="22">
        <v>11608718.68</v>
      </c>
      <c r="J12" s="22"/>
    </row>
    <row r="13" s="1" customFormat="1" ht="27" customHeight="1" spans="1:10">
      <c r="A13" s="19" t="s">
        <v>434</v>
      </c>
      <c r="B13" s="19"/>
      <c r="C13" s="19"/>
      <c r="D13" s="19"/>
      <c r="E13" s="19"/>
      <c r="F13" s="19"/>
      <c r="G13" s="19"/>
      <c r="H13" s="19"/>
      <c r="I13" s="19"/>
      <c r="J13" s="19"/>
    </row>
    <row r="14" s="1" customFormat="1" ht="32.1" customHeight="1" spans="1:10">
      <c r="A14" s="23" t="s">
        <v>435</v>
      </c>
      <c r="B14" s="23"/>
      <c r="C14" s="23"/>
      <c r="D14" s="23"/>
      <c r="E14" s="23"/>
      <c r="F14" s="23"/>
      <c r="G14" s="23"/>
      <c r="H14" s="24" t="s">
        <v>436</v>
      </c>
      <c r="I14" s="25" t="s">
        <v>291</v>
      </c>
      <c r="J14" s="24" t="s">
        <v>437</v>
      </c>
    </row>
    <row r="15" s="3" customFormat="1" ht="32.1" customHeight="1" spans="1:10">
      <c r="A15" s="25" t="s">
        <v>284</v>
      </c>
      <c r="B15" s="25" t="s">
        <v>438</v>
      </c>
      <c r="C15" s="24" t="s">
        <v>286</v>
      </c>
      <c r="D15" s="24" t="s">
        <v>287</v>
      </c>
      <c r="E15" s="24" t="s">
        <v>288</v>
      </c>
      <c r="F15" s="26" t="s">
        <v>289</v>
      </c>
      <c r="G15" s="26" t="s">
        <v>290</v>
      </c>
      <c r="H15" s="24"/>
      <c r="I15" s="25"/>
      <c r="J15" s="24"/>
    </row>
    <row r="16" s="4" customFormat="1" ht="32.1" customHeight="1" spans="1:10">
      <c r="A16" s="27" t="s">
        <v>293</v>
      </c>
      <c r="B16" s="27"/>
      <c r="C16" s="28"/>
      <c r="D16" s="27"/>
      <c r="E16" s="27"/>
      <c r="F16" s="27"/>
      <c r="G16" s="27"/>
      <c r="H16" s="29"/>
      <c r="I16" s="30"/>
      <c r="J16" s="29"/>
    </row>
    <row r="17" s="1" customFormat="1" spans="1:10">
      <c r="A17" s="27"/>
      <c r="B17" s="27" t="s">
        <v>294</v>
      </c>
      <c r="C17" s="28"/>
      <c r="D17" s="27"/>
      <c r="E17" s="27"/>
      <c r="F17" s="27"/>
      <c r="G17" s="27"/>
      <c r="H17" s="29"/>
      <c r="I17" s="30"/>
      <c r="J17" s="29"/>
    </row>
    <row r="18" s="1" customFormat="1" ht="44" customHeight="1" spans="1:10">
      <c r="A18" s="27"/>
      <c r="B18" s="27"/>
      <c r="C18" s="28" t="s">
        <v>439</v>
      </c>
      <c r="D18" s="27" t="s">
        <v>296</v>
      </c>
      <c r="E18" s="27" t="s">
        <v>440</v>
      </c>
      <c r="F18" s="27" t="s">
        <v>297</v>
      </c>
      <c r="G18" s="27" t="s">
        <v>298</v>
      </c>
      <c r="H18" s="30" t="s">
        <v>441</v>
      </c>
      <c r="I18" s="30" t="s">
        <v>442</v>
      </c>
      <c r="J18" s="30" t="s">
        <v>443</v>
      </c>
    </row>
    <row r="19" s="1" customFormat="1" spans="1:10">
      <c r="A19" s="27"/>
      <c r="B19" s="27" t="s">
        <v>300</v>
      </c>
      <c r="C19" s="28"/>
      <c r="D19" s="27"/>
      <c r="E19" s="27"/>
      <c r="F19" s="27"/>
      <c r="G19" s="27"/>
      <c r="H19" s="30"/>
      <c r="I19" s="30"/>
      <c r="J19" s="29"/>
    </row>
    <row r="20" s="1" customFormat="1" ht="56" customHeight="1" spans="1:10">
      <c r="A20" s="27"/>
      <c r="B20" s="27"/>
      <c r="C20" s="28" t="s">
        <v>444</v>
      </c>
      <c r="D20" s="27" t="s">
        <v>302</v>
      </c>
      <c r="E20" s="31" t="s">
        <v>445</v>
      </c>
      <c r="F20" s="27" t="s">
        <v>316</v>
      </c>
      <c r="G20" s="27" t="s">
        <v>317</v>
      </c>
      <c r="H20" s="30" t="s">
        <v>441</v>
      </c>
      <c r="I20" s="30" t="s">
        <v>446</v>
      </c>
      <c r="J20" s="30" t="s">
        <v>446</v>
      </c>
    </row>
    <row r="21" s="1" customFormat="1" spans="1:10">
      <c r="A21" s="27"/>
      <c r="B21" s="27" t="s">
        <v>329</v>
      </c>
      <c r="C21" s="28"/>
      <c r="D21" s="27"/>
      <c r="E21" s="27"/>
      <c r="F21" s="27"/>
      <c r="G21" s="27"/>
      <c r="H21" s="30"/>
      <c r="I21" s="30"/>
      <c r="J21" s="30"/>
    </row>
    <row r="22" s="1" customFormat="1" ht="50" customHeight="1" spans="1:10">
      <c r="A22" s="27"/>
      <c r="B22" s="27"/>
      <c r="C22" s="28" t="s">
        <v>447</v>
      </c>
      <c r="D22" s="27" t="s">
        <v>302</v>
      </c>
      <c r="E22" s="31" t="s">
        <v>448</v>
      </c>
      <c r="F22" s="27" t="s">
        <v>316</v>
      </c>
      <c r="G22" s="27" t="s">
        <v>317</v>
      </c>
      <c r="H22" s="30" t="s">
        <v>441</v>
      </c>
      <c r="I22" s="30" t="s">
        <v>449</v>
      </c>
      <c r="J22" s="30" t="s">
        <v>449</v>
      </c>
    </row>
    <row r="23" s="1" customFormat="1" spans="1:10">
      <c r="A23" s="27"/>
      <c r="B23" s="27" t="s">
        <v>306</v>
      </c>
      <c r="C23" s="28"/>
      <c r="D23" s="27"/>
      <c r="E23" s="27"/>
      <c r="F23" s="27"/>
      <c r="G23" s="27"/>
      <c r="H23" s="30"/>
      <c r="I23" s="30"/>
      <c r="J23" s="30"/>
    </row>
    <row r="24" s="1" customFormat="1" ht="64" customHeight="1" spans="1:10">
      <c r="A24" s="27"/>
      <c r="B24" s="27"/>
      <c r="C24" s="28" t="s">
        <v>307</v>
      </c>
      <c r="D24" s="27" t="s">
        <v>308</v>
      </c>
      <c r="E24" s="27" t="s">
        <v>450</v>
      </c>
      <c r="F24" s="27" t="s">
        <v>310</v>
      </c>
      <c r="G24" s="27" t="s">
        <v>298</v>
      </c>
      <c r="H24" s="30" t="s">
        <v>441</v>
      </c>
      <c r="I24" s="30" t="s">
        <v>451</v>
      </c>
      <c r="J24" s="30" t="s">
        <v>451</v>
      </c>
    </row>
    <row r="25" s="1" customFormat="1" spans="1:10">
      <c r="A25" s="27" t="s">
        <v>312</v>
      </c>
      <c r="B25" s="27"/>
      <c r="C25" s="28"/>
      <c r="D25" s="27"/>
      <c r="E25" s="27"/>
      <c r="F25" s="27"/>
      <c r="G25" s="27"/>
      <c r="H25" s="30"/>
      <c r="I25" s="30"/>
      <c r="J25" s="30"/>
    </row>
    <row r="26" s="1" customFormat="1" spans="1:10">
      <c r="A26" s="27"/>
      <c r="B26" s="27" t="s">
        <v>313</v>
      </c>
      <c r="C26" s="28"/>
      <c r="D26" s="27"/>
      <c r="E26" s="27"/>
      <c r="F26" s="27"/>
      <c r="G26" s="27"/>
      <c r="H26" s="30"/>
      <c r="I26" s="30"/>
      <c r="J26" s="30"/>
    </row>
    <row r="27" s="1" customFormat="1" ht="93" customHeight="1" spans="1:10">
      <c r="A27" s="27"/>
      <c r="B27" s="27"/>
      <c r="C27" s="28" t="s">
        <v>452</v>
      </c>
      <c r="D27" s="27" t="s">
        <v>302</v>
      </c>
      <c r="E27" s="31" t="s">
        <v>453</v>
      </c>
      <c r="F27" s="27" t="s">
        <v>316</v>
      </c>
      <c r="G27" s="27" t="s">
        <v>317</v>
      </c>
      <c r="H27" s="30" t="s">
        <v>441</v>
      </c>
      <c r="I27" s="30" t="s">
        <v>454</v>
      </c>
      <c r="J27" s="30" t="s">
        <v>454</v>
      </c>
    </row>
    <row r="28" s="1" customFormat="1" spans="1:10">
      <c r="A28" s="27" t="s">
        <v>319</v>
      </c>
      <c r="B28" s="27"/>
      <c r="C28" s="28"/>
      <c r="D28" s="27"/>
      <c r="E28" s="27"/>
      <c r="F28" s="27"/>
      <c r="G28" s="27"/>
      <c r="H28" s="30"/>
      <c r="I28" s="30"/>
      <c r="J28" s="30"/>
    </row>
    <row r="29" s="1" customFormat="1" spans="1:10">
      <c r="A29" s="27"/>
      <c r="B29" s="27" t="s">
        <v>320</v>
      </c>
      <c r="C29" s="28"/>
      <c r="D29" s="27"/>
      <c r="E29" s="27"/>
      <c r="F29" s="27"/>
      <c r="G29" s="27"/>
      <c r="H29" s="30"/>
      <c r="I29" s="30"/>
      <c r="J29" s="30"/>
    </row>
    <row r="30" s="1" customFormat="1" ht="42" customHeight="1" spans="1:10">
      <c r="A30" s="27"/>
      <c r="B30" s="27"/>
      <c r="C30" s="28" t="s">
        <v>455</v>
      </c>
      <c r="D30" s="27" t="s">
        <v>296</v>
      </c>
      <c r="E30" s="27" t="s">
        <v>338</v>
      </c>
      <c r="F30" s="27" t="s">
        <v>304</v>
      </c>
      <c r="G30" s="27" t="s">
        <v>298</v>
      </c>
      <c r="H30" s="30" t="s">
        <v>456</v>
      </c>
      <c r="I30" s="30" t="s">
        <v>457</v>
      </c>
      <c r="J30" s="30" t="s">
        <v>457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B12"/>
    <mergeCell ref="C12:G12"/>
    <mergeCell ref="A13:J13"/>
    <mergeCell ref="A14:G14"/>
    <mergeCell ref="A6:A7"/>
    <mergeCell ref="H14:H15"/>
    <mergeCell ref="I14:I15"/>
    <mergeCell ref="J14:J15"/>
    <mergeCell ref="A10:B11"/>
    <mergeCell ref="C10:E11"/>
    <mergeCell ref="F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0" sqref="A10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ht="17.25" customHeight="1" spans="1:1">
      <c r="A2" s="107" t="s">
        <v>52</v>
      </c>
    </row>
    <row r="3" ht="41.25" customHeight="1" spans="1:1">
      <c r="A3" s="82" t="str">
        <f>"2025"&amp;"年部门收入预算表"</f>
        <v>2025年部门收入预算表</v>
      </c>
    </row>
    <row r="4" ht="17.25" customHeight="1" spans="1:19">
      <c r="A4" s="85" t="str">
        <f>"单位名称："&amp;"昆明市东川区医疗保障局"</f>
        <v>单位名称：昆明市东川区医疗保障局</v>
      </c>
      <c r="S4" s="87" t="s">
        <v>1</v>
      </c>
    </row>
    <row r="5" ht="21.75" customHeight="1" spans="1:19">
      <c r="A5" s="234" t="s">
        <v>53</v>
      </c>
      <c r="B5" s="235" t="s">
        <v>54</v>
      </c>
      <c r="C5" s="235" t="s">
        <v>55</v>
      </c>
      <c r="D5" s="236" t="s">
        <v>56</v>
      </c>
      <c r="E5" s="236"/>
      <c r="F5" s="236"/>
      <c r="G5" s="236"/>
      <c r="H5" s="236"/>
      <c r="I5" s="178"/>
      <c r="J5" s="236"/>
      <c r="K5" s="236"/>
      <c r="L5" s="236"/>
      <c r="M5" s="236"/>
      <c r="N5" s="243"/>
      <c r="O5" s="236" t="s">
        <v>45</v>
      </c>
      <c r="P5" s="236"/>
      <c r="Q5" s="236"/>
      <c r="R5" s="236"/>
      <c r="S5" s="243"/>
    </row>
    <row r="6" ht="27" customHeight="1" spans="1:19">
      <c r="A6" s="237"/>
      <c r="B6" s="238"/>
      <c r="C6" s="238"/>
      <c r="D6" s="238" t="s">
        <v>57</v>
      </c>
      <c r="E6" s="238" t="s">
        <v>58</v>
      </c>
      <c r="F6" s="238" t="s">
        <v>59</v>
      </c>
      <c r="G6" s="238" t="s">
        <v>60</v>
      </c>
      <c r="H6" s="238" t="s">
        <v>61</v>
      </c>
      <c r="I6" s="244" t="s">
        <v>62</v>
      </c>
      <c r="J6" s="245"/>
      <c r="K6" s="245"/>
      <c r="L6" s="245"/>
      <c r="M6" s="245"/>
      <c r="N6" s="246"/>
      <c r="O6" s="238" t="s">
        <v>57</v>
      </c>
      <c r="P6" s="238" t="s">
        <v>58</v>
      </c>
      <c r="Q6" s="238" t="s">
        <v>59</v>
      </c>
      <c r="R6" s="238" t="s">
        <v>60</v>
      </c>
      <c r="S6" s="238" t="s">
        <v>63</v>
      </c>
    </row>
    <row r="7" ht="30" customHeight="1" spans="1:19">
      <c r="A7" s="239"/>
      <c r="B7" s="152"/>
      <c r="C7" s="162"/>
      <c r="D7" s="162"/>
      <c r="E7" s="162"/>
      <c r="F7" s="162"/>
      <c r="G7" s="162"/>
      <c r="H7" s="162"/>
      <c r="I7" s="113" t="s">
        <v>57</v>
      </c>
      <c r="J7" s="246" t="s">
        <v>64</v>
      </c>
      <c r="K7" s="246" t="s">
        <v>65</v>
      </c>
      <c r="L7" s="246" t="s">
        <v>66</v>
      </c>
      <c r="M7" s="246" t="s">
        <v>67</v>
      </c>
      <c r="N7" s="246" t="s">
        <v>68</v>
      </c>
      <c r="O7" s="247"/>
      <c r="P7" s="247"/>
      <c r="Q7" s="247"/>
      <c r="R7" s="247"/>
      <c r="S7" s="162"/>
    </row>
    <row r="8" ht="15" customHeight="1" spans="1:19">
      <c r="A8" s="240">
        <v>1</v>
      </c>
      <c r="B8" s="240">
        <v>2</v>
      </c>
      <c r="C8" s="240">
        <v>3</v>
      </c>
      <c r="D8" s="240">
        <v>4</v>
      </c>
      <c r="E8" s="240">
        <v>5</v>
      </c>
      <c r="F8" s="240">
        <v>6</v>
      </c>
      <c r="G8" s="240">
        <v>7</v>
      </c>
      <c r="H8" s="240">
        <v>8</v>
      </c>
      <c r="I8" s="113">
        <v>9</v>
      </c>
      <c r="J8" s="240">
        <v>10</v>
      </c>
      <c r="K8" s="240">
        <v>11</v>
      </c>
      <c r="L8" s="240">
        <v>12</v>
      </c>
      <c r="M8" s="240">
        <v>13</v>
      </c>
      <c r="N8" s="240">
        <v>14</v>
      </c>
      <c r="O8" s="240">
        <v>15</v>
      </c>
      <c r="P8" s="240">
        <v>16</v>
      </c>
      <c r="Q8" s="240">
        <v>17</v>
      </c>
      <c r="R8" s="240">
        <v>18</v>
      </c>
      <c r="S8" s="240">
        <v>19</v>
      </c>
    </row>
    <row r="9" ht="18" customHeight="1" spans="1:19">
      <c r="A9" s="56" t="s">
        <v>69</v>
      </c>
      <c r="B9" s="56" t="s">
        <v>70</v>
      </c>
      <c r="C9" s="125">
        <v>11608718.68</v>
      </c>
      <c r="D9" s="125">
        <v>11608718.68</v>
      </c>
      <c r="E9" s="125">
        <v>11608718.68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ht="18" customHeight="1" spans="1:19">
      <c r="A10" s="241">
        <v>377001</v>
      </c>
      <c r="B10" s="241" t="s">
        <v>70</v>
      </c>
      <c r="C10" s="125">
        <v>11608718.68</v>
      </c>
      <c r="D10" s="125">
        <v>11608718.68</v>
      </c>
      <c r="E10" s="125">
        <v>11608718.68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</row>
    <row r="11" ht="18" customHeight="1" spans="1:19">
      <c r="A11" s="90" t="s">
        <v>55</v>
      </c>
      <c r="B11" s="242"/>
      <c r="C11" s="125">
        <v>11608718.68</v>
      </c>
      <c r="D11" s="125">
        <v>11608718.68</v>
      </c>
      <c r="E11" s="125">
        <v>11608718.68</v>
      </c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ht="17.25" customHeight="1" spans="1:1">
      <c r="A2" s="87" t="s">
        <v>71</v>
      </c>
    </row>
    <row r="3" ht="41.25" customHeight="1" spans="1:1">
      <c r="A3" s="82" t="str">
        <f>"2025"&amp;"年部门支出预算表"</f>
        <v>2025年部门支出预算表</v>
      </c>
    </row>
    <row r="4" ht="17.25" customHeight="1" spans="1:15">
      <c r="A4" s="85" t="str">
        <f>"单位名称："&amp;"昆明市东川区医疗保障局"</f>
        <v>单位名称：昆明市东川区医疗保障局</v>
      </c>
      <c r="O4" s="87" t="s">
        <v>1</v>
      </c>
    </row>
    <row r="5" ht="27" customHeight="1" spans="1:15">
      <c r="A5" s="220" t="s">
        <v>72</v>
      </c>
      <c r="B5" s="220" t="s">
        <v>73</v>
      </c>
      <c r="C5" s="220" t="s">
        <v>55</v>
      </c>
      <c r="D5" s="221" t="s">
        <v>58</v>
      </c>
      <c r="E5" s="222"/>
      <c r="F5" s="223"/>
      <c r="G5" s="224" t="s">
        <v>59</v>
      </c>
      <c r="H5" s="224" t="s">
        <v>60</v>
      </c>
      <c r="I5" s="224" t="s">
        <v>74</v>
      </c>
      <c r="J5" s="221" t="s">
        <v>62</v>
      </c>
      <c r="K5" s="222"/>
      <c r="L5" s="222"/>
      <c r="M5" s="222"/>
      <c r="N5" s="231"/>
      <c r="O5" s="232"/>
    </row>
    <row r="6" ht="42" customHeight="1" spans="1:15">
      <c r="A6" s="225"/>
      <c r="B6" s="225"/>
      <c r="C6" s="226"/>
      <c r="D6" s="227" t="s">
        <v>57</v>
      </c>
      <c r="E6" s="227" t="s">
        <v>75</v>
      </c>
      <c r="F6" s="227" t="s">
        <v>76</v>
      </c>
      <c r="G6" s="226"/>
      <c r="H6" s="226"/>
      <c r="I6" s="233"/>
      <c r="J6" s="227" t="s">
        <v>57</v>
      </c>
      <c r="K6" s="214" t="s">
        <v>77</v>
      </c>
      <c r="L6" s="214" t="s">
        <v>78</v>
      </c>
      <c r="M6" s="214" t="s">
        <v>79</v>
      </c>
      <c r="N6" s="214" t="s">
        <v>80</v>
      </c>
      <c r="O6" s="214" t="s">
        <v>81</v>
      </c>
    </row>
    <row r="7" ht="18" customHeight="1" spans="1:15">
      <c r="A7" s="94" t="s">
        <v>82</v>
      </c>
      <c r="B7" s="94" t="s">
        <v>83</v>
      </c>
      <c r="C7" s="94" t="s">
        <v>84</v>
      </c>
      <c r="D7" s="97" t="s">
        <v>85</v>
      </c>
      <c r="E7" s="97" t="s">
        <v>86</v>
      </c>
      <c r="F7" s="97" t="s">
        <v>87</v>
      </c>
      <c r="G7" s="97" t="s">
        <v>88</v>
      </c>
      <c r="H7" s="97" t="s">
        <v>89</v>
      </c>
      <c r="I7" s="97" t="s">
        <v>90</v>
      </c>
      <c r="J7" s="97" t="s">
        <v>91</v>
      </c>
      <c r="K7" s="97" t="s">
        <v>92</v>
      </c>
      <c r="L7" s="97" t="s">
        <v>93</v>
      </c>
      <c r="M7" s="97" t="s">
        <v>94</v>
      </c>
      <c r="N7" s="94" t="s">
        <v>95</v>
      </c>
      <c r="O7" s="97" t="s">
        <v>96</v>
      </c>
    </row>
    <row r="8" ht="21" customHeight="1" spans="1:15">
      <c r="A8" s="98" t="s">
        <v>97</v>
      </c>
      <c r="B8" s="98" t="s">
        <v>98</v>
      </c>
      <c r="C8" s="125">
        <v>603823</v>
      </c>
      <c r="D8" s="125">
        <v>603823</v>
      </c>
      <c r="E8" s="125">
        <v>603823</v>
      </c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ht="21" customHeight="1" spans="1:15">
      <c r="A9" s="228" t="s">
        <v>99</v>
      </c>
      <c r="B9" s="228" t="s">
        <v>100</v>
      </c>
      <c r="C9" s="125">
        <v>581043</v>
      </c>
      <c r="D9" s="125">
        <v>581043</v>
      </c>
      <c r="E9" s="125">
        <v>581043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</row>
    <row r="10" ht="21" customHeight="1" spans="1:15">
      <c r="A10" s="229" t="s">
        <v>101</v>
      </c>
      <c r="B10" s="229" t="s">
        <v>102</v>
      </c>
      <c r="C10" s="125">
        <v>60000</v>
      </c>
      <c r="D10" s="125">
        <v>60000</v>
      </c>
      <c r="E10" s="125">
        <v>60000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</row>
    <row r="11" ht="21" customHeight="1" spans="1:15">
      <c r="A11" s="229" t="s">
        <v>103</v>
      </c>
      <c r="B11" s="229" t="s">
        <v>104</v>
      </c>
      <c r="C11" s="125">
        <v>521043</v>
      </c>
      <c r="D11" s="125">
        <v>521043</v>
      </c>
      <c r="E11" s="125">
        <v>521043</v>
      </c>
      <c r="F11" s="125"/>
      <c r="G11" s="125"/>
      <c r="H11" s="125"/>
      <c r="I11" s="125"/>
      <c r="J11" s="125"/>
      <c r="K11" s="125"/>
      <c r="L11" s="125"/>
      <c r="M11" s="125"/>
      <c r="N11" s="125"/>
      <c r="O11" s="125"/>
    </row>
    <row r="12" ht="21" customHeight="1" spans="1:15">
      <c r="A12" s="228" t="s">
        <v>105</v>
      </c>
      <c r="B12" s="228" t="s">
        <v>106</v>
      </c>
      <c r="C12" s="125">
        <v>22780</v>
      </c>
      <c r="D12" s="125">
        <v>22780</v>
      </c>
      <c r="E12" s="125">
        <v>22780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/>
    </row>
    <row r="13" ht="21" customHeight="1" spans="1:15">
      <c r="A13" s="229" t="s">
        <v>107</v>
      </c>
      <c r="B13" s="229" t="s">
        <v>108</v>
      </c>
      <c r="C13" s="125">
        <v>22780</v>
      </c>
      <c r="D13" s="125">
        <v>22780</v>
      </c>
      <c r="E13" s="125">
        <v>22780</v>
      </c>
      <c r="F13" s="125"/>
      <c r="G13" s="125"/>
      <c r="H13" s="125"/>
      <c r="I13" s="125"/>
      <c r="J13" s="125"/>
      <c r="K13" s="125"/>
      <c r="L13" s="125"/>
      <c r="M13" s="125"/>
      <c r="N13" s="125"/>
      <c r="O13" s="125"/>
    </row>
    <row r="14" ht="21" customHeight="1" spans="1:15">
      <c r="A14" s="98" t="s">
        <v>109</v>
      </c>
      <c r="B14" s="98" t="s">
        <v>110</v>
      </c>
      <c r="C14" s="125">
        <v>10559165.68</v>
      </c>
      <c r="D14" s="125">
        <v>10559165.68</v>
      </c>
      <c r="E14" s="125">
        <v>4520327.78</v>
      </c>
      <c r="F14" s="125">
        <v>6038837.9</v>
      </c>
      <c r="G14" s="125"/>
      <c r="H14" s="125"/>
      <c r="I14" s="125"/>
      <c r="J14" s="125"/>
      <c r="K14" s="125"/>
      <c r="L14" s="125"/>
      <c r="M14" s="125"/>
      <c r="N14" s="125"/>
      <c r="O14" s="125"/>
    </row>
    <row r="15" ht="21" customHeight="1" spans="1:15">
      <c r="A15" s="228" t="s">
        <v>111</v>
      </c>
      <c r="B15" s="228" t="s">
        <v>112</v>
      </c>
      <c r="C15" s="125">
        <v>3699658.78</v>
      </c>
      <c r="D15" s="125">
        <v>3699658.78</v>
      </c>
      <c r="E15" s="125">
        <v>459658.78</v>
      </c>
      <c r="F15" s="125">
        <v>3240000</v>
      </c>
      <c r="G15" s="125"/>
      <c r="H15" s="125"/>
      <c r="I15" s="125"/>
      <c r="J15" s="125"/>
      <c r="K15" s="125"/>
      <c r="L15" s="125"/>
      <c r="M15" s="125"/>
      <c r="N15" s="125"/>
      <c r="O15" s="125"/>
    </row>
    <row r="16" ht="21" customHeight="1" spans="1:15">
      <c r="A16" s="229" t="s">
        <v>113</v>
      </c>
      <c r="B16" s="229" t="s">
        <v>114</v>
      </c>
      <c r="C16" s="125">
        <v>3514309.6</v>
      </c>
      <c r="D16" s="125">
        <v>3514309.6</v>
      </c>
      <c r="E16" s="125">
        <v>274309.6</v>
      </c>
      <c r="F16" s="125">
        <v>3240000</v>
      </c>
      <c r="G16" s="125"/>
      <c r="H16" s="125"/>
      <c r="I16" s="125"/>
      <c r="J16" s="125"/>
      <c r="K16" s="125"/>
      <c r="L16" s="125"/>
      <c r="M16" s="125"/>
      <c r="N16" s="125"/>
      <c r="O16" s="125"/>
    </row>
    <row r="17" ht="21" customHeight="1" spans="1:15">
      <c r="A17" s="229" t="s">
        <v>115</v>
      </c>
      <c r="B17" s="229" t="s">
        <v>116</v>
      </c>
      <c r="C17" s="125">
        <v>179752.18</v>
      </c>
      <c r="D17" s="125">
        <v>179752.18</v>
      </c>
      <c r="E17" s="125">
        <v>179752.18</v>
      </c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ht="21" customHeight="1" spans="1:15">
      <c r="A18" s="229" t="s">
        <v>117</v>
      </c>
      <c r="B18" s="229" t="s">
        <v>118</v>
      </c>
      <c r="C18" s="125">
        <v>5597</v>
      </c>
      <c r="D18" s="125">
        <v>5597</v>
      </c>
      <c r="E18" s="125">
        <v>5597</v>
      </c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ht="21" customHeight="1" spans="1:15">
      <c r="A19" s="228" t="s">
        <v>119</v>
      </c>
      <c r="B19" s="228" t="s">
        <v>120</v>
      </c>
      <c r="C19" s="125">
        <v>2748837.9</v>
      </c>
      <c r="D19" s="125">
        <v>2748837.9</v>
      </c>
      <c r="E19" s="125"/>
      <c r="F19" s="125">
        <v>2748837.9</v>
      </c>
      <c r="G19" s="125"/>
      <c r="H19" s="125"/>
      <c r="I19" s="125"/>
      <c r="J19" s="125"/>
      <c r="K19" s="125"/>
      <c r="L19" s="125"/>
      <c r="M19" s="125"/>
      <c r="N19" s="125"/>
      <c r="O19" s="125"/>
    </row>
    <row r="20" ht="21" customHeight="1" spans="1:15">
      <c r="A20" s="229" t="s">
        <v>121</v>
      </c>
      <c r="B20" s="229" t="s">
        <v>122</v>
      </c>
      <c r="C20" s="125">
        <v>2748837.9</v>
      </c>
      <c r="D20" s="125">
        <v>2748837.9</v>
      </c>
      <c r="E20" s="125"/>
      <c r="F20" s="125">
        <v>2748837.9</v>
      </c>
      <c r="G20" s="125"/>
      <c r="H20" s="125"/>
      <c r="I20" s="125"/>
      <c r="J20" s="125"/>
      <c r="K20" s="125"/>
      <c r="L20" s="125"/>
      <c r="M20" s="125"/>
      <c r="N20" s="125"/>
      <c r="O20" s="125"/>
    </row>
    <row r="21" ht="21" customHeight="1" spans="1:15">
      <c r="A21" s="228" t="s">
        <v>123</v>
      </c>
      <c r="B21" s="228" t="s">
        <v>124</v>
      </c>
      <c r="C21" s="125">
        <v>4110669</v>
      </c>
      <c r="D21" s="125">
        <v>4110669</v>
      </c>
      <c r="E21" s="125">
        <v>4060669</v>
      </c>
      <c r="F21" s="125">
        <v>50000</v>
      </c>
      <c r="G21" s="125"/>
      <c r="H21" s="125"/>
      <c r="I21" s="125"/>
      <c r="J21" s="125"/>
      <c r="K21" s="125"/>
      <c r="L21" s="125"/>
      <c r="M21" s="125"/>
      <c r="N21" s="125"/>
      <c r="O21" s="125"/>
    </row>
    <row r="22" ht="21" customHeight="1" spans="1:15">
      <c r="A22" s="229" t="s">
        <v>125</v>
      </c>
      <c r="B22" s="229" t="s">
        <v>126</v>
      </c>
      <c r="C22" s="125">
        <v>4060669</v>
      </c>
      <c r="D22" s="125">
        <v>4060669</v>
      </c>
      <c r="E22" s="125">
        <v>4060669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ht="21" customHeight="1" spans="1:15">
      <c r="A23" s="229" t="s">
        <v>127</v>
      </c>
      <c r="B23" s="229" t="s">
        <v>128</v>
      </c>
      <c r="C23" s="125">
        <v>50000</v>
      </c>
      <c r="D23" s="125">
        <v>50000</v>
      </c>
      <c r="E23" s="125"/>
      <c r="F23" s="125">
        <v>50000</v>
      </c>
      <c r="G23" s="125"/>
      <c r="H23" s="125"/>
      <c r="I23" s="125"/>
      <c r="J23" s="125"/>
      <c r="K23" s="125"/>
      <c r="L23" s="125"/>
      <c r="M23" s="125"/>
      <c r="N23" s="125"/>
      <c r="O23" s="125"/>
    </row>
    <row r="24" ht="21" customHeight="1" spans="1:15">
      <c r="A24" s="98" t="s">
        <v>129</v>
      </c>
      <c r="B24" s="98" t="s">
        <v>130</v>
      </c>
      <c r="C24" s="125">
        <v>445730</v>
      </c>
      <c r="D24" s="125">
        <v>445730</v>
      </c>
      <c r="E24" s="125">
        <v>445730</v>
      </c>
      <c r="F24" s="125"/>
      <c r="G24" s="125"/>
      <c r="H24" s="125"/>
      <c r="I24" s="125"/>
      <c r="J24" s="125"/>
      <c r="K24" s="125"/>
      <c r="L24" s="125"/>
      <c r="M24" s="125"/>
      <c r="N24" s="125"/>
      <c r="O24" s="125"/>
    </row>
    <row r="25" ht="21" customHeight="1" spans="1:15">
      <c r="A25" s="228" t="s">
        <v>131</v>
      </c>
      <c r="B25" s="228" t="s">
        <v>132</v>
      </c>
      <c r="C25" s="125">
        <v>445730</v>
      </c>
      <c r="D25" s="125">
        <v>445730</v>
      </c>
      <c r="E25" s="125">
        <v>445730</v>
      </c>
      <c r="F25" s="125"/>
      <c r="G25" s="125"/>
      <c r="H25" s="125"/>
      <c r="I25" s="125"/>
      <c r="J25" s="125"/>
      <c r="K25" s="125"/>
      <c r="L25" s="125"/>
      <c r="M25" s="125"/>
      <c r="N25" s="125"/>
      <c r="O25" s="125"/>
    </row>
    <row r="26" ht="21" customHeight="1" spans="1:15">
      <c r="A26" s="229" t="s">
        <v>133</v>
      </c>
      <c r="B26" s="229" t="s">
        <v>134</v>
      </c>
      <c r="C26" s="125">
        <v>445730</v>
      </c>
      <c r="D26" s="125">
        <v>445730</v>
      </c>
      <c r="E26" s="125">
        <v>445730</v>
      </c>
      <c r="F26" s="125"/>
      <c r="G26" s="125"/>
      <c r="H26" s="125"/>
      <c r="I26" s="125"/>
      <c r="J26" s="125"/>
      <c r="K26" s="125"/>
      <c r="L26" s="125"/>
      <c r="M26" s="125"/>
      <c r="N26" s="125"/>
      <c r="O26" s="125"/>
    </row>
    <row r="27" ht="21" customHeight="1" spans="1:15">
      <c r="A27" s="230" t="s">
        <v>55</v>
      </c>
      <c r="B27" s="187"/>
      <c r="C27" s="125">
        <v>11608718.68</v>
      </c>
      <c r="D27" s="125">
        <v>11608718.68</v>
      </c>
      <c r="E27" s="125">
        <v>5569880.78</v>
      </c>
      <c r="F27" s="125">
        <v>6038837.9</v>
      </c>
      <c r="G27" s="125"/>
      <c r="H27" s="125"/>
      <c r="I27" s="125"/>
      <c r="J27" s="125"/>
      <c r="K27" s="125"/>
      <c r="L27" s="125"/>
      <c r="M27" s="125"/>
      <c r="N27" s="125"/>
      <c r="O27" s="125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36"/>
      <c r="B1" s="36"/>
      <c r="C1" s="36"/>
      <c r="D1" s="36"/>
    </row>
    <row r="2" ht="15" customHeight="1" spans="1:4">
      <c r="A2" s="83"/>
      <c r="B2" s="87"/>
      <c r="C2" s="87"/>
      <c r="D2" s="87" t="s">
        <v>135</v>
      </c>
    </row>
    <row r="3" ht="41.25" customHeight="1" spans="1:1">
      <c r="A3" s="82" t="str">
        <f>"2025"&amp;"年部门财政拨款收支预算总表"</f>
        <v>2025年部门财政拨款收支预算总表</v>
      </c>
    </row>
    <row r="4" ht="17.25" customHeight="1" spans="1:4">
      <c r="A4" s="85" t="str">
        <f>"单位名称："&amp;"昆明市东川区医疗保障局"</f>
        <v>单位名称：昆明市东川区医疗保障局</v>
      </c>
      <c r="B4" s="213"/>
      <c r="D4" s="87" t="s">
        <v>1</v>
      </c>
    </row>
    <row r="5" ht="17.25" customHeight="1" spans="1:4">
      <c r="A5" s="214" t="s">
        <v>2</v>
      </c>
      <c r="B5" s="215"/>
      <c r="C5" s="214" t="s">
        <v>3</v>
      </c>
      <c r="D5" s="215"/>
    </row>
    <row r="6" ht="18.75" customHeight="1" spans="1:4">
      <c r="A6" s="214" t="s">
        <v>4</v>
      </c>
      <c r="B6" s="214" t="s">
        <v>5</v>
      </c>
      <c r="C6" s="214" t="s">
        <v>6</v>
      </c>
      <c r="D6" s="214" t="s">
        <v>5</v>
      </c>
    </row>
    <row r="7" ht="16.5" customHeight="1" spans="1:4">
      <c r="A7" s="216" t="s">
        <v>136</v>
      </c>
      <c r="B7" s="125">
        <v>11608718.68</v>
      </c>
      <c r="C7" s="216" t="s">
        <v>137</v>
      </c>
      <c r="D7" s="125">
        <v>11608718.68</v>
      </c>
    </row>
    <row r="8" ht="16.5" customHeight="1" spans="1:4">
      <c r="A8" s="216" t="s">
        <v>138</v>
      </c>
      <c r="B8" s="125">
        <v>11608718.68</v>
      </c>
      <c r="C8" s="216" t="s">
        <v>139</v>
      </c>
      <c r="D8" s="125"/>
    </row>
    <row r="9" ht="16.5" customHeight="1" spans="1:4">
      <c r="A9" s="216" t="s">
        <v>140</v>
      </c>
      <c r="B9" s="125"/>
      <c r="C9" s="216" t="s">
        <v>141</v>
      </c>
      <c r="D9" s="125"/>
    </row>
    <row r="10" ht="16.5" customHeight="1" spans="1:4">
      <c r="A10" s="216" t="s">
        <v>142</v>
      </c>
      <c r="B10" s="125"/>
      <c r="C10" s="216" t="s">
        <v>143</v>
      </c>
      <c r="D10" s="125"/>
    </row>
    <row r="11" ht="16.5" customHeight="1" spans="1:4">
      <c r="A11" s="216" t="s">
        <v>144</v>
      </c>
      <c r="B11" s="125"/>
      <c r="C11" s="216" t="s">
        <v>145</v>
      </c>
      <c r="D11" s="125"/>
    </row>
    <row r="12" ht="16.5" customHeight="1" spans="1:4">
      <c r="A12" s="216" t="s">
        <v>138</v>
      </c>
      <c r="B12" s="125"/>
      <c r="C12" s="216" t="s">
        <v>146</v>
      </c>
      <c r="D12" s="125"/>
    </row>
    <row r="13" ht="16.5" customHeight="1" spans="1:4">
      <c r="A13" s="197" t="s">
        <v>140</v>
      </c>
      <c r="B13" s="125"/>
      <c r="C13" s="112" t="s">
        <v>147</v>
      </c>
      <c r="D13" s="125"/>
    </row>
    <row r="14" ht="16.5" customHeight="1" spans="1:4">
      <c r="A14" s="197" t="s">
        <v>142</v>
      </c>
      <c r="B14" s="125"/>
      <c r="C14" s="112" t="s">
        <v>148</v>
      </c>
      <c r="D14" s="125"/>
    </row>
    <row r="15" ht="16.5" customHeight="1" spans="1:4">
      <c r="A15" s="217"/>
      <c r="B15" s="125"/>
      <c r="C15" s="112" t="s">
        <v>149</v>
      </c>
      <c r="D15" s="125">
        <v>603823</v>
      </c>
    </row>
    <row r="16" ht="16.5" customHeight="1" spans="1:4">
      <c r="A16" s="217"/>
      <c r="B16" s="125"/>
      <c r="C16" s="112" t="s">
        <v>150</v>
      </c>
      <c r="D16" s="125">
        <v>10559165.68</v>
      </c>
    </row>
    <row r="17" ht="16.5" customHeight="1" spans="1:4">
      <c r="A17" s="217"/>
      <c r="B17" s="125"/>
      <c r="C17" s="112" t="s">
        <v>151</v>
      </c>
      <c r="D17" s="125"/>
    </row>
    <row r="18" ht="16.5" customHeight="1" spans="1:4">
      <c r="A18" s="217"/>
      <c r="B18" s="125"/>
      <c r="C18" s="112" t="s">
        <v>152</v>
      </c>
      <c r="D18" s="125"/>
    </row>
    <row r="19" ht="16.5" customHeight="1" spans="1:4">
      <c r="A19" s="217"/>
      <c r="B19" s="125"/>
      <c r="C19" s="112" t="s">
        <v>153</v>
      </c>
      <c r="D19" s="125"/>
    </row>
    <row r="20" ht="16.5" customHeight="1" spans="1:4">
      <c r="A20" s="217"/>
      <c r="B20" s="125"/>
      <c r="C20" s="112" t="s">
        <v>154</v>
      </c>
      <c r="D20" s="125"/>
    </row>
    <row r="21" ht="16.5" customHeight="1" spans="1:4">
      <c r="A21" s="217"/>
      <c r="B21" s="125"/>
      <c r="C21" s="112" t="s">
        <v>155</v>
      </c>
      <c r="D21" s="125"/>
    </row>
    <row r="22" ht="16.5" customHeight="1" spans="1:4">
      <c r="A22" s="217"/>
      <c r="B22" s="125"/>
      <c r="C22" s="112" t="s">
        <v>156</v>
      </c>
      <c r="D22" s="125"/>
    </row>
    <row r="23" ht="16.5" customHeight="1" spans="1:4">
      <c r="A23" s="217"/>
      <c r="B23" s="125"/>
      <c r="C23" s="112" t="s">
        <v>157</v>
      </c>
      <c r="D23" s="125"/>
    </row>
    <row r="24" ht="16.5" customHeight="1" spans="1:4">
      <c r="A24" s="217"/>
      <c r="B24" s="125"/>
      <c r="C24" s="112" t="s">
        <v>158</v>
      </c>
      <c r="D24" s="125"/>
    </row>
    <row r="25" ht="16.5" customHeight="1" spans="1:4">
      <c r="A25" s="217"/>
      <c r="B25" s="125"/>
      <c r="C25" s="112" t="s">
        <v>159</v>
      </c>
      <c r="D25" s="125"/>
    </row>
    <row r="26" ht="16.5" customHeight="1" spans="1:4">
      <c r="A26" s="217"/>
      <c r="B26" s="125"/>
      <c r="C26" s="112" t="s">
        <v>160</v>
      </c>
      <c r="D26" s="125">
        <v>445730</v>
      </c>
    </row>
    <row r="27" ht="16.5" customHeight="1" spans="1:4">
      <c r="A27" s="217"/>
      <c r="B27" s="125"/>
      <c r="C27" s="112" t="s">
        <v>161</v>
      </c>
      <c r="D27" s="125"/>
    </row>
    <row r="28" ht="16.5" customHeight="1" spans="1:4">
      <c r="A28" s="217"/>
      <c r="B28" s="125"/>
      <c r="C28" s="112" t="s">
        <v>162</v>
      </c>
      <c r="D28" s="125"/>
    </row>
    <row r="29" ht="16.5" customHeight="1" spans="1:4">
      <c r="A29" s="217"/>
      <c r="B29" s="125"/>
      <c r="C29" s="112" t="s">
        <v>163</v>
      </c>
      <c r="D29" s="125"/>
    </row>
    <row r="30" ht="16.5" customHeight="1" spans="1:4">
      <c r="A30" s="217"/>
      <c r="B30" s="125"/>
      <c r="C30" s="112" t="s">
        <v>164</v>
      </c>
      <c r="D30" s="125"/>
    </row>
    <row r="31" ht="16.5" customHeight="1" spans="1:4">
      <c r="A31" s="217"/>
      <c r="B31" s="125"/>
      <c r="C31" s="112" t="s">
        <v>165</v>
      </c>
      <c r="D31" s="125"/>
    </row>
    <row r="32" ht="16.5" customHeight="1" spans="1:4">
      <c r="A32" s="217"/>
      <c r="B32" s="125"/>
      <c r="C32" s="197" t="s">
        <v>166</v>
      </c>
      <c r="D32" s="125"/>
    </row>
    <row r="33" ht="16.5" customHeight="1" spans="1:4">
      <c r="A33" s="217"/>
      <c r="B33" s="125"/>
      <c r="C33" s="197" t="s">
        <v>167</v>
      </c>
      <c r="D33" s="125"/>
    </row>
    <row r="34" ht="16.5" customHeight="1" spans="1:4">
      <c r="A34" s="217"/>
      <c r="B34" s="125"/>
      <c r="C34" s="100" t="s">
        <v>168</v>
      </c>
      <c r="D34" s="125"/>
    </row>
    <row r="35" ht="15" customHeight="1" spans="1:4">
      <c r="A35" s="218" t="s">
        <v>50</v>
      </c>
      <c r="B35" s="219">
        <v>11608718.68</v>
      </c>
      <c r="C35" s="218" t="s">
        <v>51</v>
      </c>
      <c r="D35" s="219">
        <v>11608718.68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36"/>
      <c r="B1" s="36"/>
      <c r="C1" s="36"/>
      <c r="D1" s="36"/>
      <c r="E1" s="36"/>
      <c r="F1" s="36"/>
      <c r="G1" s="36"/>
    </row>
    <row r="2" customHeight="1" spans="4:7">
      <c r="D2" s="184"/>
      <c r="F2" s="115"/>
      <c r="G2" s="192" t="s">
        <v>169</v>
      </c>
    </row>
    <row r="3" ht="41.25" customHeight="1" spans="1:7">
      <c r="A3" s="171" t="str">
        <f>"2025"&amp;"年一般公共预算支出预算表（按功能科目分类）"</f>
        <v>2025年一般公共预算支出预算表（按功能科目分类）</v>
      </c>
      <c r="B3" s="171"/>
      <c r="C3" s="171"/>
      <c r="D3" s="171"/>
      <c r="E3" s="171"/>
      <c r="F3" s="171"/>
      <c r="G3" s="171"/>
    </row>
    <row r="4" ht="18" customHeight="1" spans="1:7">
      <c r="A4" s="40" t="str">
        <f>"单位名称："&amp;"昆明市东川区医疗保障局"</f>
        <v>单位名称：昆明市东川区医疗保障局</v>
      </c>
      <c r="F4" s="168"/>
      <c r="G4" s="192" t="s">
        <v>1</v>
      </c>
    </row>
    <row r="5" ht="20.25" customHeight="1" spans="1:7">
      <c r="A5" s="209" t="s">
        <v>170</v>
      </c>
      <c r="B5" s="210"/>
      <c r="C5" s="172" t="s">
        <v>55</v>
      </c>
      <c r="D5" s="200" t="s">
        <v>75</v>
      </c>
      <c r="E5" s="47"/>
      <c r="F5" s="48"/>
      <c r="G5" s="189" t="s">
        <v>76</v>
      </c>
    </row>
    <row r="6" ht="20.25" customHeight="1" spans="1:7">
      <c r="A6" s="211" t="s">
        <v>72</v>
      </c>
      <c r="B6" s="211" t="s">
        <v>73</v>
      </c>
      <c r="C6" s="54"/>
      <c r="D6" s="177" t="s">
        <v>57</v>
      </c>
      <c r="E6" s="177" t="s">
        <v>171</v>
      </c>
      <c r="F6" s="177" t="s">
        <v>172</v>
      </c>
      <c r="G6" s="191"/>
    </row>
    <row r="7" ht="15" customHeight="1" spans="1:7">
      <c r="A7" s="103" t="s">
        <v>82</v>
      </c>
      <c r="B7" s="103" t="s">
        <v>83</v>
      </c>
      <c r="C7" s="103" t="s">
        <v>84</v>
      </c>
      <c r="D7" s="103" t="s">
        <v>85</v>
      </c>
      <c r="E7" s="103" t="s">
        <v>86</v>
      </c>
      <c r="F7" s="103" t="s">
        <v>87</v>
      </c>
      <c r="G7" s="103" t="s">
        <v>88</v>
      </c>
    </row>
    <row r="8" ht="18" customHeight="1" spans="1:7">
      <c r="A8" s="100" t="s">
        <v>97</v>
      </c>
      <c r="B8" s="100" t="s">
        <v>98</v>
      </c>
      <c r="C8" s="125">
        <v>603823</v>
      </c>
      <c r="D8" s="125">
        <v>603823</v>
      </c>
      <c r="E8" s="125">
        <v>601423</v>
      </c>
      <c r="F8" s="125">
        <v>2400</v>
      </c>
      <c r="G8" s="125"/>
    </row>
    <row r="9" ht="18" customHeight="1" spans="1:7">
      <c r="A9" s="182" t="s">
        <v>99</v>
      </c>
      <c r="B9" s="182" t="s">
        <v>100</v>
      </c>
      <c r="C9" s="125">
        <v>581043</v>
      </c>
      <c r="D9" s="125">
        <v>581043</v>
      </c>
      <c r="E9" s="125">
        <v>578643</v>
      </c>
      <c r="F9" s="125">
        <v>2400</v>
      </c>
      <c r="G9" s="125"/>
    </row>
    <row r="10" ht="18" customHeight="1" spans="1:7">
      <c r="A10" s="183" t="s">
        <v>101</v>
      </c>
      <c r="B10" s="183" t="s">
        <v>102</v>
      </c>
      <c r="C10" s="125">
        <v>60000</v>
      </c>
      <c r="D10" s="125">
        <v>60000</v>
      </c>
      <c r="E10" s="125">
        <v>57600</v>
      </c>
      <c r="F10" s="125">
        <v>2400</v>
      </c>
      <c r="G10" s="125"/>
    </row>
    <row r="11" ht="18" customHeight="1" spans="1:7">
      <c r="A11" s="183" t="s">
        <v>103</v>
      </c>
      <c r="B11" s="183" t="s">
        <v>104</v>
      </c>
      <c r="C11" s="125">
        <v>521043</v>
      </c>
      <c r="D11" s="125">
        <v>521043</v>
      </c>
      <c r="E11" s="125">
        <v>521043</v>
      </c>
      <c r="F11" s="125"/>
      <c r="G11" s="125"/>
    </row>
    <row r="12" ht="18" customHeight="1" spans="1:7">
      <c r="A12" s="182" t="s">
        <v>105</v>
      </c>
      <c r="B12" s="182" t="s">
        <v>106</v>
      </c>
      <c r="C12" s="125">
        <v>22780</v>
      </c>
      <c r="D12" s="125">
        <v>22780</v>
      </c>
      <c r="E12" s="125">
        <v>22780</v>
      </c>
      <c r="F12" s="125"/>
      <c r="G12" s="125"/>
    </row>
    <row r="13" ht="18" customHeight="1" spans="1:7">
      <c r="A13" s="183" t="s">
        <v>107</v>
      </c>
      <c r="B13" s="183" t="s">
        <v>108</v>
      </c>
      <c r="C13" s="125">
        <v>22780</v>
      </c>
      <c r="D13" s="125">
        <v>22780</v>
      </c>
      <c r="E13" s="125">
        <v>22780</v>
      </c>
      <c r="F13" s="125"/>
      <c r="G13" s="125"/>
    </row>
    <row r="14" ht="18" customHeight="1" spans="1:7">
      <c r="A14" s="100" t="s">
        <v>109</v>
      </c>
      <c r="B14" s="100" t="s">
        <v>110</v>
      </c>
      <c r="C14" s="125">
        <v>10559165.68</v>
      </c>
      <c r="D14" s="125">
        <v>4520327.78</v>
      </c>
      <c r="E14" s="125">
        <v>4046097.78</v>
      </c>
      <c r="F14" s="125">
        <v>474230</v>
      </c>
      <c r="G14" s="125">
        <v>6038837.9</v>
      </c>
    </row>
    <row r="15" ht="18" customHeight="1" spans="1:7">
      <c r="A15" s="182" t="s">
        <v>111</v>
      </c>
      <c r="B15" s="182" t="s">
        <v>112</v>
      </c>
      <c r="C15" s="125">
        <v>3699658.78</v>
      </c>
      <c r="D15" s="125">
        <v>459658.78</v>
      </c>
      <c r="E15" s="125">
        <v>459658.78</v>
      </c>
      <c r="F15" s="125"/>
      <c r="G15" s="125">
        <v>3240000</v>
      </c>
    </row>
    <row r="16" ht="18" customHeight="1" spans="1:7">
      <c r="A16" s="183" t="s">
        <v>113</v>
      </c>
      <c r="B16" s="183" t="s">
        <v>114</v>
      </c>
      <c r="C16" s="125">
        <v>3514309.6</v>
      </c>
      <c r="D16" s="125">
        <v>274309.6</v>
      </c>
      <c r="E16" s="125">
        <v>274309.6</v>
      </c>
      <c r="F16" s="125"/>
      <c r="G16" s="125">
        <v>3240000</v>
      </c>
    </row>
    <row r="17" ht="18" customHeight="1" spans="1:7">
      <c r="A17" s="183" t="s">
        <v>115</v>
      </c>
      <c r="B17" s="183" t="s">
        <v>116</v>
      </c>
      <c r="C17" s="125">
        <v>179752.18</v>
      </c>
      <c r="D17" s="125">
        <v>179752.18</v>
      </c>
      <c r="E17" s="125">
        <v>179752.18</v>
      </c>
      <c r="F17" s="125"/>
      <c r="G17" s="125"/>
    </row>
    <row r="18" ht="18" customHeight="1" spans="1:7">
      <c r="A18" s="183" t="s">
        <v>117</v>
      </c>
      <c r="B18" s="183" t="s">
        <v>118</v>
      </c>
      <c r="C18" s="125">
        <v>5597</v>
      </c>
      <c r="D18" s="125">
        <v>5597</v>
      </c>
      <c r="E18" s="125">
        <v>5597</v>
      </c>
      <c r="F18" s="125"/>
      <c r="G18" s="125"/>
    </row>
    <row r="19" ht="18" customHeight="1" spans="1:7">
      <c r="A19" s="182" t="s">
        <v>119</v>
      </c>
      <c r="B19" s="182" t="s">
        <v>120</v>
      </c>
      <c r="C19" s="125">
        <v>2748837.9</v>
      </c>
      <c r="D19" s="125"/>
      <c r="E19" s="125"/>
      <c r="F19" s="125"/>
      <c r="G19" s="125">
        <v>2748837.9</v>
      </c>
    </row>
    <row r="20" ht="18" customHeight="1" spans="1:7">
      <c r="A20" s="183" t="s">
        <v>121</v>
      </c>
      <c r="B20" s="183" t="s">
        <v>122</v>
      </c>
      <c r="C20" s="125">
        <v>2748837.9</v>
      </c>
      <c r="D20" s="125"/>
      <c r="E20" s="125"/>
      <c r="F20" s="125"/>
      <c r="G20" s="125">
        <v>2748837.9</v>
      </c>
    </row>
    <row r="21" ht="18" customHeight="1" spans="1:7">
      <c r="A21" s="182" t="s">
        <v>123</v>
      </c>
      <c r="B21" s="182" t="s">
        <v>124</v>
      </c>
      <c r="C21" s="125">
        <v>4110669</v>
      </c>
      <c r="D21" s="125">
        <v>4060669</v>
      </c>
      <c r="E21" s="125">
        <v>3586439</v>
      </c>
      <c r="F21" s="125">
        <v>474230</v>
      </c>
      <c r="G21" s="125">
        <v>50000</v>
      </c>
    </row>
    <row r="22" ht="18" customHeight="1" spans="1:7">
      <c r="A22" s="183" t="s">
        <v>125</v>
      </c>
      <c r="B22" s="183" t="s">
        <v>126</v>
      </c>
      <c r="C22" s="125">
        <v>4060669</v>
      </c>
      <c r="D22" s="125">
        <v>4060669</v>
      </c>
      <c r="E22" s="125">
        <v>3586439</v>
      </c>
      <c r="F22" s="125">
        <v>474230</v>
      </c>
      <c r="G22" s="125"/>
    </row>
    <row r="23" ht="18" customHeight="1" spans="1:7">
      <c r="A23" s="183" t="s">
        <v>127</v>
      </c>
      <c r="B23" s="183" t="s">
        <v>128</v>
      </c>
      <c r="C23" s="125">
        <v>50000</v>
      </c>
      <c r="D23" s="125"/>
      <c r="E23" s="125"/>
      <c r="F23" s="125"/>
      <c r="G23" s="125">
        <v>50000</v>
      </c>
    </row>
    <row r="24" ht="18" customHeight="1" spans="1:7">
      <c r="A24" s="100" t="s">
        <v>129</v>
      </c>
      <c r="B24" s="100" t="s">
        <v>130</v>
      </c>
      <c r="C24" s="125">
        <v>445730</v>
      </c>
      <c r="D24" s="125">
        <v>445730</v>
      </c>
      <c r="E24" s="125">
        <v>445730</v>
      </c>
      <c r="F24" s="125"/>
      <c r="G24" s="125"/>
    </row>
    <row r="25" ht="18" customHeight="1" spans="1:7">
      <c r="A25" s="182" t="s">
        <v>131</v>
      </c>
      <c r="B25" s="182" t="s">
        <v>132</v>
      </c>
      <c r="C25" s="125">
        <v>445730</v>
      </c>
      <c r="D25" s="125">
        <v>445730</v>
      </c>
      <c r="E25" s="125">
        <v>445730</v>
      </c>
      <c r="F25" s="125"/>
      <c r="G25" s="125"/>
    </row>
    <row r="26" ht="18" customHeight="1" spans="1:7">
      <c r="A26" s="183" t="s">
        <v>133</v>
      </c>
      <c r="B26" s="183" t="s">
        <v>134</v>
      </c>
      <c r="C26" s="125">
        <v>445730</v>
      </c>
      <c r="D26" s="125">
        <v>445730</v>
      </c>
      <c r="E26" s="125">
        <v>445730</v>
      </c>
      <c r="F26" s="125"/>
      <c r="G26" s="125"/>
    </row>
    <row r="27" ht="18" customHeight="1" spans="1:7">
      <c r="A27" s="124" t="s">
        <v>173</v>
      </c>
      <c r="B27" s="212" t="s">
        <v>173</v>
      </c>
      <c r="C27" s="125">
        <v>11608718.68</v>
      </c>
      <c r="D27" s="125">
        <v>5569880.78</v>
      </c>
      <c r="E27" s="125">
        <v>5093250.78</v>
      </c>
      <c r="F27" s="125">
        <v>476630</v>
      </c>
      <c r="G27" s="125">
        <v>6038837.9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72727272727" defaultRowHeight="14.25" customHeight="1" outlineLevelRow="7" outlineLevelCol="5"/>
  <cols>
    <col min="1" max="6" width="28.1454545454545" customWidth="1"/>
  </cols>
  <sheetData>
    <row r="1" customHeight="1" spans="1:6">
      <c r="A1" s="36"/>
      <c r="B1" s="36"/>
      <c r="C1" s="36"/>
      <c r="D1" s="36"/>
      <c r="E1" s="36"/>
      <c r="F1" s="36"/>
    </row>
    <row r="2" customHeight="1" spans="1:6">
      <c r="A2" s="84"/>
      <c r="B2" s="84"/>
      <c r="C2" s="84"/>
      <c r="D2" s="84"/>
      <c r="E2" s="83"/>
      <c r="F2" s="205" t="s">
        <v>174</v>
      </c>
    </row>
    <row r="3" ht="41.25" customHeight="1" spans="1:6">
      <c r="A3" s="206" t="str">
        <f>"2025"&amp;"年一般公共预算“三公”经费支出预算表"</f>
        <v>2025年一般公共预算“三公”经费支出预算表</v>
      </c>
      <c r="B3" s="84"/>
      <c r="C3" s="84"/>
      <c r="D3" s="84"/>
      <c r="E3" s="83"/>
      <c r="F3" s="84"/>
    </row>
    <row r="4" customHeight="1" spans="1:6">
      <c r="A4" s="158" t="str">
        <f>"单位名称："&amp;"昆明市东川区医疗保障局"</f>
        <v>单位名称：昆明市东川区医疗保障局</v>
      </c>
      <c r="B4" s="207"/>
      <c r="D4" s="84"/>
      <c r="E4" s="83"/>
      <c r="F4" s="107" t="s">
        <v>1</v>
      </c>
    </row>
    <row r="5" ht="27" customHeight="1" spans="1:6">
      <c r="A5" s="88" t="s">
        <v>175</v>
      </c>
      <c r="B5" s="88" t="s">
        <v>176</v>
      </c>
      <c r="C5" s="90" t="s">
        <v>177</v>
      </c>
      <c r="D5" s="88"/>
      <c r="E5" s="89"/>
      <c r="F5" s="88" t="s">
        <v>178</v>
      </c>
    </row>
    <row r="6" ht="28.5" customHeight="1" spans="1:6">
      <c r="A6" s="208"/>
      <c r="B6" s="93"/>
      <c r="C6" s="89" t="s">
        <v>57</v>
      </c>
      <c r="D6" s="89" t="s">
        <v>179</v>
      </c>
      <c r="E6" s="89" t="s">
        <v>180</v>
      </c>
      <c r="F6" s="92"/>
    </row>
    <row r="7" ht="17.25" customHeight="1" spans="1:6">
      <c r="A7" s="97" t="s">
        <v>82</v>
      </c>
      <c r="B7" s="97" t="s">
        <v>83</v>
      </c>
      <c r="C7" s="97" t="s">
        <v>84</v>
      </c>
      <c r="D7" s="97" t="s">
        <v>85</v>
      </c>
      <c r="E7" s="97" t="s">
        <v>86</v>
      </c>
      <c r="F7" s="97" t="s">
        <v>87</v>
      </c>
    </row>
    <row r="8" ht="17.25" customHeight="1" spans="1:6">
      <c r="A8" s="125">
        <v>5800</v>
      </c>
      <c r="B8" s="125"/>
      <c r="C8" s="125"/>
      <c r="D8" s="125"/>
      <c r="E8" s="125"/>
      <c r="F8" s="125">
        <v>5800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39"/>
  <sheetViews>
    <sheetView showZeros="0" workbookViewId="0">
      <pane ySplit="1" topLeftCell="A12" activePane="bottomLeft" state="frozen"/>
      <selection/>
      <selection pane="bottomLeft" activeCell="C26" sqref="C26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17.5727272727273" customWidth="1"/>
    <col min="7" max="7" width="10.2818181818182" customWidth="1"/>
    <col min="8" max="8" width="23" customWidth="1"/>
    <col min="9" max="25" width="18.7090909090909" customWidth="1"/>
  </cols>
  <sheetData>
    <row r="1" customHeight="1" spans="1: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ht="13.5" customHeight="1" spans="2:25">
      <c r="B2" s="184"/>
      <c r="C2" s="193"/>
      <c r="E2" s="194"/>
      <c r="F2" s="194"/>
      <c r="G2" s="194"/>
      <c r="H2" s="194"/>
      <c r="I2" s="129"/>
      <c r="J2" s="129"/>
      <c r="K2" s="129"/>
      <c r="L2" s="129"/>
      <c r="M2" s="129"/>
      <c r="N2" s="129"/>
      <c r="O2" s="129"/>
      <c r="S2" s="129"/>
      <c r="W2" s="193"/>
      <c r="Y2" s="38" t="s">
        <v>181</v>
      </c>
    </row>
    <row r="3" ht="45.75" customHeight="1" spans="1:25">
      <c r="A3" s="109" t="str">
        <f>"2025"&amp;"年部门基本支出预算表"</f>
        <v>2025年部门基本支出预算表</v>
      </c>
      <c r="B3" s="3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39"/>
      <c r="Q3" s="39"/>
      <c r="R3" s="39"/>
      <c r="S3" s="109"/>
      <c r="T3" s="109"/>
      <c r="U3" s="109"/>
      <c r="V3" s="109"/>
      <c r="W3" s="109"/>
      <c r="X3" s="109"/>
      <c r="Y3" s="109"/>
    </row>
    <row r="4" ht="18.75" customHeight="1" spans="1:25">
      <c r="A4" s="40" t="str">
        <f>"单位名称："&amp;"昆明市东川区医疗保障局"</f>
        <v>单位名称：昆明市东川区医疗保障局</v>
      </c>
      <c r="B4" s="41"/>
      <c r="C4" s="195"/>
      <c r="D4" s="195"/>
      <c r="E4" s="195"/>
      <c r="F4" s="195"/>
      <c r="G4" s="195"/>
      <c r="H4" s="195"/>
      <c r="I4" s="131"/>
      <c r="J4" s="131"/>
      <c r="K4" s="131"/>
      <c r="L4" s="131"/>
      <c r="M4" s="131"/>
      <c r="N4" s="131"/>
      <c r="O4" s="131"/>
      <c r="P4" s="42"/>
      <c r="Q4" s="42"/>
      <c r="R4" s="42"/>
      <c r="S4" s="131"/>
      <c r="W4" s="193"/>
      <c r="Y4" s="38" t="s">
        <v>1</v>
      </c>
    </row>
    <row r="5" ht="18" customHeight="1" spans="1:25">
      <c r="A5" s="44" t="s">
        <v>182</v>
      </c>
      <c r="B5" s="44" t="s">
        <v>183</v>
      </c>
      <c r="C5" s="44" t="s">
        <v>184</v>
      </c>
      <c r="D5" s="44" t="s">
        <v>185</v>
      </c>
      <c r="E5" s="44" t="s">
        <v>186</v>
      </c>
      <c r="F5" s="44" t="s">
        <v>187</v>
      </c>
      <c r="G5" s="44" t="s">
        <v>188</v>
      </c>
      <c r="H5" s="44" t="s">
        <v>189</v>
      </c>
      <c r="I5" s="200" t="s">
        <v>190</v>
      </c>
      <c r="J5" s="155" t="s">
        <v>190</v>
      </c>
      <c r="K5" s="155"/>
      <c r="L5" s="155"/>
      <c r="M5" s="155"/>
      <c r="N5" s="155"/>
      <c r="O5" s="155"/>
      <c r="P5" s="47"/>
      <c r="Q5" s="47"/>
      <c r="R5" s="47"/>
      <c r="S5" s="148" t="s">
        <v>61</v>
      </c>
      <c r="T5" s="155" t="s">
        <v>62</v>
      </c>
      <c r="U5" s="155"/>
      <c r="V5" s="155"/>
      <c r="W5" s="155"/>
      <c r="X5" s="155"/>
      <c r="Y5" s="127"/>
    </row>
    <row r="6" ht="18" customHeight="1" spans="1:25">
      <c r="A6" s="49"/>
      <c r="B6" s="122"/>
      <c r="C6" s="174"/>
      <c r="D6" s="49"/>
      <c r="E6" s="49"/>
      <c r="F6" s="49"/>
      <c r="G6" s="49"/>
      <c r="H6" s="49"/>
      <c r="I6" s="172" t="s">
        <v>191</v>
      </c>
      <c r="J6" s="200" t="s">
        <v>58</v>
      </c>
      <c r="K6" s="155"/>
      <c r="L6" s="155"/>
      <c r="M6" s="155"/>
      <c r="N6" s="155"/>
      <c r="O6" s="127"/>
      <c r="P6" s="46" t="s">
        <v>192</v>
      </c>
      <c r="Q6" s="47"/>
      <c r="R6" s="48"/>
      <c r="S6" s="44" t="s">
        <v>61</v>
      </c>
      <c r="T6" s="200" t="s">
        <v>62</v>
      </c>
      <c r="U6" s="148" t="s">
        <v>64</v>
      </c>
      <c r="V6" s="155" t="s">
        <v>62</v>
      </c>
      <c r="W6" s="148" t="s">
        <v>66</v>
      </c>
      <c r="X6" s="148" t="s">
        <v>67</v>
      </c>
      <c r="Y6" s="204" t="s">
        <v>68</v>
      </c>
    </row>
    <row r="7" ht="19.5" customHeight="1" spans="1:25">
      <c r="A7" s="122"/>
      <c r="B7" s="122"/>
      <c r="C7" s="122"/>
      <c r="D7" s="122"/>
      <c r="E7" s="122"/>
      <c r="F7" s="122"/>
      <c r="G7" s="122"/>
      <c r="H7" s="122"/>
      <c r="I7" s="122"/>
      <c r="J7" s="201" t="s">
        <v>193</v>
      </c>
      <c r="K7" s="44"/>
      <c r="L7" s="44" t="s">
        <v>194</v>
      </c>
      <c r="M7" s="44" t="s">
        <v>195</v>
      </c>
      <c r="N7" s="44" t="s">
        <v>196</v>
      </c>
      <c r="O7" s="44" t="s">
        <v>197</v>
      </c>
      <c r="P7" s="44" t="s">
        <v>58</v>
      </c>
      <c r="Q7" s="44" t="s">
        <v>59</v>
      </c>
      <c r="R7" s="44" t="s">
        <v>60</v>
      </c>
      <c r="S7" s="122"/>
      <c r="T7" s="44" t="s">
        <v>57</v>
      </c>
      <c r="U7" s="44" t="s">
        <v>64</v>
      </c>
      <c r="V7" s="44" t="s">
        <v>198</v>
      </c>
      <c r="W7" s="44" t="s">
        <v>66</v>
      </c>
      <c r="X7" s="44" t="s">
        <v>67</v>
      </c>
      <c r="Y7" s="44" t="s">
        <v>68</v>
      </c>
    </row>
    <row r="8" ht="37.5" customHeight="1" spans="1:25">
      <c r="A8" s="196"/>
      <c r="B8" s="54"/>
      <c r="C8" s="196"/>
      <c r="D8" s="196"/>
      <c r="E8" s="196"/>
      <c r="F8" s="196"/>
      <c r="G8" s="196"/>
      <c r="H8" s="196"/>
      <c r="I8" s="196"/>
      <c r="J8" s="202" t="s">
        <v>57</v>
      </c>
      <c r="K8" s="203" t="s">
        <v>199</v>
      </c>
      <c r="L8" s="52" t="s">
        <v>200</v>
      </c>
      <c r="M8" s="52" t="s">
        <v>195</v>
      </c>
      <c r="N8" s="52" t="s">
        <v>196</v>
      </c>
      <c r="O8" s="52" t="s">
        <v>197</v>
      </c>
      <c r="P8" s="52" t="s">
        <v>195</v>
      </c>
      <c r="Q8" s="52" t="s">
        <v>196</v>
      </c>
      <c r="R8" s="52" t="s">
        <v>197</v>
      </c>
      <c r="S8" s="52" t="s">
        <v>61</v>
      </c>
      <c r="T8" s="52" t="s">
        <v>57</v>
      </c>
      <c r="U8" s="52" t="s">
        <v>64</v>
      </c>
      <c r="V8" s="52" t="s">
        <v>198</v>
      </c>
      <c r="W8" s="52" t="s">
        <v>66</v>
      </c>
      <c r="X8" s="52" t="s">
        <v>67</v>
      </c>
      <c r="Y8" s="52" t="s">
        <v>68</v>
      </c>
    </row>
    <row r="9" customHeight="1" spans="1:25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91">
        <v>13</v>
      </c>
      <c r="N9" s="91">
        <v>14</v>
      </c>
      <c r="O9" s="91">
        <v>15</v>
      </c>
      <c r="P9" s="91">
        <v>16</v>
      </c>
      <c r="Q9" s="91">
        <v>17</v>
      </c>
      <c r="R9" s="91">
        <v>18</v>
      </c>
      <c r="S9" s="91">
        <v>19</v>
      </c>
      <c r="T9" s="91">
        <v>20</v>
      </c>
      <c r="U9" s="91">
        <v>21</v>
      </c>
      <c r="V9" s="91">
        <v>22</v>
      </c>
      <c r="W9" s="91">
        <v>23</v>
      </c>
      <c r="X9" s="91">
        <v>24</v>
      </c>
      <c r="Y9" s="91">
        <v>25</v>
      </c>
    </row>
    <row r="10" ht="20.25" customHeight="1" spans="1:25">
      <c r="A10" s="197" t="s">
        <v>70</v>
      </c>
      <c r="B10" s="197" t="s">
        <v>70</v>
      </c>
      <c r="C10" s="197" t="s">
        <v>201</v>
      </c>
      <c r="D10" s="197" t="s">
        <v>202</v>
      </c>
      <c r="E10" s="197" t="s">
        <v>125</v>
      </c>
      <c r="F10" s="197" t="s">
        <v>126</v>
      </c>
      <c r="G10" s="197" t="s">
        <v>203</v>
      </c>
      <c r="H10" s="197" t="s">
        <v>204</v>
      </c>
      <c r="I10" s="125">
        <v>1204476</v>
      </c>
      <c r="J10" s="125">
        <v>1204476</v>
      </c>
      <c r="K10" s="125"/>
      <c r="L10" s="125"/>
      <c r="M10" s="125"/>
      <c r="N10" s="125">
        <v>1204476</v>
      </c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</row>
    <row r="11" ht="20.25" customHeight="1" spans="1:25">
      <c r="A11" s="197" t="s">
        <v>70</v>
      </c>
      <c r="B11" s="197" t="s">
        <v>70</v>
      </c>
      <c r="C11" s="197" t="s">
        <v>201</v>
      </c>
      <c r="D11" s="197" t="s">
        <v>202</v>
      </c>
      <c r="E11" s="197" t="s">
        <v>125</v>
      </c>
      <c r="F11" s="197" t="s">
        <v>126</v>
      </c>
      <c r="G11" s="197" t="s">
        <v>205</v>
      </c>
      <c r="H11" s="197" t="s">
        <v>206</v>
      </c>
      <c r="I11" s="125">
        <v>1818876</v>
      </c>
      <c r="J11" s="125">
        <v>1818876</v>
      </c>
      <c r="K11" s="59"/>
      <c r="L11" s="59"/>
      <c r="M11" s="59"/>
      <c r="N11" s="125">
        <v>1818876</v>
      </c>
      <c r="O11" s="59"/>
      <c r="P11" s="125"/>
      <c r="Q11" s="125"/>
      <c r="R11" s="125"/>
      <c r="S11" s="125"/>
      <c r="T11" s="125"/>
      <c r="U11" s="125"/>
      <c r="V11" s="125"/>
      <c r="W11" s="125"/>
      <c r="X11" s="125"/>
      <c r="Y11" s="125"/>
    </row>
    <row r="12" ht="20.25" customHeight="1" spans="1:25">
      <c r="A12" s="197" t="s">
        <v>70</v>
      </c>
      <c r="B12" s="197" t="s">
        <v>70</v>
      </c>
      <c r="C12" s="197" t="s">
        <v>201</v>
      </c>
      <c r="D12" s="197" t="s">
        <v>202</v>
      </c>
      <c r="E12" s="197" t="s">
        <v>125</v>
      </c>
      <c r="F12" s="197" t="s">
        <v>126</v>
      </c>
      <c r="G12" s="197" t="s">
        <v>207</v>
      </c>
      <c r="H12" s="197" t="s">
        <v>208</v>
      </c>
      <c r="I12" s="125">
        <v>2134</v>
      </c>
      <c r="J12" s="125">
        <v>2134</v>
      </c>
      <c r="K12" s="59"/>
      <c r="L12" s="59"/>
      <c r="M12" s="59"/>
      <c r="N12" s="125">
        <v>2134</v>
      </c>
      <c r="O12" s="59"/>
      <c r="P12" s="125"/>
      <c r="Q12" s="125"/>
      <c r="R12" s="125"/>
      <c r="S12" s="125"/>
      <c r="T12" s="125"/>
      <c r="U12" s="125"/>
      <c r="V12" s="125"/>
      <c r="W12" s="125"/>
      <c r="X12" s="125"/>
      <c r="Y12" s="125"/>
    </row>
    <row r="13" ht="20.25" customHeight="1" spans="1:25">
      <c r="A13" s="197" t="s">
        <v>70</v>
      </c>
      <c r="B13" s="197" t="s">
        <v>70</v>
      </c>
      <c r="C13" s="197" t="s">
        <v>201</v>
      </c>
      <c r="D13" s="197" t="s">
        <v>202</v>
      </c>
      <c r="E13" s="197" t="s">
        <v>125</v>
      </c>
      <c r="F13" s="197" t="s">
        <v>126</v>
      </c>
      <c r="G13" s="197" t="s">
        <v>207</v>
      </c>
      <c r="H13" s="197" t="s">
        <v>208</v>
      </c>
      <c r="I13" s="125">
        <v>100373</v>
      </c>
      <c r="J13" s="125">
        <v>100373</v>
      </c>
      <c r="K13" s="59"/>
      <c r="L13" s="59"/>
      <c r="M13" s="59"/>
      <c r="N13" s="125">
        <v>100373</v>
      </c>
      <c r="O13" s="59"/>
      <c r="P13" s="125"/>
      <c r="Q13" s="125"/>
      <c r="R13" s="125"/>
      <c r="S13" s="125"/>
      <c r="T13" s="125"/>
      <c r="U13" s="125"/>
      <c r="V13" s="125"/>
      <c r="W13" s="125"/>
      <c r="X13" s="125"/>
      <c r="Y13" s="125"/>
    </row>
    <row r="14" ht="20.25" customHeight="1" spans="1:25">
      <c r="A14" s="197" t="s">
        <v>70</v>
      </c>
      <c r="B14" s="197" t="s">
        <v>70</v>
      </c>
      <c r="C14" s="197" t="s">
        <v>209</v>
      </c>
      <c r="D14" s="197" t="s">
        <v>210</v>
      </c>
      <c r="E14" s="197" t="s">
        <v>103</v>
      </c>
      <c r="F14" s="197" t="s">
        <v>104</v>
      </c>
      <c r="G14" s="197" t="s">
        <v>211</v>
      </c>
      <c r="H14" s="197" t="s">
        <v>212</v>
      </c>
      <c r="I14" s="125">
        <v>521043</v>
      </c>
      <c r="J14" s="125">
        <v>521043</v>
      </c>
      <c r="K14" s="59"/>
      <c r="L14" s="59"/>
      <c r="M14" s="59"/>
      <c r="N14" s="125">
        <v>521043</v>
      </c>
      <c r="O14" s="59"/>
      <c r="P14" s="125"/>
      <c r="Q14" s="125"/>
      <c r="R14" s="125"/>
      <c r="S14" s="125"/>
      <c r="T14" s="125"/>
      <c r="U14" s="125"/>
      <c r="V14" s="125"/>
      <c r="W14" s="125"/>
      <c r="X14" s="125"/>
      <c r="Y14" s="125"/>
    </row>
    <row r="15" ht="20.25" customHeight="1" spans="1:25">
      <c r="A15" s="197" t="s">
        <v>70</v>
      </c>
      <c r="B15" s="197" t="s">
        <v>70</v>
      </c>
      <c r="C15" s="197" t="s">
        <v>209</v>
      </c>
      <c r="D15" s="197" t="s">
        <v>210</v>
      </c>
      <c r="E15" s="197" t="s">
        <v>113</v>
      </c>
      <c r="F15" s="197" t="s">
        <v>114</v>
      </c>
      <c r="G15" s="197" t="s">
        <v>213</v>
      </c>
      <c r="H15" s="197" t="s">
        <v>214</v>
      </c>
      <c r="I15" s="125">
        <v>272242.72</v>
      </c>
      <c r="J15" s="125">
        <v>272242.72</v>
      </c>
      <c r="K15" s="59"/>
      <c r="L15" s="59"/>
      <c r="M15" s="59"/>
      <c r="N15" s="125">
        <v>272242.72</v>
      </c>
      <c r="O15" s="59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ht="20.25" customHeight="1" spans="1:25">
      <c r="A16" s="197" t="s">
        <v>70</v>
      </c>
      <c r="B16" s="197" t="s">
        <v>70</v>
      </c>
      <c r="C16" s="197" t="s">
        <v>209</v>
      </c>
      <c r="D16" s="197" t="s">
        <v>210</v>
      </c>
      <c r="E16" s="197" t="s">
        <v>113</v>
      </c>
      <c r="F16" s="197" t="s">
        <v>114</v>
      </c>
      <c r="G16" s="197" t="s">
        <v>213</v>
      </c>
      <c r="H16" s="197" t="s">
        <v>214</v>
      </c>
      <c r="I16" s="125">
        <v>2066.88</v>
      </c>
      <c r="J16" s="125">
        <v>2066.88</v>
      </c>
      <c r="K16" s="59"/>
      <c r="L16" s="59"/>
      <c r="M16" s="59"/>
      <c r="N16" s="125">
        <v>2066.88</v>
      </c>
      <c r="O16" s="59"/>
      <c r="P16" s="125"/>
      <c r="Q16" s="125"/>
      <c r="R16" s="125"/>
      <c r="S16" s="125"/>
      <c r="T16" s="125"/>
      <c r="U16" s="125"/>
      <c r="V16" s="125"/>
      <c r="W16" s="125"/>
      <c r="X16" s="125"/>
      <c r="Y16" s="125"/>
    </row>
    <row r="17" ht="20.25" customHeight="1" spans="1:25">
      <c r="A17" s="197" t="s">
        <v>70</v>
      </c>
      <c r="B17" s="197" t="s">
        <v>70</v>
      </c>
      <c r="C17" s="197" t="s">
        <v>209</v>
      </c>
      <c r="D17" s="197" t="s">
        <v>210</v>
      </c>
      <c r="E17" s="197" t="s">
        <v>115</v>
      </c>
      <c r="F17" s="197" t="s">
        <v>116</v>
      </c>
      <c r="G17" s="197" t="s">
        <v>215</v>
      </c>
      <c r="H17" s="197" t="s">
        <v>216</v>
      </c>
      <c r="I17" s="125">
        <v>16930.52</v>
      </c>
      <c r="J17" s="125">
        <v>16930.52</v>
      </c>
      <c r="K17" s="59"/>
      <c r="L17" s="59"/>
      <c r="M17" s="59"/>
      <c r="N17" s="125">
        <v>16930.52</v>
      </c>
      <c r="O17" s="59"/>
      <c r="P17" s="125"/>
      <c r="Q17" s="125"/>
      <c r="R17" s="125"/>
      <c r="S17" s="125"/>
      <c r="T17" s="125"/>
      <c r="U17" s="125"/>
      <c r="V17" s="125"/>
      <c r="W17" s="125"/>
      <c r="X17" s="125"/>
      <c r="Y17" s="125"/>
    </row>
    <row r="18" ht="20.25" customHeight="1" spans="1:25">
      <c r="A18" s="197" t="s">
        <v>70</v>
      </c>
      <c r="B18" s="197" t="s">
        <v>70</v>
      </c>
      <c r="C18" s="197" t="s">
        <v>209</v>
      </c>
      <c r="D18" s="197" t="s">
        <v>210</v>
      </c>
      <c r="E18" s="197" t="s">
        <v>115</v>
      </c>
      <c r="F18" s="197" t="s">
        <v>116</v>
      </c>
      <c r="G18" s="197" t="s">
        <v>215</v>
      </c>
      <c r="H18" s="197" t="s">
        <v>216</v>
      </c>
      <c r="I18" s="125">
        <v>162821.66</v>
      </c>
      <c r="J18" s="125">
        <v>162821.66</v>
      </c>
      <c r="K18" s="59"/>
      <c r="L18" s="59"/>
      <c r="M18" s="59"/>
      <c r="N18" s="125">
        <v>162821.66</v>
      </c>
      <c r="O18" s="59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ht="20.25" customHeight="1" spans="1:25">
      <c r="A19" s="197" t="s">
        <v>70</v>
      </c>
      <c r="B19" s="197" t="s">
        <v>70</v>
      </c>
      <c r="C19" s="197" t="s">
        <v>209</v>
      </c>
      <c r="D19" s="197" t="s">
        <v>210</v>
      </c>
      <c r="E19" s="197" t="s">
        <v>117</v>
      </c>
      <c r="F19" s="197" t="s">
        <v>118</v>
      </c>
      <c r="G19" s="197" t="s">
        <v>217</v>
      </c>
      <c r="H19" s="197" t="s">
        <v>218</v>
      </c>
      <c r="I19" s="125">
        <v>5597</v>
      </c>
      <c r="J19" s="125">
        <v>5597</v>
      </c>
      <c r="K19" s="59"/>
      <c r="L19" s="59"/>
      <c r="M19" s="59"/>
      <c r="N19" s="125">
        <v>5597</v>
      </c>
      <c r="O19" s="59"/>
      <c r="P19" s="125"/>
      <c r="Q19" s="125"/>
      <c r="R19" s="125"/>
      <c r="S19" s="125"/>
      <c r="T19" s="125"/>
      <c r="U19" s="125"/>
      <c r="V19" s="125"/>
      <c r="W19" s="125"/>
      <c r="X19" s="125"/>
      <c r="Y19" s="125"/>
    </row>
    <row r="20" ht="20.25" customHeight="1" spans="1:25">
      <c r="A20" s="197" t="s">
        <v>70</v>
      </c>
      <c r="B20" s="197" t="s">
        <v>70</v>
      </c>
      <c r="C20" s="197" t="s">
        <v>209</v>
      </c>
      <c r="D20" s="197" t="s">
        <v>210</v>
      </c>
      <c r="E20" s="197" t="s">
        <v>125</v>
      </c>
      <c r="F20" s="197" t="s">
        <v>126</v>
      </c>
      <c r="G20" s="197" t="s">
        <v>217</v>
      </c>
      <c r="H20" s="197" t="s">
        <v>218</v>
      </c>
      <c r="I20" s="125">
        <v>2540</v>
      </c>
      <c r="J20" s="125">
        <v>2540</v>
      </c>
      <c r="K20" s="59"/>
      <c r="L20" s="59"/>
      <c r="M20" s="59"/>
      <c r="N20" s="125">
        <v>2540</v>
      </c>
      <c r="O20" s="59"/>
      <c r="P20" s="125"/>
      <c r="Q20" s="125"/>
      <c r="R20" s="125"/>
      <c r="S20" s="125"/>
      <c r="T20" s="125"/>
      <c r="U20" s="125"/>
      <c r="V20" s="125"/>
      <c r="W20" s="125"/>
      <c r="X20" s="125"/>
      <c r="Y20" s="125"/>
    </row>
    <row r="21" ht="20.25" customHeight="1" spans="1:25">
      <c r="A21" s="197" t="s">
        <v>70</v>
      </c>
      <c r="B21" s="197" t="s">
        <v>70</v>
      </c>
      <c r="C21" s="197" t="s">
        <v>219</v>
      </c>
      <c r="D21" s="197" t="s">
        <v>134</v>
      </c>
      <c r="E21" s="197" t="s">
        <v>133</v>
      </c>
      <c r="F21" s="197" t="s">
        <v>134</v>
      </c>
      <c r="G21" s="197" t="s">
        <v>220</v>
      </c>
      <c r="H21" s="197" t="s">
        <v>134</v>
      </c>
      <c r="I21" s="125">
        <v>445730</v>
      </c>
      <c r="J21" s="125">
        <v>445730</v>
      </c>
      <c r="K21" s="59"/>
      <c r="L21" s="59"/>
      <c r="M21" s="59"/>
      <c r="N21" s="125">
        <v>445730</v>
      </c>
      <c r="O21" s="59"/>
      <c r="P21" s="125"/>
      <c r="Q21" s="125"/>
      <c r="R21" s="125"/>
      <c r="S21" s="125"/>
      <c r="T21" s="125"/>
      <c r="U21" s="125"/>
      <c r="V21" s="125"/>
      <c r="W21" s="125"/>
      <c r="X21" s="125"/>
      <c r="Y21" s="125"/>
    </row>
    <row r="22" ht="20.25" customHeight="1" spans="1:25">
      <c r="A22" s="197" t="s">
        <v>70</v>
      </c>
      <c r="B22" s="197" t="s">
        <v>70</v>
      </c>
      <c r="C22" s="197" t="s">
        <v>221</v>
      </c>
      <c r="D22" s="197" t="s">
        <v>222</v>
      </c>
      <c r="E22" s="197" t="s">
        <v>107</v>
      </c>
      <c r="F22" s="197" t="s">
        <v>108</v>
      </c>
      <c r="G22" s="197" t="s">
        <v>223</v>
      </c>
      <c r="H22" s="197" t="s">
        <v>222</v>
      </c>
      <c r="I22" s="125">
        <v>22780</v>
      </c>
      <c r="J22" s="125">
        <v>22780</v>
      </c>
      <c r="K22" s="59"/>
      <c r="L22" s="59"/>
      <c r="M22" s="59"/>
      <c r="N22" s="125">
        <v>22780</v>
      </c>
      <c r="O22" s="59"/>
      <c r="P22" s="125"/>
      <c r="Q22" s="125"/>
      <c r="R22" s="125"/>
      <c r="S22" s="125"/>
      <c r="T22" s="125"/>
      <c r="U22" s="125"/>
      <c r="V22" s="125"/>
      <c r="W22" s="125"/>
      <c r="X22" s="125"/>
      <c r="Y22" s="125"/>
    </row>
    <row r="23" ht="20.25" customHeight="1" spans="1:25">
      <c r="A23" s="197" t="s">
        <v>70</v>
      </c>
      <c r="B23" s="197" t="s">
        <v>70</v>
      </c>
      <c r="C23" s="197" t="s">
        <v>224</v>
      </c>
      <c r="D23" s="197" t="s">
        <v>178</v>
      </c>
      <c r="E23" s="197" t="s">
        <v>125</v>
      </c>
      <c r="F23" s="197" t="s">
        <v>126</v>
      </c>
      <c r="G23" s="197" t="s">
        <v>225</v>
      </c>
      <c r="H23" s="197" t="s">
        <v>178</v>
      </c>
      <c r="I23" s="125">
        <v>5800</v>
      </c>
      <c r="J23" s="125">
        <v>5800</v>
      </c>
      <c r="K23" s="59"/>
      <c r="L23" s="59"/>
      <c r="M23" s="59"/>
      <c r="N23" s="125">
        <v>5800</v>
      </c>
      <c r="O23" s="59"/>
      <c r="P23" s="125"/>
      <c r="Q23" s="125"/>
      <c r="R23" s="125"/>
      <c r="S23" s="125"/>
      <c r="T23" s="125"/>
      <c r="U23" s="125"/>
      <c r="V23" s="125"/>
      <c r="W23" s="125"/>
      <c r="X23" s="125"/>
      <c r="Y23" s="125"/>
    </row>
    <row r="24" ht="20.25" customHeight="1" spans="1:25">
      <c r="A24" s="197" t="s">
        <v>70</v>
      </c>
      <c r="B24" s="197" t="s">
        <v>70</v>
      </c>
      <c r="C24" s="197" t="s">
        <v>226</v>
      </c>
      <c r="D24" s="197" t="s">
        <v>227</v>
      </c>
      <c r="E24" s="197" t="s">
        <v>125</v>
      </c>
      <c r="F24" s="197" t="s">
        <v>126</v>
      </c>
      <c r="G24" s="197" t="s">
        <v>228</v>
      </c>
      <c r="H24" s="197" t="s">
        <v>229</v>
      </c>
      <c r="I24" s="125">
        <v>261600</v>
      </c>
      <c r="J24" s="125">
        <v>261600</v>
      </c>
      <c r="K24" s="59"/>
      <c r="L24" s="59"/>
      <c r="M24" s="59"/>
      <c r="N24" s="125">
        <v>261600</v>
      </c>
      <c r="O24" s="59"/>
      <c r="P24" s="125"/>
      <c r="Q24" s="125"/>
      <c r="R24" s="125"/>
      <c r="S24" s="125"/>
      <c r="T24" s="125"/>
      <c r="U24" s="125"/>
      <c r="V24" s="125"/>
      <c r="W24" s="125"/>
      <c r="X24" s="125"/>
      <c r="Y24" s="125"/>
    </row>
    <row r="25" ht="20.25" customHeight="1" spans="1:25">
      <c r="A25" s="197" t="s">
        <v>70</v>
      </c>
      <c r="B25" s="197" t="s">
        <v>70</v>
      </c>
      <c r="C25" s="197" t="s">
        <v>230</v>
      </c>
      <c r="D25" s="197" t="s">
        <v>231</v>
      </c>
      <c r="E25" s="197" t="s">
        <v>125</v>
      </c>
      <c r="F25" s="197" t="s">
        <v>126</v>
      </c>
      <c r="G25" s="197" t="s">
        <v>232</v>
      </c>
      <c r="H25" s="197" t="s">
        <v>231</v>
      </c>
      <c r="I25" s="125">
        <v>8700</v>
      </c>
      <c r="J25" s="125">
        <v>8700</v>
      </c>
      <c r="K25" s="59"/>
      <c r="L25" s="59"/>
      <c r="M25" s="59"/>
      <c r="N25" s="125">
        <v>8700</v>
      </c>
      <c r="O25" s="59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ht="20.25" customHeight="1" spans="1:25">
      <c r="A26" s="197" t="s">
        <v>70</v>
      </c>
      <c r="B26" s="197" t="s">
        <v>70</v>
      </c>
      <c r="C26" s="197" t="s">
        <v>233</v>
      </c>
      <c r="D26" s="197" t="s">
        <v>234</v>
      </c>
      <c r="E26" s="197" t="s">
        <v>101</v>
      </c>
      <c r="F26" s="197" t="s">
        <v>102</v>
      </c>
      <c r="G26" s="197" t="s">
        <v>235</v>
      </c>
      <c r="H26" s="197" t="s">
        <v>236</v>
      </c>
      <c r="I26" s="125">
        <v>2400</v>
      </c>
      <c r="J26" s="125">
        <v>2400</v>
      </c>
      <c r="K26" s="59"/>
      <c r="L26" s="59"/>
      <c r="M26" s="59"/>
      <c r="N26" s="125">
        <v>2400</v>
      </c>
      <c r="O26" s="59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ht="20.25" customHeight="1" spans="1:25">
      <c r="A27" s="197" t="s">
        <v>70</v>
      </c>
      <c r="B27" s="197" t="s">
        <v>70</v>
      </c>
      <c r="C27" s="197" t="s">
        <v>237</v>
      </c>
      <c r="D27" s="197" t="s">
        <v>238</v>
      </c>
      <c r="E27" s="197" t="s">
        <v>125</v>
      </c>
      <c r="F27" s="197" t="s">
        <v>126</v>
      </c>
      <c r="G27" s="197" t="s">
        <v>239</v>
      </c>
      <c r="H27" s="197" t="s">
        <v>240</v>
      </c>
      <c r="I27" s="125">
        <v>26100</v>
      </c>
      <c r="J27" s="125">
        <v>26100</v>
      </c>
      <c r="K27" s="59"/>
      <c r="L27" s="59"/>
      <c r="M27" s="59"/>
      <c r="N27" s="125">
        <v>26100</v>
      </c>
      <c r="O27" s="59"/>
      <c r="P27" s="125"/>
      <c r="Q27" s="125"/>
      <c r="R27" s="125"/>
      <c r="S27" s="125"/>
      <c r="T27" s="125"/>
      <c r="U27" s="125"/>
      <c r="V27" s="125"/>
      <c r="W27" s="125"/>
      <c r="X27" s="125"/>
      <c r="Y27" s="125"/>
    </row>
    <row r="28" ht="20.25" customHeight="1" spans="1:25">
      <c r="A28" s="197" t="s">
        <v>70</v>
      </c>
      <c r="B28" s="197" t="s">
        <v>70</v>
      </c>
      <c r="C28" s="197" t="s">
        <v>237</v>
      </c>
      <c r="D28" s="197" t="s">
        <v>238</v>
      </c>
      <c r="E28" s="197" t="s">
        <v>125</v>
      </c>
      <c r="F28" s="197" t="s">
        <v>126</v>
      </c>
      <c r="G28" s="197" t="s">
        <v>241</v>
      </c>
      <c r="H28" s="197" t="s">
        <v>242</v>
      </c>
      <c r="I28" s="125">
        <v>5800</v>
      </c>
      <c r="J28" s="125">
        <v>5800</v>
      </c>
      <c r="K28" s="59"/>
      <c r="L28" s="59"/>
      <c r="M28" s="59"/>
      <c r="N28" s="125">
        <v>5800</v>
      </c>
      <c r="O28" s="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</row>
    <row r="29" ht="20.25" customHeight="1" spans="1:25">
      <c r="A29" s="197" t="s">
        <v>70</v>
      </c>
      <c r="B29" s="197" t="s">
        <v>70</v>
      </c>
      <c r="C29" s="197" t="s">
        <v>237</v>
      </c>
      <c r="D29" s="197" t="s">
        <v>238</v>
      </c>
      <c r="E29" s="197" t="s">
        <v>125</v>
      </c>
      <c r="F29" s="197" t="s">
        <v>126</v>
      </c>
      <c r="G29" s="197" t="s">
        <v>243</v>
      </c>
      <c r="H29" s="197" t="s">
        <v>244</v>
      </c>
      <c r="I29" s="125">
        <v>5800</v>
      </c>
      <c r="J29" s="125">
        <v>5800</v>
      </c>
      <c r="K29" s="59"/>
      <c r="L29" s="59"/>
      <c r="M29" s="59"/>
      <c r="N29" s="125">
        <v>5800</v>
      </c>
      <c r="O29" s="59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30" ht="20.25" customHeight="1" spans="1:25">
      <c r="A30" s="197" t="s">
        <v>70</v>
      </c>
      <c r="B30" s="197" t="s">
        <v>70</v>
      </c>
      <c r="C30" s="197" t="s">
        <v>237</v>
      </c>
      <c r="D30" s="197" t="s">
        <v>238</v>
      </c>
      <c r="E30" s="197" t="s">
        <v>125</v>
      </c>
      <c r="F30" s="197" t="s">
        <v>126</v>
      </c>
      <c r="G30" s="197" t="s">
        <v>245</v>
      </c>
      <c r="H30" s="197" t="s">
        <v>246</v>
      </c>
      <c r="I30" s="125">
        <v>20300</v>
      </c>
      <c r="J30" s="125">
        <v>20300</v>
      </c>
      <c r="K30" s="59"/>
      <c r="L30" s="59"/>
      <c r="M30" s="59"/>
      <c r="N30" s="125">
        <v>20300</v>
      </c>
      <c r="O30" s="59"/>
      <c r="P30" s="125"/>
      <c r="Q30" s="125"/>
      <c r="R30" s="125"/>
      <c r="S30" s="125"/>
      <c r="T30" s="125"/>
      <c r="U30" s="125"/>
      <c r="V30" s="125"/>
      <c r="W30" s="125"/>
      <c r="X30" s="125"/>
      <c r="Y30" s="125"/>
    </row>
    <row r="31" ht="20.25" customHeight="1" spans="1:25">
      <c r="A31" s="197" t="s">
        <v>70</v>
      </c>
      <c r="B31" s="197" t="s">
        <v>70</v>
      </c>
      <c r="C31" s="197" t="s">
        <v>237</v>
      </c>
      <c r="D31" s="197" t="s">
        <v>238</v>
      </c>
      <c r="E31" s="197" t="s">
        <v>125</v>
      </c>
      <c r="F31" s="197" t="s">
        <v>126</v>
      </c>
      <c r="G31" s="197" t="s">
        <v>247</v>
      </c>
      <c r="H31" s="197" t="s">
        <v>248</v>
      </c>
      <c r="I31" s="125">
        <v>37120</v>
      </c>
      <c r="J31" s="125">
        <v>37120</v>
      </c>
      <c r="K31" s="59"/>
      <c r="L31" s="59"/>
      <c r="M31" s="59"/>
      <c r="N31" s="125">
        <v>37120</v>
      </c>
      <c r="O31" s="59"/>
      <c r="P31" s="125"/>
      <c r="Q31" s="125"/>
      <c r="R31" s="125"/>
      <c r="S31" s="125"/>
      <c r="T31" s="125"/>
      <c r="U31" s="125"/>
      <c r="V31" s="125"/>
      <c r="W31" s="125"/>
      <c r="X31" s="125"/>
      <c r="Y31" s="125"/>
    </row>
    <row r="32" ht="20.25" customHeight="1" spans="1:25">
      <c r="A32" s="197" t="s">
        <v>70</v>
      </c>
      <c r="B32" s="197" t="s">
        <v>70</v>
      </c>
      <c r="C32" s="197" t="s">
        <v>237</v>
      </c>
      <c r="D32" s="197" t="s">
        <v>238</v>
      </c>
      <c r="E32" s="197" t="s">
        <v>125</v>
      </c>
      <c r="F32" s="197" t="s">
        <v>126</v>
      </c>
      <c r="G32" s="197" t="s">
        <v>249</v>
      </c>
      <c r="H32" s="197" t="s">
        <v>250</v>
      </c>
      <c r="I32" s="125">
        <v>4350</v>
      </c>
      <c r="J32" s="125">
        <v>4350</v>
      </c>
      <c r="K32" s="59"/>
      <c r="L32" s="59"/>
      <c r="M32" s="59"/>
      <c r="N32" s="125">
        <v>4350</v>
      </c>
      <c r="O32" s="59"/>
      <c r="P32" s="125"/>
      <c r="Q32" s="125"/>
      <c r="R32" s="125"/>
      <c r="S32" s="125"/>
      <c r="T32" s="125"/>
      <c r="U32" s="125"/>
      <c r="V32" s="125"/>
      <c r="W32" s="125"/>
      <c r="X32" s="125"/>
      <c r="Y32" s="125"/>
    </row>
    <row r="33" ht="20.25" customHeight="1" spans="1:25">
      <c r="A33" s="197" t="s">
        <v>70</v>
      </c>
      <c r="B33" s="197" t="s">
        <v>70</v>
      </c>
      <c r="C33" s="197" t="s">
        <v>237</v>
      </c>
      <c r="D33" s="197" t="s">
        <v>238</v>
      </c>
      <c r="E33" s="197" t="s">
        <v>125</v>
      </c>
      <c r="F33" s="197" t="s">
        <v>126</v>
      </c>
      <c r="G33" s="197" t="s">
        <v>251</v>
      </c>
      <c r="H33" s="197" t="s">
        <v>252</v>
      </c>
      <c r="I33" s="125">
        <v>1450</v>
      </c>
      <c r="J33" s="125">
        <v>1450</v>
      </c>
      <c r="K33" s="59"/>
      <c r="L33" s="59"/>
      <c r="M33" s="59"/>
      <c r="N33" s="125">
        <v>1450</v>
      </c>
      <c r="O33" s="59"/>
      <c r="P33" s="125"/>
      <c r="Q33" s="125"/>
      <c r="R33" s="125"/>
      <c r="S33" s="125"/>
      <c r="T33" s="125"/>
      <c r="U33" s="125"/>
      <c r="V33" s="125"/>
      <c r="W33" s="125"/>
      <c r="X33" s="125"/>
      <c r="Y33" s="125"/>
    </row>
    <row r="34" ht="20.25" customHeight="1" spans="1:25">
      <c r="A34" s="197" t="s">
        <v>70</v>
      </c>
      <c r="B34" s="197" t="s">
        <v>70</v>
      </c>
      <c r="C34" s="197" t="s">
        <v>237</v>
      </c>
      <c r="D34" s="197" t="s">
        <v>238</v>
      </c>
      <c r="E34" s="197" t="s">
        <v>125</v>
      </c>
      <c r="F34" s="197" t="s">
        <v>126</v>
      </c>
      <c r="G34" s="197" t="s">
        <v>253</v>
      </c>
      <c r="H34" s="197" t="s">
        <v>254</v>
      </c>
      <c r="I34" s="125">
        <v>1450</v>
      </c>
      <c r="J34" s="125">
        <v>1450</v>
      </c>
      <c r="K34" s="59"/>
      <c r="L34" s="59"/>
      <c r="M34" s="59"/>
      <c r="N34" s="125">
        <v>1450</v>
      </c>
      <c r="O34" s="59"/>
      <c r="P34" s="125"/>
      <c r="Q34" s="125"/>
      <c r="R34" s="125"/>
      <c r="S34" s="125"/>
      <c r="T34" s="125"/>
      <c r="U34" s="125"/>
      <c r="V34" s="125"/>
      <c r="W34" s="125"/>
      <c r="X34" s="125"/>
      <c r="Y34" s="125"/>
    </row>
    <row r="35" ht="20.25" customHeight="1" spans="1:25">
      <c r="A35" s="197" t="s">
        <v>70</v>
      </c>
      <c r="B35" s="197" t="s">
        <v>70</v>
      </c>
      <c r="C35" s="197" t="s">
        <v>237</v>
      </c>
      <c r="D35" s="197" t="s">
        <v>238</v>
      </c>
      <c r="E35" s="197" t="s">
        <v>125</v>
      </c>
      <c r="F35" s="197" t="s">
        <v>126</v>
      </c>
      <c r="G35" s="197" t="s">
        <v>255</v>
      </c>
      <c r="H35" s="197" t="s">
        <v>256</v>
      </c>
      <c r="I35" s="125">
        <v>69600</v>
      </c>
      <c r="J35" s="125">
        <v>69600</v>
      </c>
      <c r="K35" s="59"/>
      <c r="L35" s="59"/>
      <c r="M35" s="59"/>
      <c r="N35" s="125">
        <v>69600</v>
      </c>
      <c r="O35" s="59"/>
      <c r="P35" s="125"/>
      <c r="Q35" s="125"/>
      <c r="R35" s="125"/>
      <c r="S35" s="125"/>
      <c r="T35" s="125"/>
      <c r="U35" s="125"/>
      <c r="V35" s="125"/>
      <c r="W35" s="125"/>
      <c r="X35" s="125"/>
      <c r="Y35" s="125"/>
    </row>
    <row r="36" ht="20.25" customHeight="1" spans="1:25">
      <c r="A36" s="197" t="s">
        <v>70</v>
      </c>
      <c r="B36" s="197" t="s">
        <v>70</v>
      </c>
      <c r="C36" s="197" t="s">
        <v>257</v>
      </c>
      <c r="D36" s="197" t="s">
        <v>258</v>
      </c>
      <c r="E36" s="197" t="s">
        <v>125</v>
      </c>
      <c r="F36" s="197" t="s">
        <v>126</v>
      </c>
      <c r="G36" s="197" t="s">
        <v>228</v>
      </c>
      <c r="H36" s="197" t="s">
        <v>229</v>
      </c>
      <c r="I36" s="125">
        <v>26160</v>
      </c>
      <c r="J36" s="125">
        <v>26160</v>
      </c>
      <c r="K36" s="59"/>
      <c r="L36" s="59"/>
      <c r="M36" s="59"/>
      <c r="N36" s="125">
        <v>26160</v>
      </c>
      <c r="O36" s="59"/>
      <c r="P36" s="125"/>
      <c r="Q36" s="125"/>
      <c r="R36" s="125"/>
      <c r="S36" s="125"/>
      <c r="T36" s="125"/>
      <c r="U36" s="125"/>
      <c r="V36" s="125"/>
      <c r="W36" s="125"/>
      <c r="X36" s="125"/>
      <c r="Y36" s="125"/>
    </row>
    <row r="37" ht="20.25" customHeight="1" spans="1:25">
      <c r="A37" s="197" t="s">
        <v>70</v>
      </c>
      <c r="B37" s="197" t="s">
        <v>70</v>
      </c>
      <c r="C37" s="197" t="s">
        <v>259</v>
      </c>
      <c r="D37" s="197" t="s">
        <v>260</v>
      </c>
      <c r="E37" s="197" t="s">
        <v>101</v>
      </c>
      <c r="F37" s="197" t="s">
        <v>102</v>
      </c>
      <c r="G37" s="197" t="s">
        <v>261</v>
      </c>
      <c r="H37" s="197" t="s">
        <v>262</v>
      </c>
      <c r="I37" s="125">
        <v>57600</v>
      </c>
      <c r="J37" s="125">
        <v>57600</v>
      </c>
      <c r="K37" s="59"/>
      <c r="L37" s="59"/>
      <c r="M37" s="59"/>
      <c r="N37" s="125">
        <v>57600</v>
      </c>
      <c r="O37" s="59"/>
      <c r="P37" s="125"/>
      <c r="Q37" s="125"/>
      <c r="R37" s="125"/>
      <c r="S37" s="125"/>
      <c r="T37" s="125"/>
      <c r="U37" s="125"/>
      <c r="V37" s="125"/>
      <c r="W37" s="125"/>
      <c r="X37" s="125"/>
      <c r="Y37" s="125"/>
    </row>
    <row r="38" ht="20.25" customHeight="1" spans="1:25">
      <c r="A38" s="197" t="s">
        <v>70</v>
      </c>
      <c r="B38" s="197" t="s">
        <v>70</v>
      </c>
      <c r="C38" s="197" t="s">
        <v>263</v>
      </c>
      <c r="D38" s="197" t="s">
        <v>264</v>
      </c>
      <c r="E38" s="197" t="s">
        <v>125</v>
      </c>
      <c r="F38" s="197" t="s">
        <v>126</v>
      </c>
      <c r="G38" s="197" t="s">
        <v>207</v>
      </c>
      <c r="H38" s="197" t="s">
        <v>208</v>
      </c>
      <c r="I38" s="125">
        <v>458040</v>
      </c>
      <c r="J38" s="125">
        <v>458040</v>
      </c>
      <c r="K38" s="59"/>
      <c r="L38" s="59"/>
      <c r="M38" s="59"/>
      <c r="N38" s="125">
        <v>458040</v>
      </c>
      <c r="O38" s="59"/>
      <c r="P38" s="125"/>
      <c r="Q38" s="125"/>
      <c r="R38" s="125"/>
      <c r="S38" s="125"/>
      <c r="T38" s="125"/>
      <c r="U38" s="125"/>
      <c r="V38" s="125"/>
      <c r="W38" s="125"/>
      <c r="X38" s="125"/>
      <c r="Y38" s="125"/>
    </row>
    <row r="39" ht="17.25" customHeight="1" spans="1:25">
      <c r="A39" s="185" t="s">
        <v>173</v>
      </c>
      <c r="B39" s="186"/>
      <c r="C39" s="198"/>
      <c r="D39" s="198"/>
      <c r="E39" s="198"/>
      <c r="F39" s="198"/>
      <c r="G39" s="198"/>
      <c r="H39" s="199"/>
      <c r="I39" s="125">
        <v>5569880.78</v>
      </c>
      <c r="J39" s="125">
        <v>5569880.78</v>
      </c>
      <c r="K39" s="125"/>
      <c r="L39" s="125"/>
      <c r="M39" s="125"/>
      <c r="N39" s="125">
        <v>5569880.78</v>
      </c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ht="13.5" customHeight="1" spans="2:23">
      <c r="B2" s="184"/>
      <c r="E2" s="37"/>
      <c r="F2" s="37"/>
      <c r="G2" s="37"/>
      <c r="H2" s="37"/>
      <c r="U2" s="184"/>
      <c r="W2" s="192" t="s">
        <v>265</v>
      </c>
    </row>
    <row r="3" ht="46.5" customHeight="1" spans="1:23">
      <c r="A3" s="39" t="str">
        <f>"2025"&amp;"年部门项目支出预算表"</f>
        <v>2025年部门项目支出预算表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ht="13.5" customHeight="1" spans="1:23">
      <c r="A4" s="40" t="str">
        <f>"单位名称："&amp;"昆明市东川区医疗保障局"</f>
        <v>单位名称：昆明市东川区医疗保障局</v>
      </c>
      <c r="B4" s="41"/>
      <c r="C4" s="41"/>
      <c r="D4" s="41"/>
      <c r="E4" s="41"/>
      <c r="F4" s="41"/>
      <c r="G4" s="41"/>
      <c r="H4" s="41"/>
      <c r="I4" s="42"/>
      <c r="J4" s="42"/>
      <c r="K4" s="42"/>
      <c r="L4" s="42"/>
      <c r="M4" s="42"/>
      <c r="N4" s="42"/>
      <c r="O4" s="42"/>
      <c r="P4" s="42"/>
      <c r="Q4" s="42"/>
      <c r="U4" s="184"/>
      <c r="W4" s="165" t="s">
        <v>1</v>
      </c>
    </row>
    <row r="5" ht="21.75" customHeight="1" spans="1:23">
      <c r="A5" s="44" t="s">
        <v>266</v>
      </c>
      <c r="B5" s="45" t="s">
        <v>184</v>
      </c>
      <c r="C5" s="44" t="s">
        <v>185</v>
      </c>
      <c r="D5" s="44" t="s">
        <v>267</v>
      </c>
      <c r="E5" s="45" t="s">
        <v>186</v>
      </c>
      <c r="F5" s="45" t="s">
        <v>187</v>
      </c>
      <c r="G5" s="45" t="s">
        <v>268</v>
      </c>
      <c r="H5" s="45" t="s">
        <v>269</v>
      </c>
      <c r="I5" s="121" t="s">
        <v>55</v>
      </c>
      <c r="J5" s="46" t="s">
        <v>270</v>
      </c>
      <c r="K5" s="47"/>
      <c r="L5" s="47"/>
      <c r="M5" s="48"/>
      <c r="N5" s="46" t="s">
        <v>192</v>
      </c>
      <c r="O5" s="47"/>
      <c r="P5" s="48"/>
      <c r="Q5" s="45" t="s">
        <v>61</v>
      </c>
      <c r="R5" s="46" t="s">
        <v>62</v>
      </c>
      <c r="S5" s="47"/>
      <c r="T5" s="47"/>
      <c r="U5" s="47"/>
      <c r="V5" s="47"/>
      <c r="W5" s="48"/>
    </row>
    <row r="6" ht="21.75" customHeight="1" spans="1:23">
      <c r="A6" s="49"/>
      <c r="B6" s="122"/>
      <c r="C6" s="49"/>
      <c r="D6" s="49"/>
      <c r="E6" s="50"/>
      <c r="F6" s="50"/>
      <c r="G6" s="50"/>
      <c r="H6" s="50"/>
      <c r="I6" s="122"/>
      <c r="J6" s="188" t="s">
        <v>58</v>
      </c>
      <c r="K6" s="189"/>
      <c r="L6" s="45" t="s">
        <v>59</v>
      </c>
      <c r="M6" s="45" t="s">
        <v>60</v>
      </c>
      <c r="N6" s="45" t="s">
        <v>58</v>
      </c>
      <c r="O6" s="45" t="s">
        <v>59</v>
      </c>
      <c r="P6" s="45" t="s">
        <v>60</v>
      </c>
      <c r="Q6" s="50"/>
      <c r="R6" s="45" t="s">
        <v>57</v>
      </c>
      <c r="S6" s="45" t="s">
        <v>64</v>
      </c>
      <c r="T6" s="45" t="s">
        <v>198</v>
      </c>
      <c r="U6" s="45" t="s">
        <v>66</v>
      </c>
      <c r="V6" s="45" t="s">
        <v>67</v>
      </c>
      <c r="W6" s="45" t="s">
        <v>68</v>
      </c>
    </row>
    <row r="7" ht="21" customHeight="1" spans="1:23">
      <c r="A7" s="122"/>
      <c r="B7" s="122"/>
      <c r="C7" s="122"/>
      <c r="D7" s="122"/>
      <c r="E7" s="122"/>
      <c r="F7" s="122"/>
      <c r="G7" s="122"/>
      <c r="H7" s="122"/>
      <c r="I7" s="122"/>
      <c r="J7" s="190" t="s">
        <v>57</v>
      </c>
      <c r="K7" s="191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</row>
    <row r="8" ht="39.75" customHeight="1" spans="1:23">
      <c r="A8" s="52"/>
      <c r="B8" s="54"/>
      <c r="C8" s="52"/>
      <c r="D8" s="52"/>
      <c r="E8" s="53"/>
      <c r="F8" s="53"/>
      <c r="G8" s="53"/>
      <c r="H8" s="53"/>
      <c r="I8" s="54"/>
      <c r="J8" s="110" t="s">
        <v>57</v>
      </c>
      <c r="K8" s="110" t="s">
        <v>271</v>
      </c>
      <c r="L8" s="53"/>
      <c r="M8" s="53"/>
      <c r="N8" s="53"/>
      <c r="O8" s="53"/>
      <c r="P8" s="53"/>
      <c r="Q8" s="53"/>
      <c r="R8" s="53"/>
      <c r="S8" s="53"/>
      <c r="T8" s="53"/>
      <c r="U8" s="54"/>
      <c r="V8" s="53"/>
      <c r="W8" s="53"/>
    </row>
    <row r="9" ht="15" customHeight="1" spans="1:23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91">
        <v>12</v>
      </c>
      <c r="M9" s="91">
        <v>13</v>
      </c>
      <c r="N9" s="91">
        <v>14</v>
      </c>
      <c r="O9" s="91">
        <v>15</v>
      </c>
      <c r="P9" s="91">
        <v>16</v>
      </c>
      <c r="Q9" s="91">
        <v>17</v>
      </c>
      <c r="R9" s="91">
        <v>18</v>
      </c>
      <c r="S9" s="91">
        <v>19</v>
      </c>
      <c r="T9" s="91">
        <v>20</v>
      </c>
      <c r="U9" s="55">
        <v>21</v>
      </c>
      <c r="V9" s="91">
        <v>22</v>
      </c>
      <c r="W9" s="55">
        <v>23</v>
      </c>
    </row>
    <row r="10" ht="21.75" customHeight="1" spans="1:23">
      <c r="A10" s="112" t="s">
        <v>210</v>
      </c>
      <c r="B10" s="112" t="s">
        <v>272</v>
      </c>
      <c r="C10" s="112" t="s">
        <v>273</v>
      </c>
      <c r="D10" s="112" t="s">
        <v>70</v>
      </c>
      <c r="E10" s="112" t="s">
        <v>113</v>
      </c>
      <c r="F10" s="112" t="s">
        <v>114</v>
      </c>
      <c r="G10" s="112" t="s">
        <v>274</v>
      </c>
      <c r="H10" s="112" t="s">
        <v>275</v>
      </c>
      <c r="I10" s="125">
        <v>3240000</v>
      </c>
      <c r="J10" s="125">
        <v>3240000</v>
      </c>
      <c r="K10" s="125">
        <v>3240000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ht="21.75" customHeight="1" spans="1:23">
      <c r="A11" s="112" t="s">
        <v>276</v>
      </c>
      <c r="B11" s="112" t="s">
        <v>277</v>
      </c>
      <c r="C11" s="112" t="s">
        <v>278</v>
      </c>
      <c r="D11" s="112" t="s">
        <v>70</v>
      </c>
      <c r="E11" s="112" t="s">
        <v>127</v>
      </c>
      <c r="F11" s="112" t="s">
        <v>128</v>
      </c>
      <c r="G11" s="112" t="s">
        <v>235</v>
      </c>
      <c r="H11" s="112" t="s">
        <v>236</v>
      </c>
      <c r="I11" s="125">
        <v>50000</v>
      </c>
      <c r="J11" s="125">
        <v>50000</v>
      </c>
      <c r="K11" s="125">
        <v>50000</v>
      </c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ht="21.75" customHeight="1" spans="1:23">
      <c r="A12" s="112" t="s">
        <v>279</v>
      </c>
      <c r="B12" s="112" t="s">
        <v>280</v>
      </c>
      <c r="C12" s="112" t="s">
        <v>281</v>
      </c>
      <c r="D12" s="112" t="s">
        <v>70</v>
      </c>
      <c r="E12" s="112" t="s">
        <v>121</v>
      </c>
      <c r="F12" s="112" t="s">
        <v>122</v>
      </c>
      <c r="G12" s="112" t="s">
        <v>274</v>
      </c>
      <c r="H12" s="112" t="s">
        <v>275</v>
      </c>
      <c r="I12" s="125">
        <v>2748837.9</v>
      </c>
      <c r="J12" s="125">
        <v>2748837.9</v>
      </c>
      <c r="K12" s="125">
        <v>2748837.9</v>
      </c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</row>
    <row r="13" ht="18.75" customHeight="1" spans="1:23">
      <c r="A13" s="185" t="s">
        <v>173</v>
      </c>
      <c r="B13" s="186"/>
      <c r="C13" s="186"/>
      <c r="D13" s="186"/>
      <c r="E13" s="186"/>
      <c r="F13" s="186"/>
      <c r="G13" s="186"/>
      <c r="H13" s="187"/>
      <c r="I13" s="125">
        <v>6038837.9</v>
      </c>
      <c r="J13" s="125">
        <v>6038837.9</v>
      </c>
      <c r="K13" s="125">
        <v>6038837.9</v>
      </c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pane ySplit="1" topLeftCell="A13" activePane="bottomLeft" state="frozen"/>
      <selection/>
      <selection pane="bottomLeft" activeCell="D20" sqref="D20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36"/>
      <c r="B1" s="36"/>
      <c r="C1" s="36"/>
      <c r="D1" s="36"/>
      <c r="E1" s="36"/>
      <c r="F1" s="36"/>
      <c r="G1" s="36"/>
      <c r="H1" s="36"/>
      <c r="I1" s="36"/>
      <c r="J1" s="36"/>
    </row>
    <row r="2" ht="18" customHeight="1" spans="10:10">
      <c r="J2" s="38" t="s">
        <v>282</v>
      </c>
    </row>
    <row r="3" ht="39.75" customHeight="1" spans="1:10">
      <c r="A3" s="108" t="str">
        <f>"2025"&amp;"年部门项目支出绩效目标表"</f>
        <v>2025年部门项目支出绩效目标表</v>
      </c>
      <c r="B3" s="39"/>
      <c r="C3" s="39"/>
      <c r="D3" s="39"/>
      <c r="E3" s="39"/>
      <c r="F3" s="109"/>
      <c r="G3" s="39"/>
      <c r="H3" s="109"/>
      <c r="I3" s="109"/>
      <c r="J3" s="39"/>
    </row>
    <row r="4" ht="17.25" customHeight="1" spans="1:1">
      <c r="A4" s="40" t="str">
        <f>"单位名称："&amp;"昆明市东川区医疗保障局"</f>
        <v>单位名称：昆明市东川区医疗保障局</v>
      </c>
    </row>
    <row r="5" ht="44.25" customHeight="1" spans="1:10">
      <c r="A5" s="110" t="s">
        <v>185</v>
      </c>
      <c r="B5" s="110" t="s">
        <v>283</v>
      </c>
      <c r="C5" s="110" t="s">
        <v>284</v>
      </c>
      <c r="D5" s="110" t="s">
        <v>285</v>
      </c>
      <c r="E5" s="110" t="s">
        <v>286</v>
      </c>
      <c r="F5" s="111" t="s">
        <v>287</v>
      </c>
      <c r="G5" s="110" t="s">
        <v>288</v>
      </c>
      <c r="H5" s="111" t="s">
        <v>289</v>
      </c>
      <c r="I5" s="111" t="s">
        <v>290</v>
      </c>
      <c r="J5" s="110" t="s">
        <v>291</v>
      </c>
    </row>
    <row r="6" ht="18.75" customHeight="1" spans="1:10">
      <c r="A6" s="181">
        <v>1</v>
      </c>
      <c r="B6" s="181">
        <v>2</v>
      </c>
      <c r="C6" s="181">
        <v>3</v>
      </c>
      <c r="D6" s="181">
        <v>4</v>
      </c>
      <c r="E6" s="181">
        <v>5</v>
      </c>
      <c r="F6" s="91">
        <v>6</v>
      </c>
      <c r="G6" s="181">
        <v>7</v>
      </c>
      <c r="H6" s="91">
        <v>8</v>
      </c>
      <c r="I6" s="91">
        <v>9</v>
      </c>
      <c r="J6" s="181">
        <v>10</v>
      </c>
    </row>
    <row r="7" ht="42" customHeight="1" spans="1:10">
      <c r="A7" s="100" t="s">
        <v>70</v>
      </c>
      <c r="B7" s="112"/>
      <c r="C7" s="112"/>
      <c r="D7" s="112"/>
      <c r="E7" s="96"/>
      <c r="F7" s="113"/>
      <c r="G7" s="96"/>
      <c r="H7" s="113"/>
      <c r="I7" s="113"/>
      <c r="J7" s="96"/>
    </row>
    <row r="8" ht="42" customHeight="1" spans="1:10">
      <c r="A8" s="182" t="s">
        <v>70</v>
      </c>
      <c r="B8" s="56"/>
      <c r="C8" s="56"/>
      <c r="D8" s="56"/>
      <c r="E8" s="100"/>
      <c r="F8" s="56"/>
      <c r="G8" s="100"/>
      <c r="H8" s="56"/>
      <c r="I8" s="56"/>
      <c r="J8" s="100"/>
    </row>
    <row r="9" ht="42" customHeight="1" spans="1:10">
      <c r="A9" s="183" t="s">
        <v>273</v>
      </c>
      <c r="B9" s="56" t="s">
        <v>292</v>
      </c>
      <c r="C9" s="56" t="s">
        <v>293</v>
      </c>
      <c r="D9" s="56" t="s">
        <v>294</v>
      </c>
      <c r="E9" s="100" t="s">
        <v>295</v>
      </c>
      <c r="F9" s="56" t="s">
        <v>296</v>
      </c>
      <c r="G9" s="100" t="s">
        <v>96</v>
      </c>
      <c r="H9" s="56" t="s">
        <v>297</v>
      </c>
      <c r="I9" s="56" t="s">
        <v>298</v>
      </c>
      <c r="J9" s="100" t="s">
        <v>299</v>
      </c>
    </row>
    <row r="10" ht="42" customHeight="1" spans="1:10">
      <c r="A10" s="183" t="s">
        <v>273</v>
      </c>
      <c r="B10" s="56" t="s">
        <v>292</v>
      </c>
      <c r="C10" s="56" t="s">
        <v>293</v>
      </c>
      <c r="D10" s="56" t="s">
        <v>300</v>
      </c>
      <c r="E10" s="100" t="s">
        <v>301</v>
      </c>
      <c r="F10" s="56" t="s">
        <v>302</v>
      </c>
      <c r="G10" s="100" t="s">
        <v>303</v>
      </c>
      <c r="H10" s="56" t="s">
        <v>304</v>
      </c>
      <c r="I10" s="56" t="s">
        <v>298</v>
      </c>
      <c r="J10" s="100" t="s">
        <v>305</v>
      </c>
    </row>
    <row r="11" ht="42" customHeight="1" spans="1:10">
      <c r="A11" s="183" t="s">
        <v>273</v>
      </c>
      <c r="B11" s="56" t="s">
        <v>292</v>
      </c>
      <c r="C11" s="56" t="s">
        <v>293</v>
      </c>
      <c r="D11" s="56" t="s">
        <v>306</v>
      </c>
      <c r="E11" s="100" t="s">
        <v>307</v>
      </c>
      <c r="F11" s="56" t="s">
        <v>308</v>
      </c>
      <c r="G11" s="100" t="s">
        <v>309</v>
      </c>
      <c r="H11" s="56" t="s">
        <v>310</v>
      </c>
      <c r="I11" s="56" t="s">
        <v>298</v>
      </c>
      <c r="J11" s="100" t="s">
        <v>311</v>
      </c>
    </row>
    <row r="12" ht="42" customHeight="1" spans="1:10">
      <c r="A12" s="183" t="s">
        <v>273</v>
      </c>
      <c r="B12" s="56" t="s">
        <v>292</v>
      </c>
      <c r="C12" s="56" t="s">
        <v>312</v>
      </c>
      <c r="D12" s="56" t="s">
        <v>313</v>
      </c>
      <c r="E12" s="100" t="s">
        <v>314</v>
      </c>
      <c r="F12" s="56" t="s">
        <v>302</v>
      </c>
      <c r="G12" s="100" t="s">
        <v>315</v>
      </c>
      <c r="H12" s="56" t="s">
        <v>316</v>
      </c>
      <c r="I12" s="56" t="s">
        <v>317</v>
      </c>
      <c r="J12" s="100" t="s">
        <v>318</v>
      </c>
    </row>
    <row r="13" ht="42" customHeight="1" spans="1:10">
      <c r="A13" s="183" t="s">
        <v>273</v>
      </c>
      <c r="B13" s="56" t="s">
        <v>292</v>
      </c>
      <c r="C13" s="56" t="s">
        <v>319</v>
      </c>
      <c r="D13" s="56" t="s">
        <v>320</v>
      </c>
      <c r="E13" s="100" t="s">
        <v>321</v>
      </c>
      <c r="F13" s="56" t="s">
        <v>296</v>
      </c>
      <c r="G13" s="100" t="s">
        <v>322</v>
      </c>
      <c r="H13" s="56" t="s">
        <v>304</v>
      </c>
      <c r="I13" s="56" t="s">
        <v>298</v>
      </c>
      <c r="J13" s="100" t="s">
        <v>321</v>
      </c>
    </row>
    <row r="14" ht="42" customHeight="1" spans="1:10">
      <c r="A14" s="183" t="s">
        <v>281</v>
      </c>
      <c r="B14" s="56" t="s">
        <v>323</v>
      </c>
      <c r="C14" s="56" t="s">
        <v>293</v>
      </c>
      <c r="D14" s="56" t="s">
        <v>294</v>
      </c>
      <c r="E14" s="100" t="s">
        <v>324</v>
      </c>
      <c r="F14" s="56" t="s">
        <v>296</v>
      </c>
      <c r="G14" s="100" t="s">
        <v>325</v>
      </c>
      <c r="H14" s="56" t="s">
        <v>297</v>
      </c>
      <c r="I14" s="56" t="s">
        <v>298</v>
      </c>
      <c r="J14" s="100" t="s">
        <v>326</v>
      </c>
    </row>
    <row r="15" ht="42" customHeight="1" spans="1:10">
      <c r="A15" s="183" t="s">
        <v>281</v>
      </c>
      <c r="B15" s="56" t="s">
        <v>323</v>
      </c>
      <c r="C15" s="56" t="s">
        <v>293</v>
      </c>
      <c r="D15" s="56" t="s">
        <v>300</v>
      </c>
      <c r="E15" s="100" t="s">
        <v>327</v>
      </c>
      <c r="F15" s="56" t="s">
        <v>302</v>
      </c>
      <c r="G15" s="100" t="s">
        <v>303</v>
      </c>
      <c r="H15" s="56" t="s">
        <v>304</v>
      </c>
      <c r="I15" s="56" t="s">
        <v>298</v>
      </c>
      <c r="J15" s="100" t="s">
        <v>328</v>
      </c>
    </row>
    <row r="16" ht="42" customHeight="1" spans="1:10">
      <c r="A16" s="183" t="s">
        <v>281</v>
      </c>
      <c r="B16" s="56" t="s">
        <v>323</v>
      </c>
      <c r="C16" s="56" t="s">
        <v>293</v>
      </c>
      <c r="D16" s="56" t="s">
        <v>329</v>
      </c>
      <c r="E16" s="100" t="s">
        <v>330</v>
      </c>
      <c r="F16" s="56" t="s">
        <v>302</v>
      </c>
      <c r="G16" s="100" t="s">
        <v>331</v>
      </c>
      <c r="H16" s="56" t="s">
        <v>316</v>
      </c>
      <c r="I16" s="56" t="s">
        <v>317</v>
      </c>
      <c r="J16" s="100" t="s">
        <v>332</v>
      </c>
    </row>
    <row r="17" ht="42" customHeight="1" spans="1:10">
      <c r="A17" s="183" t="s">
        <v>281</v>
      </c>
      <c r="B17" s="56" t="s">
        <v>323</v>
      </c>
      <c r="C17" s="56" t="s">
        <v>293</v>
      </c>
      <c r="D17" s="56" t="s">
        <v>306</v>
      </c>
      <c r="E17" s="100" t="s">
        <v>307</v>
      </c>
      <c r="F17" s="56" t="s">
        <v>308</v>
      </c>
      <c r="G17" s="100" t="s">
        <v>333</v>
      </c>
      <c r="H17" s="56" t="s">
        <v>310</v>
      </c>
      <c r="I17" s="56" t="s">
        <v>298</v>
      </c>
      <c r="J17" s="100" t="s">
        <v>334</v>
      </c>
    </row>
    <row r="18" ht="42" customHeight="1" spans="1:10">
      <c r="A18" s="183" t="s">
        <v>281</v>
      </c>
      <c r="B18" s="56" t="s">
        <v>323</v>
      </c>
      <c r="C18" s="56" t="s">
        <v>312</v>
      </c>
      <c r="D18" s="56" t="s">
        <v>313</v>
      </c>
      <c r="E18" s="100" t="s">
        <v>335</v>
      </c>
      <c r="F18" s="56" t="s">
        <v>302</v>
      </c>
      <c r="G18" s="100" t="s">
        <v>315</v>
      </c>
      <c r="H18" s="56" t="s">
        <v>316</v>
      </c>
      <c r="I18" s="56" t="s">
        <v>317</v>
      </c>
      <c r="J18" s="100" t="s">
        <v>336</v>
      </c>
    </row>
    <row r="19" ht="42" customHeight="1" spans="1:10">
      <c r="A19" s="183" t="s">
        <v>281</v>
      </c>
      <c r="B19" s="56" t="s">
        <v>323</v>
      </c>
      <c r="C19" s="56" t="s">
        <v>319</v>
      </c>
      <c r="D19" s="56" t="s">
        <v>320</v>
      </c>
      <c r="E19" s="100" t="s">
        <v>337</v>
      </c>
      <c r="F19" s="56" t="s">
        <v>296</v>
      </c>
      <c r="G19" s="100" t="s">
        <v>338</v>
      </c>
      <c r="H19" s="56" t="s">
        <v>304</v>
      </c>
      <c r="I19" s="56" t="s">
        <v>298</v>
      </c>
      <c r="J19" s="100" t="s">
        <v>339</v>
      </c>
    </row>
    <row r="20" ht="42" customHeight="1" spans="1:10">
      <c r="A20" s="183" t="s">
        <v>278</v>
      </c>
      <c r="B20" s="56" t="s">
        <v>340</v>
      </c>
      <c r="C20" s="56" t="s">
        <v>293</v>
      </c>
      <c r="D20" s="56" t="s">
        <v>294</v>
      </c>
      <c r="E20" s="100" t="s">
        <v>341</v>
      </c>
      <c r="F20" s="56" t="s">
        <v>296</v>
      </c>
      <c r="G20" s="100" t="s">
        <v>83</v>
      </c>
      <c r="H20" s="56" t="s">
        <v>342</v>
      </c>
      <c r="I20" s="56" t="s">
        <v>298</v>
      </c>
      <c r="J20" s="100" t="s">
        <v>343</v>
      </c>
    </row>
    <row r="21" ht="42" customHeight="1" spans="1:10">
      <c r="A21" s="183" t="s">
        <v>278</v>
      </c>
      <c r="B21" s="56" t="s">
        <v>340</v>
      </c>
      <c r="C21" s="56" t="s">
        <v>293</v>
      </c>
      <c r="D21" s="56" t="s">
        <v>300</v>
      </c>
      <c r="E21" s="100" t="s">
        <v>344</v>
      </c>
      <c r="F21" s="56" t="s">
        <v>302</v>
      </c>
      <c r="G21" s="100" t="s">
        <v>303</v>
      </c>
      <c r="H21" s="56" t="s">
        <v>304</v>
      </c>
      <c r="I21" s="56" t="s">
        <v>317</v>
      </c>
      <c r="J21" s="100" t="s">
        <v>345</v>
      </c>
    </row>
    <row r="22" ht="42" customHeight="1" spans="1:10">
      <c r="A22" s="183" t="s">
        <v>278</v>
      </c>
      <c r="B22" s="56" t="s">
        <v>340</v>
      </c>
      <c r="C22" s="56" t="s">
        <v>293</v>
      </c>
      <c r="D22" s="56" t="s">
        <v>329</v>
      </c>
      <c r="E22" s="100" t="s">
        <v>346</v>
      </c>
      <c r="F22" s="56" t="s">
        <v>302</v>
      </c>
      <c r="G22" s="100" t="s">
        <v>303</v>
      </c>
      <c r="H22" s="56" t="s">
        <v>304</v>
      </c>
      <c r="I22" s="56" t="s">
        <v>317</v>
      </c>
      <c r="J22" s="100" t="s">
        <v>347</v>
      </c>
    </row>
    <row r="23" ht="42" customHeight="1" spans="1:10">
      <c r="A23" s="183" t="s">
        <v>278</v>
      </c>
      <c r="B23" s="56" t="s">
        <v>340</v>
      </c>
      <c r="C23" s="56" t="s">
        <v>293</v>
      </c>
      <c r="D23" s="56" t="s">
        <v>306</v>
      </c>
      <c r="E23" s="100" t="s">
        <v>307</v>
      </c>
      <c r="F23" s="56" t="s">
        <v>308</v>
      </c>
      <c r="G23" s="100" t="s">
        <v>91</v>
      </c>
      <c r="H23" s="56" t="s">
        <v>310</v>
      </c>
      <c r="I23" s="56" t="s">
        <v>298</v>
      </c>
      <c r="J23" s="100" t="s">
        <v>348</v>
      </c>
    </row>
    <row r="24" ht="42" customHeight="1" spans="1:10">
      <c r="A24" s="183" t="s">
        <v>278</v>
      </c>
      <c r="B24" s="56" t="s">
        <v>340</v>
      </c>
      <c r="C24" s="56" t="s">
        <v>312</v>
      </c>
      <c r="D24" s="56" t="s">
        <v>313</v>
      </c>
      <c r="E24" s="100" t="s">
        <v>349</v>
      </c>
      <c r="F24" s="56" t="s">
        <v>302</v>
      </c>
      <c r="G24" s="100" t="s">
        <v>350</v>
      </c>
      <c r="H24" s="56" t="s">
        <v>316</v>
      </c>
      <c r="I24" s="56" t="s">
        <v>317</v>
      </c>
      <c r="J24" s="100" t="s">
        <v>351</v>
      </c>
    </row>
    <row r="25" ht="42" customHeight="1" spans="1:10">
      <c r="A25" s="183" t="s">
        <v>278</v>
      </c>
      <c r="B25" s="56" t="s">
        <v>340</v>
      </c>
      <c r="C25" s="56" t="s">
        <v>319</v>
      </c>
      <c r="D25" s="56" t="s">
        <v>320</v>
      </c>
      <c r="E25" s="100" t="s">
        <v>320</v>
      </c>
      <c r="F25" s="56" t="s">
        <v>296</v>
      </c>
      <c r="G25" s="100" t="s">
        <v>338</v>
      </c>
      <c r="H25" s="56" t="s">
        <v>304</v>
      </c>
      <c r="I25" s="56" t="s">
        <v>298</v>
      </c>
      <c r="J25" s="100" t="s">
        <v>352</v>
      </c>
    </row>
  </sheetData>
  <mergeCells count="8">
    <mergeCell ref="A3:J3"/>
    <mergeCell ref="A4:H4"/>
    <mergeCell ref="A9:A13"/>
    <mergeCell ref="A14:A19"/>
    <mergeCell ref="A20:A25"/>
    <mergeCell ref="B9:B13"/>
    <mergeCell ref="B14:B19"/>
    <mergeCell ref="B20:B2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听潮</cp:lastModifiedBy>
  <dcterms:created xsi:type="dcterms:W3CDTF">2025-02-19T08:57:00Z</dcterms:created>
  <dcterms:modified xsi:type="dcterms:W3CDTF">2025-04-30T07:21:37Z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A67EECE9209A4378A2B2A33B564B948D_12</vt:lpwstr>
  </property>
  <property fmtid="{D5CDD505-2E9C-101B-9397-08002B2CF9AE}" pid="3" name="KSOProductBuildVer">
    <vt:lpwstr>2052-12.1.0.20784</vt:lpwstr>
  </property>
</Properties>
</file>