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部门整体支出绩效目标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上级补助项目支出预算表11!#REF!,上级补助项目支出预算表11!#REF!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<sst xmlns="http://schemas.openxmlformats.org/spreadsheetml/2006/main" count="1964" uniqueCount="575">
  <si>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</si>
  <si>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</si>
  <si>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</si>
  <si>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</si>
  <si>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</si>
  <si>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</si>
  <si>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</si>
  <si>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</si>
  <si>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</si>
  <si>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</si>
  <si>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</si>
  <si>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</si>
  <si>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</si>
  <si>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</si>
  <si>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</si>
  <si>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</si>
  <si>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</si>
  <si>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</si>
  <si>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</si>
  <si>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</si>
  <si>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</si>
  <si>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</si>
  <si>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</si>
  <si>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</si>
  <si>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</si>
  <si>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</si>
  <si>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</si>
  <si>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</si>
  <si>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</si>
  <si>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</si>
  <si>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</si>
  <si>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</si>
  <si>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</si>
  <si>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</si>
  <si>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</si>
  <si>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</si>
  <si>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</si>
  <si>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</si>
  <si>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</si>
  <si>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</si>
  <si>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</si>
  <si>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</si>
  <si>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</si>
  <si>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</si>
  <si>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</si>
  <si>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</si>
  <si>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</si>
  <si>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</si>
  <si>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</si>
  <si>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</si>
  <si>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</si>
  <si>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</si>
  <si>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</si>
  <si>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</si>
  <si>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</si>
  <si>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</si>
  <si>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</si>
  <si>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</si>
  <si>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</si>
  <si>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</si>
  <si>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</si>
  <si>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</si>
  <si>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</si>
  <si>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</si>
  <si>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</si>
  <si>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</si>
  <si>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</si>
  <si>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</si>
  <si>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</si>
  <si>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150</t>
  </si>
  <si>
    <t>昆明市东川区市场监督管理局</t>
  </si>
  <si>
    <t>150001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</si>
  <si>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</si>
  <si>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</si>
  <si>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</si>
  <si>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</si>
  <si>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</si>
  <si>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</si>
  <si>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</si>
  <si>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</si>
  <si>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</si>
  <si>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</si>
  <si>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</si>
  <si>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</si>
  <si>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</si>
  <si>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</si>
  <si>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</si>
  <si>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</si>
  <si>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</si>
  <si>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</si>
  <si>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</si>
  <si>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</si>
  <si>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</si>
  <si>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</si>
  <si>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</si>
  <si>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</si>
  <si>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</si>
  <si>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</si>
  <si>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</si>
  <si>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</si>
  <si>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20138</t>
  </si>
  <si>
    <t>市场监督管理事务</t>
  </si>
  <si>
    <t>2013801</t>
  </si>
  <si>
    <t>行政运行</t>
  </si>
  <si>
    <t>2013805</t>
  </si>
  <si>
    <t>市场秩序执法</t>
  </si>
  <si>
    <t>2013816</t>
  </si>
  <si>
    <t>食品安全监管</t>
  </si>
  <si>
    <t>2013850</t>
  </si>
  <si>
    <t>事业运行</t>
  </si>
  <si>
    <t>2013899</t>
  </si>
  <si>
    <t>其他市场监督管理事务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</si>
  <si>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</si>
  <si>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</si>
  <si>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</si>
  <si>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</si>
  <si>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</si>
  <si>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</si>
  <si>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</si>
  <si>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</si>
  <si>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</si>
  <si>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</si>
  <si>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</si>
  <si>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</si>
  <si>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</si>
  <si>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</si>
  <si>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</si>
  <si>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</si>
  <si>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</si>
  <si>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</si>
  <si>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</si>
  <si>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</si>
  <si>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</si>
  <si>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</si>
  <si>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</si>
  <si>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</si>
  <si>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</si>
  <si>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</si>
  <si>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</si>
  <si>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</si>
  <si>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</si>
  <si>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</si>
  <si>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</si>
  <si>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</si>
  <si>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</si>
  <si>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</si>
  <si>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</si>
  <si>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</si>
  <si>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</si>
  <si>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</si>
  <si>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</si>
  <si>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</si>
  <si>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</si>
  <si>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</si>
  <si>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</si>
  <si>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</si>
  <si>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</si>
  <si>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</si>
  <si>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</si>
  <si>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</si>
  <si>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</si>
  <si>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</si>
  <si>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</si>
  <si>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</si>
  <si>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</si>
  <si>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</si>
  <si>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</si>
  <si>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</si>
  <si>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</si>
  <si>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</si>
  <si>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</si>
  <si>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</si>
  <si>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</si>
  <si>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</si>
  <si>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</si>
  <si>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</si>
  <si>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</si>
  <si>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</si>
  <si>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</si>
  <si>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</si>
  <si>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</si>
  <si>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</si>
  <si>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</si>
  <si>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</si>
  <si>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</si>
  <si>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</si>
  <si>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</si>
  <si>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</si>
  <si>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</si>
  <si>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</si>
  <si>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</si>
  <si>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</si>
  <si>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</si>
  <si>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</si>
  <si>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</si>
  <si>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</si>
  <si>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</si>
  <si>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</si>
  <si>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</si>
  <si>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</si>
  <si>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</si>
  <si>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</si>
  <si>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</si>
  <si>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</si>
  <si>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</si>
  <si>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</si>
  <si>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</si>
  <si>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</si>
  <si>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530113210000000001660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</si>
  <si>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</si>
  <si>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</si>
  <si>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</si>
  <si>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</si>
  <si>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</si>
  <si>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</si>
  <si>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</si>
  <si>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</si>
  <si>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</si>
  <si>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530113210000000001661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</si>
  <si>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</si>
  <si>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</si>
  <si>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</si>
  <si>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</si>
  <si>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</si>
  <si>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</si>
  <si>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</si>
  <si>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</si>
  <si>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</si>
  <si>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</si>
  <si>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</si>
  <si>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530113210000000001662</t>
  </si>
  <si>
    <t>30113</t>
  </si>
  <si>
    <t>530113210000000001664</t>
  </si>
  <si>
    <t>公车购置及运维费</t>
  </si>
  <si>
    <t>30231</t>
  </si>
  <si>
    <t>公务用车运行维护费</t>
  </si>
  <si>
    <t>530113210000000001665</t>
  </si>
  <si>
    <t>30217</t>
  </si>
  <si>
    <t>530113210000000001666</t>
  </si>
  <si>
    <t>公务交通补贴</t>
  </si>
  <si>
    <t>30239</t>
  </si>
  <si>
    <t>其他交通费用</t>
  </si>
  <si>
    <t>530113210000000001667</t>
  </si>
  <si>
    <t>工会经费</t>
  </si>
  <si>
    <t>30228</t>
  </si>
  <si>
    <t>530113210000000001668</t>
  </si>
  <si>
    <t>离退休公用经费</t>
  </si>
  <si>
    <t>30299</t>
  </si>
  <si>
    <t>其他商品和服务支出</t>
  </si>
  <si>
    <t>530113210000000001670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</si>
  <si>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</si>
  <si>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</si>
  <si>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</si>
  <si>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</si>
  <si>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</si>
  <si>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</si>
  <si>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</si>
  <si>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</si>
  <si>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</si>
  <si>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</si>
  <si>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</si>
  <si>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</si>
  <si>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</si>
  <si>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</si>
  <si>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</si>
  <si>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</si>
  <si>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</si>
  <si>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</si>
  <si>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</si>
  <si>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530113210000000001671</t>
  </si>
  <si>
    <t>租车经费</t>
  </si>
  <si>
    <t>530113210000000003189</t>
  </si>
  <si>
    <t>行政人员工资支出</t>
  </si>
  <si>
    <t>530113221100000453648</t>
  </si>
  <si>
    <t>离退休生活补助</t>
  </si>
  <si>
    <t>30305</t>
  </si>
  <si>
    <t>生活补助</t>
  </si>
  <si>
    <t>530113231100001165108</t>
  </si>
  <si>
    <t>编外聘用人员支出</t>
  </si>
  <si>
    <t>30199</t>
  </si>
  <si>
    <t>其他工资福利支出</t>
  </si>
  <si>
    <t>530113231100001505860</t>
  </si>
  <si>
    <t>事业人员绩效奖励</t>
  </si>
  <si>
    <t>530113231100001505876</t>
  </si>
  <si>
    <t>行政人员绩效奖励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</si>
  <si>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</si>
  <si>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</si>
  <si>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</si>
  <si>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</si>
  <si>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</si>
  <si>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</si>
  <si>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</si>
  <si>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</si>
  <si>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530113210000000001420</t>
  </si>
  <si>
    <t>价格监管、公平竞争审查专项经费</t>
  </si>
  <si>
    <t>530113221100000319766</t>
  </si>
  <si>
    <t>执法执勤保障经费</t>
  </si>
  <si>
    <t>30226</t>
  </si>
  <si>
    <t>劳务费</t>
  </si>
  <si>
    <t>530113221100000700690</t>
  </si>
  <si>
    <t>食品安全工作经费</t>
  </si>
  <si>
    <t>530113251100003657404</t>
  </si>
  <si>
    <t>质量、广告监管工作专项经费</t>
  </si>
  <si>
    <t>530113251100004036262</t>
  </si>
  <si>
    <t>中央食品药品监管对下补助资金</t>
  </si>
  <si>
    <t>530113251100004036328</t>
  </si>
  <si>
    <t>省级食品安全监管专项补助资金</t>
  </si>
  <si>
    <t>530113251100004036347</t>
  </si>
  <si>
    <t>市场监管中央专项对下补助经费</t>
  </si>
  <si>
    <t>事业发展类</t>
  </si>
  <si>
    <t>530113251100003656112</t>
  </si>
  <si>
    <t>质量强区与知识产权保护工作经费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</si>
  <si>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</si>
  <si>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</si>
  <si>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</si>
  <si>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</si>
  <si>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</si>
  <si>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</si>
  <si>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</si>
  <si>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</si>
  <si>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</si>
  <si>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</si>
  <si>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1.完成省级安排的食品安全抽检监测任务，及时将抽检结果录入系统
2.完成抽检不合格食品核查处置工作
3.完成监督抽检及食用农产品抽检结果信息公布工作                                                                                                   
4.保证辖区食品安全状况总体稳定</t>
  </si>
  <si>
    <t>产出指标</t>
  </si>
  <si>
    <t>数量指标</t>
  </si>
  <si>
    <t>完成食品抽检监测任务</t>
  </si>
  <si>
    <t>&gt;=</t>
  </si>
  <si>
    <t>200</t>
  </si>
  <si>
    <t>批次</t>
  </si>
  <si>
    <t>定量指标</t>
  </si>
  <si>
    <t>完成食用农产品抽检监测任务</t>
  </si>
  <si>
    <t>240</t>
  </si>
  <si>
    <t>质量指标</t>
  </si>
  <si>
    <t>抽检不合格食品核查处置率</t>
  </si>
  <si>
    <t>=</t>
  </si>
  <si>
    <t>100</t>
  </si>
  <si>
    <t>%</t>
  </si>
  <si>
    <t>抽检监测结果系统录入率</t>
  </si>
  <si>
    <t>主要农产品质量安全监测总体合格率</t>
  </si>
  <si>
    <t>97</t>
  </si>
  <si>
    <t>效益指标</t>
  </si>
  <si>
    <t>社会效益</t>
  </si>
  <si>
    <t>食品安全重大事故发生情况</t>
  </si>
  <si>
    <t>0</t>
  </si>
  <si>
    <t>件</t>
  </si>
  <si>
    <t>满意度指标</t>
  </si>
  <si>
    <t>服务对象满意度</t>
  </si>
  <si>
    <t>城乡居民食品安全满意度</t>
  </si>
  <si>
    <t>80</t>
  </si>
  <si>
    <t>定性指标</t>
  </si>
  <si>
    <t>2025年工作，一是加强全区抽样任务继续深化餐饮服务风险分级管理。不断总结风险分级管理的做法，不断完善量化标准，加大社会宣传，进一步提高风险分级管理水平。全区持证餐饮服务单位风险分级管理率保持在90%以上。二是大力推进“明厨亮灶”工作，实现中型以上餐饮单位、旅游景区等“明厨亮灶”全覆盖。三是继续开展餐饮安全监管专项整治，对无证商户，特别是无实体店的“黑窝点、黑作坊”一律予以取缔，严惩重罚，视情予以曝光，进一步规范食品经营秩序。四是加强教育培训，全年开展12次内部人员，培训提高监管人员素质，提升监管水平和质量；12次市场主体培训，坚持多渠道、多形式开展教育培训，普及食品安全法律法规。五是加大宣传力度，加强餐饮服务单位主体责任，提升餐饮服务单位安全意识。</t>
  </si>
  <si>
    <t>监管食品餐饮经营户</t>
  </si>
  <si>
    <t>1000</t>
  </si>
  <si>
    <t>户</t>
  </si>
  <si>
    <t>监管食品餐饮经营户数</t>
  </si>
  <si>
    <t>抽检批次</t>
  </si>
  <si>
    <t>400</t>
  </si>
  <si>
    <t>食品安全执法检查次数</t>
  </si>
  <si>
    <t>50</t>
  </si>
  <si>
    <t>人次</t>
  </si>
  <si>
    <t>全年印制食品安全宣传资料</t>
  </si>
  <si>
    <t>次</t>
  </si>
  <si>
    <t>全年印制食品安全宣传资料批次</t>
  </si>
  <si>
    <t>风险分级管理公示率</t>
  </si>
  <si>
    <t>餐饮问题企业整改后跟踪检查率</t>
  </si>
  <si>
    <t>时效指标</t>
  </si>
  <si>
    <t>2025年度内</t>
  </si>
  <si>
    <t>年</t>
  </si>
  <si>
    <t>在考核前完成年度工作目标</t>
  </si>
  <si>
    <t>可持续影响</t>
  </si>
  <si>
    <t>提高餐饮从业者食品安全意识</t>
  </si>
  <si>
    <t>有效提高</t>
  </si>
  <si>
    <t>辖区群众满意度</t>
  </si>
  <si>
    <t>90</t>
  </si>
  <si>
    <t>加大“两品一械”宣传力度，提高群众药品安全意识，促进社会共治</t>
  </si>
  <si>
    <t>药品、化妆品、医疗器械抽样批次</t>
  </si>
  <si>
    <t>药品、化妆品、医疗器械抽检完成率</t>
  </si>
  <si>
    <t>95</t>
  </si>
  <si>
    <t>提高人民群众“两品一械”安全意识</t>
  </si>
  <si>
    <t>不断提高</t>
  </si>
  <si>
    <t>公众对“两品一械”监管满意度</t>
  </si>
  <si>
    <t>按照要求完成四星所标准化、规范化建设。</t>
  </si>
  <si>
    <t>开展专项执法行动次数</t>
  </si>
  <si>
    <t>30</t>
  </si>
  <si>
    <t>完成市场监管所等级评定</t>
  </si>
  <si>
    <t>个</t>
  </si>
  <si>
    <t>完成四星所标准化建设</t>
  </si>
  <si>
    <t>监督检查不合格处置率</t>
  </si>
  <si>
    <t>配备执法装备</t>
  </si>
  <si>
    <t>执法装备配备</t>
  </si>
  <si>
    <t>发生国务院通报的市场监管安全事件</t>
  </si>
  <si>
    <t>不发生国务院通报的市场监管安全事件</t>
  </si>
  <si>
    <t>职工及群众满意度</t>
  </si>
  <si>
    <t>1、组织实施质量发展的制度措施，统筹区质量基础设施建设与应用，会同有关部门组织实施工程设备质量监理制度；
2、组织产品质量事故调查，组织实施缺陷产品召回工作，监督管理产品防伪工作以及承担产品质量的监督抽查工作。承担产品质量安全风险信息采集、核准、预研判和预处置。</t>
  </si>
  <si>
    <t>举办质量月活动</t>
  </si>
  <si>
    <t>质量监督执法检查工作开展次数</t>
  </si>
  <si>
    <t>质量监督抽查工作开展次数</t>
  </si>
  <si>
    <t>实现各项考核工作圆满完成</t>
  </si>
  <si>
    <t>整改落实率</t>
  </si>
  <si>
    <t>监督检查发现问题数量整改落实率</t>
  </si>
  <si>
    <t>提高全民质量安全监管意识、防止质量安全隐患发生</t>
  </si>
  <si>
    <t>有效提升</t>
  </si>
  <si>
    <t>服务对象满意度指标</t>
  </si>
  <si>
    <t>1、完成昆明市质量强市专项工作目标考核细则，政府质量工作满意度逐年提升。
2、推动全区知识产权保护工作有效开展，确保有效履职。</t>
  </si>
  <si>
    <t>中小企业技术质量服务活动</t>
  </si>
  <si>
    <t>目标考核内容</t>
  </si>
  <si>
    <t>开展知识产权周宣传活动</t>
  </si>
  <si>
    <t>根据实际工作要求开展</t>
  </si>
  <si>
    <t>提升政府质量工作满意度</t>
  </si>
  <si>
    <t>质量强市工作目标</t>
  </si>
  <si>
    <t>提高全民知识产权意识</t>
  </si>
  <si>
    <t>全区群众对质量知识的强化</t>
  </si>
  <si>
    <t>辖区服务对象满意度</t>
  </si>
  <si>
    <t>质量强区考核工作成效</t>
  </si>
  <si>
    <t>完成东川区公平竞争审查制度的建立，规范政府有关行为，防止出台排除、限制竞争的政策措施，营造良好的营商环境。</t>
  </si>
  <si>
    <t>聘请公平竞争审查第三方机构</t>
  </si>
  <si>
    <t>家</t>
  </si>
  <si>
    <t>推进竞争政策和公平竞争审查制度实施</t>
  </si>
  <si>
    <t>完成价格监督检查工作，完成东川区公平竞争审查工作</t>
  </si>
  <si>
    <t>2025年年度内</t>
  </si>
  <si>
    <t>在年度计划内完成</t>
  </si>
  <si>
    <t>成本指标</t>
  </si>
  <si>
    <t>经济成本指标</t>
  </si>
  <si>
    <t>万元</t>
  </si>
  <si>
    <t>工作经费</t>
  </si>
  <si>
    <t>价格综合执法能力提升</t>
  </si>
  <si>
    <t>执法人员执法能力提升</t>
  </si>
  <si>
    <t>辖区群众及干部职工满意度</t>
  </si>
  <si>
    <t>受益对象满意度</t>
  </si>
  <si>
    <t>保障执法执勤工作开展和监管覆盖范围，依法依规做好执法办案工作。</t>
  </si>
  <si>
    <t>每年执法检查次数</t>
  </si>
  <si>
    <t>300</t>
  </si>
  <si>
    <t>监管全区各类市场主体总数</t>
  </si>
  <si>
    <t>20000</t>
  </si>
  <si>
    <t>聘用特种设备协管员</t>
  </si>
  <si>
    <t>人</t>
  </si>
  <si>
    <t>聘用特种设备协管员人数</t>
  </si>
  <si>
    <t>执法规范保障</t>
  </si>
  <si>
    <t>2025年</t>
  </si>
  <si>
    <t>2025年年度内完成项目实施</t>
  </si>
  <si>
    <t>250000</t>
  </si>
  <si>
    <t>元</t>
  </si>
  <si>
    <t>保障执法工作的顺利开展，提升公共服务效果</t>
  </si>
  <si>
    <t>市场监管覆盖率</t>
  </si>
  <si>
    <t>全面提升</t>
  </si>
  <si>
    <t>保障执法监管在辖区内的有效覆盖</t>
  </si>
  <si>
    <t>市场监管执法队伍执法效能</t>
  </si>
  <si>
    <t>全面带动</t>
  </si>
  <si>
    <t>提升市场监管执法队伍执法效能</t>
  </si>
  <si>
    <t>满意度测评</t>
  </si>
  <si>
    <t>预算06表</t>
  </si>
  <si>
    <t>政府性基金预算支出预算表</t>
  </si>
  <si>
    <t>单位名称：昆明市发展和改革委员会</t>
  </si>
  <si>
    <t>政府性基金预算支出</t>
  </si>
  <si>
    <t>备注：昆明市东川区市场监督管理局2025年度无2025年部门政府性基金预算表支出情况，此表无数据。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</si>
  <si>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</si>
  <si>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</si>
  <si>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</si>
  <si>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</si>
  <si>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</si>
  <si>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</si>
  <si>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</si>
  <si>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</si>
  <si>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</si>
  <si>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</si>
  <si>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</si>
  <si>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公务用车加油费</t>
  </si>
  <si>
    <t>车辆加油、添加燃料服务</t>
  </si>
  <si>
    <t>公务用车维护费</t>
  </si>
  <si>
    <t>车辆维修和保养服务</t>
  </si>
  <si>
    <t>公务车保险费</t>
  </si>
  <si>
    <t>机动车保险服务</t>
  </si>
  <si>
    <t>复印机</t>
  </si>
  <si>
    <t>复印纸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</si>
  <si>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</si>
  <si>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</si>
  <si>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</si>
  <si>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</si>
  <si>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</si>
  <si>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</si>
  <si>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</si>
  <si>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</si>
  <si>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备注：昆明市东川区市场监督管理局2025年度无2025年部门政府购买服务预算表支出情况，此表无数据。</t>
  </si>
  <si>
    <t>预算09-1表</t>
  </si>
  <si>
    <t>单位名称（项目）</t>
  </si>
  <si>
    <t>地区</t>
  </si>
  <si>
    <t>备注：昆明市东川区市场监督管理局2025年度无2025年对下转移支付预算表支出情况，此表无数据。</t>
  </si>
  <si>
    <t>预算09-2表</t>
  </si>
  <si>
    <t>备注：昆明市东川区市场监督管理局2025年度无2025年对下转移支付绩效目标表支出情况，此表无数据。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</si>
  <si>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</si>
  <si>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</si>
  <si>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</si>
  <si>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</si>
  <si>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</si>
  <si>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</si>
  <si>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</si>
  <si>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</si>
  <si>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备注：昆明市东川区市场监督管理局2025年度无2025年新增资产配置预算表支出情况，此表无数据。</t>
  </si>
  <si>
    <t>11表</t>
  </si>
  <si>
    <t>2025年上级补助项目支出预算表</t>
  </si>
  <si>
    <t>单位名称：昆明市东川区市场监督管理局</t>
  </si>
  <si>
    <t>上级补助</t>
  </si>
  <si>
    <t>备注：昆明市东川区市场监督管理局2025年度无2025年上级补助项目支出预算表支出情况，此表无数据。</t>
  </si>
  <si>
    <t>预算12表</t>
  </si>
  <si>
    <t>项目级次</t>
  </si>
  <si>
    <t>311 专项业务类</t>
  </si>
  <si>
    <t>本级</t>
  </si>
  <si>
    <t>313 事业发展类</t>
  </si>
  <si>
    <t/>
  </si>
  <si>
    <t>预算13表</t>
  </si>
  <si>
    <t>2025年部门整体支出绩效目标</t>
  </si>
  <si>
    <t>部门编码</t>
  </si>
  <si>
    <t>部门名称</t>
  </si>
  <si>
    <t>内容</t>
  </si>
  <si>
    <t>说明</t>
  </si>
  <si>
    <t>部门总体目标</t>
  </si>
  <si>
    <t>部门职责</t>
  </si>
  <si>
    <t>（1）负责市场综合监督管理；（2）负责市场主体统一登记注册；（3）负责市场监督管理综合执法工作；（4）统筹推进竞争政策和公平竞争审查制度实施；（5）负责监督管理市场秩序；（6）负责宏观质量管理；（7）负责产品质量安全监督管理；（8）负责特种设备安全监督管理；（9）负责食品安全监督管理综合协调；（10）负责食品安全监督管理；（11）负责药品（含中药、民族药，下同）零售、医疗器械经营的许可、检查和处罚，以及化妆品经营和药品、医疗器械使用环节质量的检查和处罚；（12）负责统一管理计量工作；（13）负责统一管理标准化工作；（14）负责统一管理检验检测工作；（15）负责统一管理、监督和综合协调全区认证认可工作；（16）负责知识产权管理工作；（17）负责市场监督管理科技和信息化建设、新闻宣传、对外交流与合作；（18）负责指导各乡镇（街道）开展市场监督管理工作；（19）完成区委、区政府和上级部门交办的其他任务；（20）职能转变。一是大力推进质量提升；二是深入推进简政放权；三是严守安全底线；四是加强事中事后监管；五是提高服务水平。</t>
  </si>
  <si>
    <t>根据三定方案归纳</t>
  </si>
  <si>
    <r>
      <rPr>
        <sz val="11"/>
        <color rgb="FF000000"/>
        <rFont val="宋体"/>
        <charset val="134"/>
      </rPr>
      <t xml:space="preserve">总体绩效目标
</t>
    </r>
    <r>
      <rPr>
        <sz val="10"/>
        <color rgb="FF000000"/>
        <rFont val="宋体"/>
        <charset val="134"/>
      </rPr>
      <t>（2025-2027年期间）</t>
    </r>
  </si>
  <si>
    <t>建成理念更加先进、体制更加优化、格局更加完善、法治更加良好、效率显著提高、监管更加有效的市场监管现代化体系，形成良好的准入环境、营商环境、竞争环境和消费环境，人民群众对市场监管安全更有信心、市场主体和社会组织对市场监管更有信心，各类市场秩序更加规范有序，助推东川经济高质量发展更加有力。</t>
  </si>
  <si>
    <t>根据部门职责，中长期规划，省委，省政府要求归纳</t>
  </si>
  <si>
    <t>部门年度目标</t>
  </si>
  <si>
    <t>预算年度（2025年）
绩效目标</t>
  </si>
  <si>
    <t>紧紧围绕区委、区政府中心工作，把高质量、高标准、严要求贯穿到市场监管全过程各方面，不断提高百姓获得感。</t>
  </si>
  <si>
    <t>部门年度重点工作任务对应的目标或措施预计的产出和效果，每项工作任务都有明确的一项或几项目标。</t>
  </si>
  <si>
    <t>部门年度重点工作任务</t>
  </si>
  <si>
    <t>一级项目管理</t>
  </si>
  <si>
    <t>主要内容</t>
  </si>
  <si>
    <t>对应项目</t>
  </si>
  <si>
    <t>预算申报金额（元）</t>
  </si>
  <si>
    <t>总额</t>
  </si>
  <si>
    <t>财政拨款</t>
  </si>
  <si>
    <t>其他资金</t>
  </si>
  <si>
    <t>把高质量、高标准、严要求贯穿到市场监管全过程</t>
  </si>
  <si>
    <t>在总结和梳理2024年市场监管领域安全工作基础上，强化节假日期间安全隐患排查整治工作。持续加强应急值班值守工作，加强市场监管领域舆情事件监测和研判，妥善处置消费投诉、举报工作，切实维护人民群众生命财产安全和社会大局稳定。全面提升食品、药品、特种设备和工业产品质量安全水平和群众满意度。全链条加强食品安全监管，稳步推进抽检计划；全过程加强药品安全监管，以疫苗接种单位、诊所卫生室为检查重点，加强农村地区游医、非法行医行为查处；全周期加强特种设备安全监管，督促使用单位落实安全主体责任，加快特种设备双重预防体系建设和完善。</t>
  </si>
  <si>
    <t>在总结和梳理2025年市场监管领域安全工作基础上，强化节假日期间安全隐患排查整治工作。持续加强应急值班值守工作，加强市场监管领域舆情事件监测和研判，妥善处置消费投诉、举报工作，切实维护人民群众生命财产安全和社会大局稳定。全面提升食品、药品、特种设备和工业产品质量安全水平和群众满意度。全链条加强食品安全监管，稳步推进抽检计划；全过程加强药品安全监管，以疫苗接种单位、诊所卫生室为检查重点，加强农村地区游医、非法行医行为查处；全周期加强特种设备安全监管，督促使用单位落实安全主体责任，加快特种设备双重预防体系建设和完善。</t>
  </si>
  <si>
    <t>在总结和梳理2026年市场监管领域安全工作基础上，强化节假日期间安全隐患排查整治工作。持续加强应急值班值守工作，加强市场监管领域舆情事件监测和研判，妥善处置消费投诉、举报工作，切实维护人民群众生命财产安全和社会大局稳定。全面提升食品、药品、特种设备和工业产品质量安全水平和群众满意度。全链条加强食品安全监管，稳步推进抽检计划；全过程加强药品安全监管，以疫苗接种单位、诊所卫生室为检查重点，加强农村地区游医、非法行医行为查处；全周期加强特种设备安全监管，督促使用单位落实安全主体责任，加快特种设备双重预防体系建设和完善。</t>
  </si>
  <si>
    <t>在总结和梳理2027年市场监管领域安全工作基础上，强化节假日期间安全隐患排查整治工作。持续加强应急值班值守工作，加强市场监管领域舆情事件监测和研判，妥善处置消费投诉、举报工作，切实维护人民群众生命财产安全和社会大局稳定。全面提升食品、药品、特种设备和工业产品质量安全水平和群众满意度。全链条加强食品安全监管，稳步推进抽检计划；全过程加强药品安全监管，以疫苗接种单位、诊所卫生室为检查重点，加强农村地区游医、非法行医行为查处；全周期加强特种设备安全监管，督促使用单位落实安全主体责任，加快特种设备双重预防体系建设和完善。</t>
  </si>
  <si>
    <t>在总结和梳理2028年市场监管领域安全工作基础上，强化节假日期间安全隐患排查整治工作。持续加强应急值班值守工作，加强市场监管领域舆情事件监测和研判，妥善处置消费投诉、举报工作，切实维护人民群众生命财产安全和社会大局稳定。全面提升食品、药品、特种设备和工业产品质量安全水平和群众满意度。全链条加强食品安全监管，稳步推进抽检计划；全过程加强药品安全监管，以疫苗接种单位、诊所卫生室为检查重点，加强农村地区游医、非法行医行为查处；全周期加强特种设备安全监管，督促使用单位落实安全主体责任，加快特种设备双重预防体系建设和完善。</t>
  </si>
  <si>
    <t>在总结和梳理2029年市场监管领域安全工作基础上，强化节假日期间安全隐患排查整治工作。持续加强应急值班值守工作，加强市场监管领域舆情事件监测和研判，妥善处置消费投诉、举报工作，切实维护人民群众生命财产安全和社会大局稳定。全面提升食品、药品、特种设备和工业产品质量安全水平和群众满意度。全链条加强食品安全监管，稳步推进抽检计划；全过程加强药品安全监管，以疫苗接种单位、诊所卫生室为检查重点，加强农村地区游医、非法行医行为查处；全周期加强特种设备安全监管，督促使用单位落实安全主体责任，加快特种设备双重预防体系建设和完善。</t>
  </si>
  <si>
    <t>在总结和梳理2030年市场监管领域安全工作基础上，强化节假日期间安全隐患排查整治工作。持续加强应急值班值守工作，加强市场监管领域舆情事件监测和研判，妥善处置消费投诉、举报工作，切实维护人民群众生命财产安全和社会大局稳定。全面提升食品、药品、特种设备和工业产品质量安全水平和群众满意度。全链条加强食品安全监管，稳步推进抽检计划；全过程加强药品安全监管，以疫苗接种单位、诊所卫生室为检查重点，加强农村地区游医、非法行医行为查处；全周期加强特种设备安全监管，督促使用单位落实安全主体责任，加快特种设备双重预防体系建设和完善。</t>
  </si>
  <si>
    <t>在总结和梳理2031年市场监管领域安全工作基础上，强化节假日期间安全隐患排查整治工作。持续加强应急值班值守工作，加强市场监管领域舆情事件监测和研判，妥善处置消费投诉、举报工作，切实维护人民群众生命财产安全和社会大局稳定。全面提升食品、药品、特种设备和工业产品质量安全水平和群众满意度。全链条加强食品安全监管，稳步推进抽检计划；全过程加强药品安全监管，以疫苗接种单位、诊所卫生室为检查重点，加强农村地区游医、非法行医行为查处；全周期加强特种设备安全监管，督促使用单位落实安全主体责任，加快特种设备双重预防体系建设和完善。</t>
  </si>
  <si>
    <t>聚焦重点工作、保障部门正常运行</t>
  </si>
  <si>
    <t>保障部门正常运转，建设现代化市场监管队伍，为市场监管工作提供强有力支撑</t>
  </si>
  <si>
    <t>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</si>
  <si>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</si>
  <si>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</si>
  <si>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</si>
  <si>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</si>
  <si>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全区各类市场主体总数</t>
  </si>
  <si>
    <t>≥</t>
  </si>
  <si>
    <t>万户</t>
  </si>
  <si>
    <t>完成工作得10分，按完成比例扣减</t>
  </si>
  <si>
    <t>监管东川区各类市场主体总数</t>
  </si>
  <si>
    <t>《昆明市东川区市场监督管理局2024年工作总结和2025年工作计划》</t>
  </si>
  <si>
    <t>＝</t>
  </si>
  <si>
    <t>《关于在县（市）区局（分局）聘用特种设备协管员的通知》昆质监局通〔2010〕21号</t>
  </si>
  <si>
    <t>药品、医疗器械抽检批次</t>
  </si>
  <si>
    <t>药品、医疗器械抽检批次数量</t>
  </si>
  <si>
    <t>开展宣传活动</t>
  </si>
  <si>
    <t>开展科普宣传活动次数</t>
  </si>
  <si>
    <t>食用农产品和食品抽检批次</t>
  </si>
  <si>
    <t>500</t>
  </si>
  <si>
    <t>食品、食用农产品抽检批次</t>
  </si>
  <si>
    <t>监管特种设备使用单位</t>
  </si>
  <si>
    <t>监管特种设备使用单位户数</t>
  </si>
  <si>
    <t>消费者投诉处理率</t>
  </si>
  <si>
    <t>受理12315平台及现场接访投诉处理率</t>
  </si>
  <si>
    <t>保障民生安全</t>
  </si>
  <si>
    <t>严守“三品一特”防线，强力保障民生安全</t>
  </si>
  <si>
    <t>规范市场良好秩序</t>
  </si>
  <si>
    <t>强化多元领域监管，规范市场良好秩序</t>
  </si>
  <si>
    <t>区内群众对市场监管工作满意度</t>
  </si>
  <si>
    <t>依据部门的职能职责和上年度工作完成情况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</si>
</sst>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  <numFmt numFmtId="181" formatCode="###,###,###,###,##0.00;[=0]&quot;&quot;"/>
  </numFmts>
  <fonts count="4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23"/>
      <color indexed="8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29" applyNumberFormat="0" applyAlignment="0" applyProtection="0">
      <alignment vertical="center"/>
    </xf>
    <xf numFmtId="0" fontId="37" fillId="5" borderId="30" applyNumberFormat="0" applyAlignment="0" applyProtection="0">
      <alignment vertical="center"/>
    </xf>
    <xf numFmtId="0" fontId="38" fillId="5" borderId="29" applyNumberFormat="0" applyAlignment="0" applyProtection="0">
      <alignment vertical="center"/>
    </xf>
    <xf numFmtId="0" fontId="39" fillId="6" borderId="31" applyNumberFormat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176" fontId="47" fillId="0" borderId="8">
      <alignment horizontal="right" vertical="center"/>
    </xf>
    <xf numFmtId="49" fontId="47" fillId="0" borderId="8">
      <alignment horizontal="left" vertical="center" wrapText="1"/>
    </xf>
    <xf numFmtId="176" fontId="47" fillId="0" borderId="8">
      <alignment horizontal="right" vertical="center"/>
    </xf>
    <xf numFmtId="177" fontId="47" fillId="0" borderId="8">
      <alignment horizontal="right" vertical="center"/>
    </xf>
    <xf numFmtId="178" fontId="47" fillId="0" borderId="8">
      <alignment horizontal="right" vertical="center"/>
    </xf>
    <xf numFmtId="179" fontId="47" fillId="0" borderId="8">
      <alignment horizontal="right" vertical="center"/>
    </xf>
    <xf numFmtId="10" fontId="47" fillId="0" borderId="8">
      <alignment horizontal="right" vertical="center"/>
    </xf>
    <xf numFmtId="180" fontId="47" fillId="0" borderId="8">
      <alignment horizontal="right" vertical="center"/>
    </xf>
    <xf numFmtId="0" fontId="17" fillId="0" borderId="0"/>
    <xf numFmtId="0" fontId="17" fillId="0" borderId="0"/>
    <xf numFmtId="0" fontId="48" fillId="0" borderId="0">
      <alignment vertical="center"/>
    </xf>
  </cellStyleXfs>
  <cellXfs count="297">
    <xf numFmtId="0" fontId="0" fillId="0" borderId="0" xfId="0" applyFont="1" applyBorder="1"/>
    <xf numFmtId="0" fontId="1" fillId="0" borderId="0" xfId="0" applyFont="1" applyFill="1" applyBorder="1" applyAlignment="1"/>
    <xf numFmtId="0" fontId="0" fillId="0" borderId="0" xfId="0" applyFont="1" applyFill="1" applyBorder="1" applyAlignment="1" applyProtection="1">
      <alignment vertical="center"/>
    </xf>
    <xf numFmtId="0" fontId="2" fillId="0" borderId="0" xfId="57" applyFont="1" applyFill="1" applyAlignment="1">
      <alignment horizontal="center" vertical="center"/>
    </xf>
    <xf numFmtId="0" fontId="1" fillId="0" borderId="0" xfId="57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left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 applyProtection="1">
      <alignment horizontal="left" vertical="center" wrapText="1"/>
    </xf>
    <xf numFmtId="0" fontId="10" fillId="0" borderId="7" xfId="0" applyFont="1" applyFill="1" applyBorder="1" applyAlignment="1">
      <alignment horizontal="left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left" vertical="center"/>
    </xf>
    <xf numFmtId="49" fontId="11" fillId="0" borderId="12" xfId="0" applyNumberFormat="1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4" fontId="0" fillId="0" borderId="7" xfId="0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left" vertical="center" wrapText="1"/>
    </xf>
    <xf numFmtId="49" fontId="11" fillId="0" borderId="14" xfId="0" applyNumberFormat="1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49" fontId="2" fillId="0" borderId="7" xfId="57" applyNumberFormat="1" applyFont="1" applyFill="1" applyBorder="1" applyAlignment="1">
      <alignment horizontal="center" vertical="center" wrapText="1"/>
    </xf>
    <xf numFmtId="49" fontId="2" fillId="0" borderId="7" xfId="57" applyNumberFormat="1" applyFont="1" applyFill="1" applyBorder="1" applyAlignment="1">
      <alignment horizontal="center" vertical="center"/>
    </xf>
    <xf numFmtId="49" fontId="2" fillId="0" borderId="7" xfId="57" applyNumberFormat="1" applyFont="1" applyFill="1" applyBorder="1" applyAlignment="1">
      <alignment vertical="center" wrapText="1"/>
    </xf>
    <xf numFmtId="49" fontId="8" fillId="0" borderId="8" xfId="57" applyNumberFormat="1" applyFont="1" applyFill="1" applyBorder="1" applyAlignment="1" applyProtection="1">
      <alignment horizontal="left" vertical="center" wrapText="1"/>
    </xf>
    <xf numFmtId="49" fontId="8" fillId="0" borderId="8" xfId="57" applyNumberFormat="1" applyFont="1" applyFill="1" applyBorder="1" applyAlignment="1" applyProtection="1">
      <alignment vertical="center" wrapText="1"/>
    </xf>
    <xf numFmtId="0" fontId="8" fillId="0" borderId="8" xfId="57" applyNumberFormat="1" applyFont="1" applyFill="1" applyBorder="1" applyAlignment="1" applyProtection="1">
      <alignment horizontal="left" vertical="center" wrapText="1"/>
    </xf>
    <xf numFmtId="0" fontId="11" fillId="0" borderId="0" xfId="58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 wrapText="1"/>
    </xf>
    <xf numFmtId="49" fontId="1" fillId="0" borderId="7" xfId="0" applyNumberFormat="1" applyFont="1" applyFill="1" applyBorder="1" applyAlignment="1">
      <alignment vertical="center" wrapText="1"/>
    </xf>
    <xf numFmtId="0" fontId="1" fillId="0" borderId="7" xfId="0" applyNumberFormat="1" applyFont="1" applyFill="1" applyBorder="1" applyAlignment="1">
      <alignment vertical="center" wrapText="1"/>
    </xf>
    <xf numFmtId="181" fontId="13" fillId="0" borderId="7" xfId="0" applyNumberFormat="1" applyFont="1" applyFill="1" applyBorder="1" applyAlignment="1">
      <alignment horizontal="right" vertical="center" wrapText="1"/>
    </xf>
    <xf numFmtId="181" fontId="13" fillId="0" borderId="1" xfId="0" applyNumberFormat="1" applyFont="1" applyFill="1" applyBorder="1" applyAlignment="1">
      <alignment horizontal="right" vertical="center" wrapText="1"/>
    </xf>
    <xf numFmtId="49" fontId="8" fillId="0" borderId="16" xfId="57" applyNumberFormat="1" applyFont="1" applyFill="1" applyBorder="1" applyAlignment="1" applyProtection="1">
      <alignment vertical="center" wrapText="1"/>
    </xf>
    <xf numFmtId="49" fontId="8" fillId="0" borderId="16" xfId="57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/>
    <xf numFmtId="0" fontId="4" fillId="0" borderId="0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4" fillId="0" borderId="0" xfId="0" applyFont="1" applyFill="1" applyBorder="1" applyAlignment="1" applyProtection="1">
      <alignment horizontal="right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4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49" fontId="15" fillId="0" borderId="8" xfId="50" applyNumberFormat="1" applyFont="1" applyFill="1" applyBorder="1">
      <alignment horizontal="left" vertical="center" wrapText="1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/>
    <xf numFmtId="0" fontId="17" fillId="0" borderId="0" xfId="58" applyFill="1" applyBorder="1" applyAlignment="1">
      <alignment vertical="center"/>
    </xf>
    <xf numFmtId="0" fontId="18" fillId="0" borderId="0" xfId="58" applyNumberFormat="1" applyFont="1" applyFill="1" applyBorder="1" applyAlignment="1" applyProtection="1">
      <alignment horizontal="center" vertical="center"/>
    </xf>
    <xf numFmtId="0" fontId="1" fillId="0" borderId="0" xfId="58" applyNumberFormat="1" applyFont="1" applyFill="1" applyBorder="1" applyAlignment="1" applyProtection="1">
      <alignment horizontal="left" vertical="center"/>
    </xf>
    <xf numFmtId="0" fontId="2" fillId="0" borderId="1" xfId="59" applyFont="1" applyFill="1" applyBorder="1" applyAlignment="1">
      <alignment horizontal="center" vertical="center" wrapText="1"/>
    </xf>
    <xf numFmtId="0" fontId="2" fillId="0" borderId="7" xfId="59" applyFont="1" applyFill="1" applyBorder="1" applyAlignment="1">
      <alignment horizontal="center" vertical="center" wrapText="1"/>
    </xf>
    <xf numFmtId="0" fontId="2" fillId="0" borderId="22" xfId="59" applyFont="1" applyFill="1" applyBorder="1" applyAlignment="1">
      <alignment horizontal="center" vertical="center" wrapText="1"/>
    </xf>
    <xf numFmtId="0" fontId="2" fillId="0" borderId="7" xfId="59" applyFont="1" applyFill="1" applyBorder="1" applyAlignment="1">
      <alignment vertical="center" wrapText="1"/>
    </xf>
    <xf numFmtId="0" fontId="2" fillId="0" borderId="7" xfId="59" applyFont="1" applyFill="1" applyBorder="1" applyAlignment="1">
      <alignment horizontal="left" vertical="center" wrapText="1" indent="1"/>
    </xf>
    <xf numFmtId="0" fontId="2" fillId="0" borderId="13" xfId="59" applyFont="1" applyFill="1" applyBorder="1" applyAlignment="1">
      <alignment horizontal="center" vertical="center" wrapText="1"/>
    </xf>
    <xf numFmtId="0" fontId="2" fillId="0" borderId="14" xfId="59" applyFont="1" applyFill="1" applyBorder="1" applyAlignment="1">
      <alignment horizontal="center" vertical="center" wrapText="1"/>
    </xf>
    <xf numFmtId="0" fontId="2" fillId="0" borderId="15" xfId="59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7" fillId="0" borderId="0" xfId="58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Border="1"/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6" fillId="0" borderId="8" xfId="0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>
      <alignment horizontal="left" vertical="center" wrapText="1"/>
    </xf>
    <xf numFmtId="3" fontId="4" fillId="0" borderId="8" xfId="0" applyNumberFormat="1" applyFont="1" applyFill="1" applyBorder="1" applyAlignment="1" applyProtection="1">
      <alignment horizontal="right" vertical="center"/>
      <protection locked="0"/>
    </xf>
    <xf numFmtId="4" fontId="4" fillId="0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2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wrapText="1"/>
    </xf>
    <xf numFmtId="0" fontId="9" fillId="0" borderId="2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176" fontId="15" fillId="0" borderId="8" xfId="0" applyNumberFormat="1" applyFont="1" applyFill="1" applyBorder="1" applyAlignment="1">
      <alignment horizontal="right" vertical="center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Protection="1">
      <protection locked="0"/>
    </xf>
    <xf numFmtId="0" fontId="2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Border="1" applyProtection="1">
      <protection locked="0"/>
    </xf>
    <xf numFmtId="0" fontId="9" fillId="0" borderId="0" xfId="0" applyFont="1" applyBorder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 applyProtection="1">
      <alignment vertical="top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176" fontId="15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/>
    <xf numFmtId="180" fontId="15" fillId="0" borderId="8" xfId="56" applyNumberFormat="1" applyFont="1" applyBorder="1" applyAlignment="1">
      <alignment horizontal="center" vertical="center"/>
    </xf>
    <xf numFmtId="180" fontId="15" fillId="0" borderId="8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 vertical="center"/>
    </xf>
    <xf numFmtId="176" fontId="15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right"/>
    </xf>
    <xf numFmtId="0" fontId="22" fillId="0" borderId="0" xfId="0" applyFont="1" applyFill="1" applyBorder="1" applyAlignment="1" applyProtection="1">
      <alignment horizontal="right"/>
      <protection locked="0"/>
    </xf>
    <xf numFmtId="49" fontId="22" fillId="0" borderId="0" xfId="0" applyNumberFormat="1" applyFont="1" applyFill="1" applyBorder="1" applyProtection="1">
      <protection locked="0"/>
    </xf>
    <xf numFmtId="0" fontId="6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49" fontId="9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49" fontId="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2"/>
    </xf>
    <xf numFmtId="0" fontId="6" fillId="0" borderId="0" xfId="0" applyFont="1" applyFill="1" applyBorder="1" applyAlignment="1">
      <alignment vertical="top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vertical="top"/>
      <protection locked="0"/>
    </xf>
    <xf numFmtId="49" fontId="6" fillId="0" borderId="0" xfId="0" applyNumberFormat="1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left" vertical="center"/>
    </xf>
    <xf numFmtId="0" fontId="6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8" xfId="0" applyFont="1" applyFill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2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25" fillId="0" borderId="8" xfId="0" applyFont="1" applyFill="1" applyBorder="1" applyAlignment="1" applyProtection="1">
      <alignment horizontal="center" vertical="center" wrapText="1"/>
      <protection locked="0"/>
    </xf>
    <xf numFmtId="0" fontId="25" fillId="0" borderId="8" xfId="0" applyFont="1" applyFill="1" applyBorder="1" applyAlignment="1" applyProtection="1">
      <alignment vertical="top" wrapText="1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26" fillId="0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 applyProtection="1">
      <alignment horizontal="center" vertical="center" wrapText="1"/>
      <protection locked="0"/>
    </xf>
    <xf numFmtId="176" fontId="27" fillId="0" borderId="8" xfId="0" applyNumberFormat="1" applyFont="1" applyFill="1" applyBorder="1" applyAlignment="1">
      <alignment horizontal="right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8" xfId="0" applyFont="1" applyFill="1" applyBorder="1" applyAlignment="1" applyProtection="1">
      <alignment horizontal="center" vertical="center"/>
      <protection locked="0"/>
    </xf>
    <xf numFmtId="0" fontId="25" fillId="0" borderId="19" xfId="0" applyFont="1" applyFill="1" applyBorder="1" applyAlignment="1" applyProtection="1">
      <alignment horizontal="center" vertical="center"/>
      <protection locked="0"/>
    </xf>
    <xf numFmtId="0" fontId="25" fillId="0" borderId="20" xfId="0" applyFont="1" applyFill="1" applyBorder="1" applyAlignment="1" applyProtection="1">
      <alignment horizontal="center" vertical="center"/>
      <protection locked="0"/>
    </xf>
    <xf numFmtId="0" fontId="25" fillId="0" borderId="17" xfId="0" applyFont="1" applyFill="1" applyBorder="1" applyAlignment="1" applyProtection="1">
      <alignment horizontal="center" vertical="center"/>
      <protection locked="0"/>
    </xf>
    <xf numFmtId="0" fontId="25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Fill="1" applyBorder="1" applyAlignment="1" applyProtection="1">
      <alignment horizontal="center" vertical="center"/>
      <protection locked="0"/>
    </xf>
    <xf numFmtId="0" fontId="25" fillId="0" borderId="8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left" vertical="center" wrapText="1" inden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right" vertical="center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 quotePrefix="1">
      <alignment horizontal="righ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常规 3" xfId="57"/>
    <cellStyle name="常规 5" xfId="58"/>
    <cellStyle name="常规 3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B18" sqref="B18"/>
    </sheetView>
  </sheetViews>
  <sheetFormatPr defaultColWidth="8.57407407407407" defaultRowHeight="12.75" customHeight="1" outlineLevelCol="3"/>
  <cols>
    <col min="1" max="4" width="41" style="58" customWidth="1"/>
    <col min="5" max="16384" width="8.57407407407407" style="58"/>
  </cols>
  <sheetData>
    <row r="1" customHeight="1" spans="1:4">
      <c r="A1" s="59"/>
      <c r="B1" s="59"/>
      <c r="C1" s="59"/>
      <c r="D1" s="59"/>
    </row>
    <row r="2" ht="15" customHeight="1" spans="1:4">
      <c r="A2" s="110"/>
      <c r="B2" s="110"/>
      <c r="C2" s="110"/>
      <c r="D2" s="124" t="s">
        <v>0</v>
      </c>
    </row>
    <row r="3" ht="41.25" customHeight="1" spans="1:1">
      <c r="A3" s="105" t="str">
        <f>"2025"&amp;"年部门财务收支预算总表"</f>
        <v>2025年部门财务收支预算总表</v>
      </c>
    </row>
    <row r="4" ht="17.25" customHeight="1" spans="1:4">
      <c r="A4" s="108" t="str">
        <f>"单位名称："&amp;"昆明市东川区市场监督管理局"</f>
        <v>单位名称：昆明市东川区市场监督管理局</v>
      </c>
      <c r="B4" s="264"/>
      <c r="D4" s="222" t="s">
        <v>1</v>
      </c>
    </row>
    <row r="5" ht="23.25" customHeight="1" spans="1:4">
      <c r="A5" s="265" t="s">
        <v>2</v>
      </c>
      <c r="B5" s="266"/>
      <c r="C5" s="265" t="s">
        <v>3</v>
      </c>
      <c r="D5" s="266"/>
    </row>
    <row r="6" ht="24" customHeight="1" spans="1:4">
      <c r="A6" s="265" t="s">
        <v>4</v>
      </c>
      <c r="B6" s="265" t="s">
        <v>5</v>
      </c>
      <c r="C6" s="265" t="s">
        <v>6</v>
      </c>
      <c r="D6" s="265" t="s">
        <v>5</v>
      </c>
    </row>
    <row r="7" ht="17.25" customHeight="1" spans="1:4">
      <c r="A7" s="267" t="s">
        <v>7</v>
      </c>
      <c r="B7" s="140">
        <v>17408231.6</v>
      </c>
      <c r="C7" s="267" t="s">
        <v>8</v>
      </c>
      <c r="D7" s="140">
        <v>11952999.6</v>
      </c>
    </row>
    <row r="8" ht="17.25" customHeight="1" spans="1:4">
      <c r="A8" s="267" t="s">
        <v>9</v>
      </c>
      <c r="B8" s="140"/>
      <c r="C8" s="267" t="s">
        <v>10</v>
      </c>
      <c r="D8" s="140"/>
    </row>
    <row r="9" ht="17.25" customHeight="1" spans="1:4">
      <c r="A9" s="267" t="s">
        <v>11</v>
      </c>
      <c r="B9" s="140"/>
      <c r="C9" s="296" t="s">
        <v>12</v>
      </c>
      <c r="D9" s="140"/>
    </row>
    <row r="10" ht="17.25" customHeight="1" spans="1:4">
      <c r="A10" s="267" t="s">
        <v>13</v>
      </c>
      <c r="B10" s="140"/>
      <c r="C10" s="296" t="s">
        <v>14</v>
      </c>
      <c r="D10" s="140"/>
    </row>
    <row r="11" ht="17.25" customHeight="1" spans="1:4">
      <c r="A11" s="267" t="s">
        <v>15</v>
      </c>
      <c r="B11" s="140"/>
      <c r="C11" s="296" t="s">
        <v>16</v>
      </c>
      <c r="D11" s="140"/>
    </row>
    <row r="12" ht="17.25" customHeight="1" spans="1:4">
      <c r="A12" s="267" t="s">
        <v>17</v>
      </c>
      <c r="B12" s="140"/>
      <c r="C12" s="296" t="s">
        <v>18</v>
      </c>
      <c r="D12" s="140"/>
    </row>
    <row r="13" ht="17.25" customHeight="1" spans="1:4">
      <c r="A13" s="267" t="s">
        <v>19</v>
      </c>
      <c r="B13" s="140"/>
      <c r="C13" s="79" t="s">
        <v>20</v>
      </c>
      <c r="D13" s="140"/>
    </row>
    <row r="14" ht="17.25" customHeight="1" spans="1:4">
      <c r="A14" s="267" t="s">
        <v>21</v>
      </c>
      <c r="B14" s="140"/>
      <c r="C14" s="79" t="s">
        <v>22</v>
      </c>
      <c r="D14" s="140">
        <v>2833314</v>
      </c>
    </row>
    <row r="15" ht="17.25" customHeight="1" spans="1:4">
      <c r="A15" s="267" t="s">
        <v>23</v>
      </c>
      <c r="B15" s="140"/>
      <c r="C15" s="79" t="s">
        <v>24</v>
      </c>
      <c r="D15" s="140">
        <v>1500815</v>
      </c>
    </row>
    <row r="16" ht="17.25" customHeight="1" spans="1:4">
      <c r="A16" s="267" t="s">
        <v>25</v>
      </c>
      <c r="B16" s="140"/>
      <c r="C16" s="79" t="s">
        <v>26</v>
      </c>
      <c r="D16" s="140"/>
    </row>
    <row r="17" ht="17.25" customHeight="1" spans="1:4">
      <c r="A17" s="227"/>
      <c r="B17" s="140"/>
      <c r="C17" s="79" t="s">
        <v>27</v>
      </c>
      <c r="D17" s="140"/>
    </row>
    <row r="18" ht="17.25" customHeight="1" spans="1:4">
      <c r="A18" s="268"/>
      <c r="B18" s="140"/>
      <c r="C18" s="79" t="s">
        <v>28</v>
      </c>
      <c r="D18" s="140"/>
    </row>
    <row r="19" ht="17.25" customHeight="1" spans="1:4">
      <c r="A19" s="268"/>
      <c r="B19" s="140"/>
      <c r="C19" s="79" t="s">
        <v>29</v>
      </c>
      <c r="D19" s="140"/>
    </row>
    <row r="20" ht="17.25" customHeight="1" spans="1:4">
      <c r="A20" s="268"/>
      <c r="B20" s="140"/>
      <c r="C20" s="79" t="s">
        <v>30</v>
      </c>
      <c r="D20" s="140"/>
    </row>
    <row r="21" ht="17.25" customHeight="1" spans="1:4">
      <c r="A21" s="268"/>
      <c r="B21" s="140"/>
      <c r="C21" s="79" t="s">
        <v>31</v>
      </c>
      <c r="D21" s="140"/>
    </row>
    <row r="22" ht="17.25" customHeight="1" spans="1:4">
      <c r="A22" s="268"/>
      <c r="B22" s="140"/>
      <c r="C22" s="79" t="s">
        <v>32</v>
      </c>
      <c r="D22" s="140"/>
    </row>
    <row r="23" ht="17.25" customHeight="1" spans="1:4">
      <c r="A23" s="268"/>
      <c r="B23" s="140"/>
      <c r="C23" s="79" t="s">
        <v>33</v>
      </c>
      <c r="D23" s="140"/>
    </row>
    <row r="24" ht="17.25" customHeight="1" spans="1:4">
      <c r="A24" s="268"/>
      <c r="B24" s="140"/>
      <c r="C24" s="79" t="s">
        <v>34</v>
      </c>
      <c r="D24" s="140"/>
    </row>
    <row r="25" ht="17.25" customHeight="1" spans="1:4">
      <c r="A25" s="268"/>
      <c r="B25" s="140"/>
      <c r="C25" s="79" t="s">
        <v>35</v>
      </c>
      <c r="D25" s="140">
        <v>1121103</v>
      </c>
    </row>
    <row r="26" ht="17.25" customHeight="1" spans="1:4">
      <c r="A26" s="268"/>
      <c r="B26" s="140"/>
      <c r="C26" s="79" t="s">
        <v>36</v>
      </c>
      <c r="D26" s="140"/>
    </row>
    <row r="27" ht="17.25" customHeight="1" spans="1:4">
      <c r="A27" s="268"/>
      <c r="B27" s="140"/>
      <c r="C27" s="227" t="s">
        <v>37</v>
      </c>
      <c r="D27" s="140"/>
    </row>
    <row r="28" ht="17.25" customHeight="1" spans="1:4">
      <c r="A28" s="268"/>
      <c r="B28" s="140"/>
      <c r="C28" s="79" t="s">
        <v>38</v>
      </c>
      <c r="D28" s="140"/>
    </row>
    <row r="29" ht="16.5" customHeight="1" spans="1:4">
      <c r="A29" s="268"/>
      <c r="B29" s="140"/>
      <c r="C29" s="79" t="s">
        <v>39</v>
      </c>
      <c r="D29" s="140"/>
    </row>
    <row r="30" ht="16.5" customHeight="1" spans="1:4">
      <c r="A30" s="268"/>
      <c r="B30" s="140"/>
      <c r="C30" s="227" t="s">
        <v>40</v>
      </c>
      <c r="D30" s="140"/>
    </row>
    <row r="31" ht="17.25" customHeight="1" spans="1:4">
      <c r="A31" s="268"/>
      <c r="B31" s="140"/>
      <c r="C31" s="227" t="s">
        <v>41</v>
      </c>
      <c r="D31" s="140"/>
    </row>
    <row r="32" ht="17.25" customHeight="1" spans="1:4">
      <c r="A32" s="268"/>
      <c r="B32" s="140"/>
      <c r="C32" s="79" t="s">
        <v>42</v>
      </c>
      <c r="D32" s="140"/>
    </row>
    <row r="33" ht="16.5" customHeight="1" spans="1:4">
      <c r="A33" s="268" t="s">
        <v>43</v>
      </c>
      <c r="B33" s="140">
        <v>17408231.6</v>
      </c>
      <c r="C33" s="268" t="s">
        <v>44</v>
      </c>
      <c r="D33" s="140">
        <v>17408231.6</v>
      </c>
    </row>
    <row r="34" ht="16.5" customHeight="1" spans="1:4">
      <c r="A34" s="227" t="s">
        <v>45</v>
      </c>
      <c r="B34" s="140"/>
      <c r="C34" s="227" t="s">
        <v>46</v>
      </c>
      <c r="D34" s="140"/>
    </row>
    <row r="35" ht="16.5" customHeight="1" spans="1:4">
      <c r="A35" s="79" t="s">
        <v>47</v>
      </c>
      <c r="B35" s="140"/>
      <c r="C35" s="79" t="s">
        <v>47</v>
      </c>
      <c r="D35" s="140"/>
    </row>
    <row r="36" ht="16.5" customHeight="1" spans="1:4">
      <c r="A36" s="79" t="s">
        <v>48</v>
      </c>
      <c r="B36" s="140"/>
      <c r="C36" s="79" t="s">
        <v>49</v>
      </c>
      <c r="D36" s="140"/>
    </row>
    <row r="37" ht="16.5" customHeight="1" spans="1:4">
      <c r="A37" s="269" t="s">
        <v>50</v>
      </c>
      <c r="B37" s="140">
        <v>17408231.6</v>
      </c>
      <c r="C37" s="269" t="s">
        <v>51</v>
      </c>
      <c r="D37" s="140">
        <v>17408231.6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9.13888888888889" defaultRowHeight="14.25" customHeight="1" outlineLevelCol="5"/>
  <cols>
    <col min="1" max="1" width="32.1388888888889" style="58" customWidth="1"/>
    <col min="2" max="2" width="20.712962962963" style="58" customWidth="1"/>
    <col min="3" max="3" width="32.1388888888889" style="58" customWidth="1"/>
    <col min="4" max="4" width="27.712962962963" style="58" customWidth="1"/>
    <col min="5" max="6" width="36.712962962963" style="58" customWidth="1"/>
    <col min="7" max="16384" width="9.13888888888889" style="58"/>
  </cols>
  <sheetData>
    <row r="1" customHeight="1" spans="1:6">
      <c r="A1" s="59"/>
      <c r="B1" s="59"/>
      <c r="C1" s="59"/>
      <c r="D1" s="59"/>
      <c r="E1" s="59"/>
      <c r="F1" s="59"/>
    </row>
    <row r="2" ht="12" customHeight="1" spans="1:6">
      <c r="A2" s="196">
        <v>1</v>
      </c>
      <c r="B2" s="197">
        <v>0</v>
      </c>
      <c r="C2" s="196">
        <v>1</v>
      </c>
      <c r="D2" s="198"/>
      <c r="E2" s="198"/>
      <c r="F2" s="199" t="s">
        <v>450</v>
      </c>
    </row>
    <row r="3" ht="42" customHeight="1" spans="1:6">
      <c r="A3" s="200" t="str">
        <f>"2025"&amp;"年部门政府性基金预算支出预算表"</f>
        <v>2025年部门政府性基金预算支出预算表</v>
      </c>
      <c r="B3" s="200" t="s">
        <v>451</v>
      </c>
      <c r="C3" s="201"/>
      <c r="D3" s="202"/>
      <c r="E3" s="202"/>
      <c r="F3" s="202"/>
    </row>
    <row r="4" ht="13.5" customHeight="1" spans="1:6">
      <c r="A4" s="63" t="str">
        <f>"单位名称："&amp;"昆明市东川区市场监督管理局"</f>
        <v>单位名称：昆明市东川区市场监督管理局</v>
      </c>
      <c r="B4" s="63" t="s">
        <v>452</v>
      </c>
      <c r="C4" s="196"/>
      <c r="D4" s="198"/>
      <c r="E4" s="198"/>
      <c r="F4" s="199" t="s">
        <v>1</v>
      </c>
    </row>
    <row r="5" ht="19.5" customHeight="1" spans="1:6">
      <c r="A5" s="203" t="s">
        <v>190</v>
      </c>
      <c r="B5" s="204" t="s">
        <v>73</v>
      </c>
      <c r="C5" s="203" t="s">
        <v>74</v>
      </c>
      <c r="D5" s="69" t="s">
        <v>453</v>
      </c>
      <c r="E5" s="70"/>
      <c r="F5" s="71"/>
    </row>
    <row r="6" ht="18.75" customHeight="1" spans="1:6">
      <c r="A6" s="205"/>
      <c r="B6" s="206"/>
      <c r="C6" s="205"/>
      <c r="D6" s="74" t="s">
        <v>55</v>
      </c>
      <c r="E6" s="69" t="s">
        <v>76</v>
      </c>
      <c r="F6" s="74" t="s">
        <v>77</v>
      </c>
    </row>
    <row r="7" ht="18.75" customHeight="1" spans="1:6">
      <c r="A7" s="128">
        <v>1</v>
      </c>
      <c r="B7" s="207" t="s">
        <v>84</v>
      </c>
      <c r="C7" s="128">
        <v>3</v>
      </c>
      <c r="D7" s="208">
        <v>4</v>
      </c>
      <c r="E7" s="208">
        <v>5</v>
      </c>
      <c r="F7" s="208">
        <v>6</v>
      </c>
    </row>
    <row r="8" ht="21" customHeight="1" spans="1:6">
      <c r="A8" s="79"/>
      <c r="B8" s="79"/>
      <c r="C8" s="79"/>
      <c r="D8" s="140"/>
      <c r="E8" s="140"/>
      <c r="F8" s="140"/>
    </row>
    <row r="9" ht="21" customHeight="1" spans="1:6">
      <c r="A9" s="79"/>
      <c r="B9" s="79"/>
      <c r="C9" s="79"/>
      <c r="D9" s="140"/>
      <c r="E9" s="140"/>
      <c r="F9" s="140"/>
    </row>
    <row r="10" ht="18.75" customHeight="1" spans="1:6">
      <c r="A10" s="209" t="s">
        <v>180</v>
      </c>
      <c r="B10" s="209" t="s">
        <v>180</v>
      </c>
      <c r="C10" s="210" t="s">
        <v>180</v>
      </c>
      <c r="D10" s="140"/>
      <c r="E10" s="140"/>
      <c r="F10" s="140"/>
    </row>
    <row r="12" customHeight="1" spans="1:1">
      <c r="A12" s="58" t="s">
        <v>454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5"/>
  <sheetViews>
    <sheetView showZeros="0" topLeftCell="D1" workbookViewId="0">
      <pane ySplit="1" topLeftCell="A2" activePane="bottomLeft" state="frozen"/>
      <selection/>
      <selection pane="bottomLeft" activeCell="J9" sqref="J9:J13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customHeight="1" spans="1:19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ht="15.75" customHeight="1" spans="2:19">
      <c r="B2" s="145"/>
      <c r="C2" s="145"/>
      <c r="R2" s="193"/>
      <c r="S2" s="193" t="s">
        <v>455</v>
      </c>
    </row>
    <row r="3" ht="41.25" customHeight="1" spans="1:19">
      <c r="A3" s="146" t="str">
        <f>"2025"&amp;"年部门政府采购预算表"</f>
        <v>2025年部门政府采购预算表</v>
      </c>
      <c r="B3" s="147"/>
      <c r="C3" s="147"/>
      <c r="D3" s="183"/>
      <c r="E3" s="183"/>
      <c r="F3" s="183"/>
      <c r="G3" s="183"/>
      <c r="H3" s="183"/>
      <c r="I3" s="183"/>
      <c r="J3" s="183"/>
      <c r="K3" s="183"/>
      <c r="L3" s="183"/>
      <c r="M3" s="147"/>
      <c r="N3" s="183"/>
      <c r="O3" s="183"/>
      <c r="P3" s="147"/>
      <c r="Q3" s="183"/>
      <c r="R3" s="147"/>
      <c r="S3" s="147"/>
    </row>
    <row r="4" ht="18.75" customHeight="1" spans="1:19">
      <c r="A4" s="184" t="str">
        <f>"单位名称："&amp;"昆明市东川区市场监督管理局"</f>
        <v>单位名称：昆明市东川区市场监督管理局</v>
      </c>
      <c r="B4" s="150"/>
      <c r="C4" s="150"/>
      <c r="D4" s="185"/>
      <c r="E4" s="185"/>
      <c r="F4" s="185"/>
      <c r="G4" s="185"/>
      <c r="H4" s="185"/>
      <c r="I4" s="185"/>
      <c r="J4" s="185"/>
      <c r="K4" s="185"/>
      <c r="L4" s="185"/>
      <c r="R4" s="194"/>
      <c r="S4" s="195" t="s">
        <v>1</v>
      </c>
    </row>
    <row r="5" ht="15.75" customHeight="1" spans="1:19">
      <c r="A5" s="152" t="s">
        <v>189</v>
      </c>
      <c r="B5" s="153" t="s">
        <v>190</v>
      </c>
      <c r="C5" s="153" t="s">
        <v>456</v>
      </c>
      <c r="D5" s="154" t="s">
        <v>457</v>
      </c>
      <c r="E5" s="154" t="s">
        <v>458</v>
      </c>
      <c r="F5" s="154" t="s">
        <v>459</v>
      </c>
      <c r="G5" s="154" t="s">
        <v>460</v>
      </c>
      <c r="H5" s="154" t="s">
        <v>461</v>
      </c>
      <c r="I5" s="170" t="s">
        <v>197</v>
      </c>
      <c r="J5" s="170"/>
      <c r="K5" s="170"/>
      <c r="L5" s="170"/>
      <c r="M5" s="171"/>
      <c r="N5" s="170"/>
      <c r="O5" s="170"/>
      <c r="P5" s="179"/>
      <c r="Q5" s="170"/>
      <c r="R5" s="171"/>
      <c r="S5" s="180"/>
    </row>
    <row r="6" ht="17.25" customHeight="1" spans="1:19">
      <c r="A6" s="155"/>
      <c r="B6" s="156"/>
      <c r="C6" s="156"/>
      <c r="D6" s="157"/>
      <c r="E6" s="157"/>
      <c r="F6" s="157"/>
      <c r="G6" s="157"/>
      <c r="H6" s="157"/>
      <c r="I6" s="157" t="s">
        <v>55</v>
      </c>
      <c r="J6" s="157" t="s">
        <v>58</v>
      </c>
      <c r="K6" s="157" t="s">
        <v>462</v>
      </c>
      <c r="L6" s="157" t="s">
        <v>463</v>
      </c>
      <c r="M6" s="172" t="s">
        <v>464</v>
      </c>
      <c r="N6" s="173" t="s">
        <v>465</v>
      </c>
      <c r="O6" s="173"/>
      <c r="P6" s="181"/>
      <c r="Q6" s="173"/>
      <c r="R6" s="182"/>
      <c r="S6" s="159"/>
    </row>
    <row r="7" ht="54" customHeight="1" spans="1:19">
      <c r="A7" s="158"/>
      <c r="B7" s="159"/>
      <c r="C7" s="159"/>
      <c r="D7" s="160"/>
      <c r="E7" s="160"/>
      <c r="F7" s="160"/>
      <c r="G7" s="160"/>
      <c r="H7" s="160"/>
      <c r="I7" s="160"/>
      <c r="J7" s="160" t="s">
        <v>57</v>
      </c>
      <c r="K7" s="160"/>
      <c r="L7" s="160"/>
      <c r="M7" s="174"/>
      <c r="N7" s="160" t="s">
        <v>57</v>
      </c>
      <c r="O7" s="160" t="s">
        <v>64</v>
      </c>
      <c r="P7" s="159" t="s">
        <v>65</v>
      </c>
      <c r="Q7" s="160" t="s">
        <v>66</v>
      </c>
      <c r="R7" s="174" t="s">
        <v>67</v>
      </c>
      <c r="S7" s="159" t="s">
        <v>68</v>
      </c>
    </row>
    <row r="8" ht="18" customHeight="1" spans="1:19">
      <c r="A8" s="186">
        <v>1</v>
      </c>
      <c r="B8" s="186" t="s">
        <v>84</v>
      </c>
      <c r="C8" s="187">
        <v>3</v>
      </c>
      <c r="D8" s="187">
        <v>4</v>
      </c>
      <c r="E8" s="186">
        <v>5</v>
      </c>
      <c r="F8" s="186">
        <v>6</v>
      </c>
      <c r="G8" s="186">
        <v>7</v>
      </c>
      <c r="H8" s="186">
        <v>8</v>
      </c>
      <c r="I8" s="186">
        <v>9</v>
      </c>
      <c r="J8" s="186">
        <v>10</v>
      </c>
      <c r="K8" s="186">
        <v>11</v>
      </c>
      <c r="L8" s="186">
        <v>12</v>
      </c>
      <c r="M8" s="186">
        <v>13</v>
      </c>
      <c r="N8" s="186">
        <v>14</v>
      </c>
      <c r="O8" s="186">
        <v>15</v>
      </c>
      <c r="P8" s="186">
        <v>16</v>
      </c>
      <c r="Q8" s="186">
        <v>17</v>
      </c>
      <c r="R8" s="186">
        <v>18</v>
      </c>
      <c r="S8" s="186">
        <v>19</v>
      </c>
    </row>
    <row r="9" ht="21" customHeight="1" spans="1:19">
      <c r="A9" s="162" t="s">
        <v>70</v>
      </c>
      <c r="B9" s="163" t="s">
        <v>70</v>
      </c>
      <c r="C9" s="163" t="s">
        <v>233</v>
      </c>
      <c r="D9" s="164" t="s">
        <v>466</v>
      </c>
      <c r="E9" s="164" t="s">
        <v>467</v>
      </c>
      <c r="F9" s="164" t="s">
        <v>441</v>
      </c>
      <c r="G9" s="188">
        <v>1</v>
      </c>
      <c r="H9" s="175"/>
      <c r="I9" s="175">
        <v>40000</v>
      </c>
      <c r="J9" s="175">
        <v>40000</v>
      </c>
      <c r="K9" s="175"/>
      <c r="L9" s="175"/>
      <c r="M9" s="175"/>
      <c r="N9" s="175"/>
      <c r="O9" s="175"/>
      <c r="P9" s="175"/>
      <c r="Q9" s="175"/>
      <c r="R9" s="175"/>
      <c r="S9" s="175"/>
    </row>
    <row r="10" ht="21" customHeight="1" spans="1:19">
      <c r="A10" s="162" t="s">
        <v>70</v>
      </c>
      <c r="B10" s="163" t="s">
        <v>70</v>
      </c>
      <c r="C10" s="163" t="s">
        <v>233</v>
      </c>
      <c r="D10" s="164" t="s">
        <v>468</v>
      </c>
      <c r="E10" s="164" t="s">
        <v>469</v>
      </c>
      <c r="F10" s="164" t="s">
        <v>441</v>
      </c>
      <c r="G10" s="188">
        <v>1</v>
      </c>
      <c r="H10" s="175"/>
      <c r="I10" s="175">
        <v>25000</v>
      </c>
      <c r="J10" s="175">
        <v>25000</v>
      </c>
      <c r="K10" s="175"/>
      <c r="L10" s="175"/>
      <c r="M10" s="175"/>
      <c r="N10" s="175"/>
      <c r="O10" s="175"/>
      <c r="P10" s="175"/>
      <c r="Q10" s="175"/>
      <c r="R10" s="175"/>
      <c r="S10" s="175"/>
    </row>
    <row r="11" ht="21" customHeight="1" spans="1:19">
      <c r="A11" s="162" t="s">
        <v>70</v>
      </c>
      <c r="B11" s="163" t="s">
        <v>70</v>
      </c>
      <c r="C11" s="163" t="s">
        <v>233</v>
      </c>
      <c r="D11" s="164" t="s">
        <v>470</v>
      </c>
      <c r="E11" s="164" t="s">
        <v>471</v>
      </c>
      <c r="F11" s="164" t="s">
        <v>441</v>
      </c>
      <c r="G11" s="188">
        <v>1</v>
      </c>
      <c r="H11" s="175"/>
      <c r="I11" s="175">
        <v>20000</v>
      </c>
      <c r="J11" s="175">
        <v>20000</v>
      </c>
      <c r="K11" s="175"/>
      <c r="L11" s="175"/>
      <c r="M11" s="175"/>
      <c r="N11" s="175"/>
      <c r="O11" s="175"/>
      <c r="P11" s="175"/>
      <c r="Q11" s="175"/>
      <c r="R11" s="175"/>
      <c r="S11" s="175"/>
    </row>
    <row r="12" ht="21" customHeight="1" spans="1:19">
      <c r="A12" s="162" t="s">
        <v>70</v>
      </c>
      <c r="B12" s="163" t="s">
        <v>70</v>
      </c>
      <c r="C12" s="163" t="s">
        <v>250</v>
      </c>
      <c r="D12" s="164" t="s">
        <v>472</v>
      </c>
      <c r="E12" s="164" t="s">
        <v>472</v>
      </c>
      <c r="F12" s="164" t="s">
        <v>441</v>
      </c>
      <c r="G12" s="188">
        <v>2</v>
      </c>
      <c r="H12" s="175"/>
      <c r="I12" s="175">
        <v>16000</v>
      </c>
      <c r="J12" s="175">
        <v>16000</v>
      </c>
      <c r="K12" s="175"/>
      <c r="L12" s="175"/>
      <c r="M12" s="175"/>
      <c r="N12" s="175"/>
      <c r="O12" s="175"/>
      <c r="P12" s="175"/>
      <c r="Q12" s="175"/>
      <c r="R12" s="175"/>
      <c r="S12" s="175"/>
    </row>
    <row r="13" ht="21" customHeight="1" spans="1:19">
      <c r="A13" s="162" t="s">
        <v>70</v>
      </c>
      <c r="B13" s="163" t="s">
        <v>70</v>
      </c>
      <c r="C13" s="163" t="s">
        <v>250</v>
      </c>
      <c r="D13" s="164" t="s">
        <v>473</v>
      </c>
      <c r="E13" s="164" t="s">
        <v>473</v>
      </c>
      <c r="F13" s="164" t="s">
        <v>441</v>
      </c>
      <c r="G13" s="188">
        <v>1</v>
      </c>
      <c r="H13" s="175"/>
      <c r="I13" s="175">
        <v>13440</v>
      </c>
      <c r="J13" s="175">
        <v>13440</v>
      </c>
      <c r="K13" s="175"/>
      <c r="L13" s="175"/>
      <c r="M13" s="175"/>
      <c r="N13" s="175"/>
      <c r="O13" s="175"/>
      <c r="P13" s="175"/>
      <c r="Q13" s="175"/>
      <c r="R13" s="175"/>
      <c r="S13" s="175"/>
    </row>
    <row r="14" ht="21" customHeight="1" spans="1:19">
      <c r="A14" s="165" t="s">
        <v>180</v>
      </c>
      <c r="B14" s="166"/>
      <c r="C14" s="166"/>
      <c r="D14" s="167"/>
      <c r="E14" s="167"/>
      <c r="F14" s="167"/>
      <c r="G14" s="189"/>
      <c r="H14" s="175"/>
      <c r="I14" s="175">
        <v>114440</v>
      </c>
      <c r="J14" s="175">
        <v>114440</v>
      </c>
      <c r="K14" s="175"/>
      <c r="L14" s="175"/>
      <c r="M14" s="175"/>
      <c r="N14" s="175"/>
      <c r="O14" s="175"/>
      <c r="P14" s="175"/>
      <c r="Q14" s="175"/>
      <c r="R14" s="175"/>
      <c r="S14" s="175"/>
    </row>
    <row r="15" ht="21" customHeight="1" spans="1:19">
      <c r="A15" s="184" t="s">
        <v>474</v>
      </c>
      <c r="B15" s="190"/>
      <c r="C15" s="190"/>
      <c r="D15" s="184"/>
      <c r="E15" s="184"/>
      <c r="F15" s="184"/>
      <c r="G15" s="191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</row>
  </sheetData>
  <mergeCells count="19">
    <mergeCell ref="A3:S3"/>
    <mergeCell ref="A4:H4"/>
    <mergeCell ref="I5:S5"/>
    <mergeCell ref="N6:S6"/>
    <mergeCell ref="A14:G14"/>
    <mergeCell ref="A15:S15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D1" workbookViewId="0">
      <pane ySplit="1" topLeftCell="A2" activePane="bottomLeft" state="frozen"/>
      <selection/>
      <selection pane="bottomLeft" activeCell="E18" sqref="E18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customHeight="1" spans="1:20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</row>
    <row r="2" ht="16.5" customHeight="1" spans="1:20">
      <c r="A2" s="144"/>
      <c r="B2" s="145"/>
      <c r="C2" s="145"/>
      <c r="D2" s="145"/>
      <c r="E2" s="145"/>
      <c r="F2" s="145"/>
      <c r="G2" s="145"/>
      <c r="H2" s="144"/>
      <c r="I2" s="144"/>
      <c r="J2" s="144"/>
      <c r="K2" s="144"/>
      <c r="L2" s="144"/>
      <c r="M2" s="144"/>
      <c r="N2" s="168"/>
      <c r="O2" s="144"/>
      <c r="P2" s="144"/>
      <c r="Q2" s="145"/>
      <c r="R2" s="144"/>
      <c r="S2" s="177"/>
      <c r="T2" s="177" t="s">
        <v>475</v>
      </c>
    </row>
    <row r="3" ht="41.25" customHeight="1" spans="1:20">
      <c r="A3" s="146" t="str">
        <f>"2025"&amp;"年部门政府购买服务预算表"</f>
        <v>2025年部门政府购买服务预算表</v>
      </c>
      <c r="B3" s="147"/>
      <c r="C3" s="147"/>
      <c r="D3" s="147"/>
      <c r="E3" s="147"/>
      <c r="F3" s="147"/>
      <c r="G3" s="147"/>
      <c r="H3" s="148"/>
      <c r="I3" s="148"/>
      <c r="J3" s="148"/>
      <c r="K3" s="148"/>
      <c r="L3" s="148"/>
      <c r="M3" s="148"/>
      <c r="N3" s="169"/>
      <c r="O3" s="148"/>
      <c r="P3" s="148"/>
      <c r="Q3" s="147"/>
      <c r="R3" s="148"/>
      <c r="S3" s="169"/>
      <c r="T3" s="147"/>
    </row>
    <row r="4" ht="22.5" customHeight="1" spans="1:20">
      <c r="A4" s="149" t="str">
        <f>"单位名称："&amp;"昆明市东川区市场监督管理局"</f>
        <v>单位名称：昆明市东川区市场监督管理局</v>
      </c>
      <c r="B4" s="150"/>
      <c r="C4" s="150"/>
      <c r="D4" s="150"/>
      <c r="E4" s="150"/>
      <c r="F4" s="150"/>
      <c r="G4" s="150"/>
      <c r="H4" s="151"/>
      <c r="I4" s="151"/>
      <c r="J4" s="151"/>
      <c r="K4" s="151"/>
      <c r="L4" s="151"/>
      <c r="M4" s="151"/>
      <c r="N4" s="168"/>
      <c r="O4" s="144"/>
      <c r="P4" s="144"/>
      <c r="Q4" s="145"/>
      <c r="R4" s="144"/>
      <c r="S4" s="178"/>
      <c r="T4" s="177" t="s">
        <v>1</v>
      </c>
    </row>
    <row r="5" ht="24" customHeight="1" spans="1:20">
      <c r="A5" s="152" t="s">
        <v>189</v>
      </c>
      <c r="B5" s="153" t="s">
        <v>190</v>
      </c>
      <c r="C5" s="153" t="s">
        <v>456</v>
      </c>
      <c r="D5" s="153" t="s">
        <v>476</v>
      </c>
      <c r="E5" s="153" t="s">
        <v>477</v>
      </c>
      <c r="F5" s="153" t="s">
        <v>478</v>
      </c>
      <c r="G5" s="153" t="s">
        <v>479</v>
      </c>
      <c r="H5" s="154" t="s">
        <v>480</v>
      </c>
      <c r="I5" s="154" t="s">
        <v>481</v>
      </c>
      <c r="J5" s="170" t="s">
        <v>197</v>
      </c>
      <c r="K5" s="170"/>
      <c r="L5" s="170"/>
      <c r="M5" s="170"/>
      <c r="N5" s="171"/>
      <c r="O5" s="170"/>
      <c r="P5" s="170"/>
      <c r="Q5" s="179"/>
      <c r="R5" s="170"/>
      <c r="S5" s="171"/>
      <c r="T5" s="180"/>
    </row>
    <row r="6" ht="24" customHeight="1" spans="1:20">
      <c r="A6" s="155"/>
      <c r="B6" s="156"/>
      <c r="C6" s="156"/>
      <c r="D6" s="156"/>
      <c r="E6" s="156"/>
      <c r="F6" s="156"/>
      <c r="G6" s="156"/>
      <c r="H6" s="157"/>
      <c r="I6" s="157"/>
      <c r="J6" s="157" t="s">
        <v>55</v>
      </c>
      <c r="K6" s="157" t="s">
        <v>58</v>
      </c>
      <c r="L6" s="157" t="s">
        <v>462</v>
      </c>
      <c r="M6" s="157" t="s">
        <v>463</v>
      </c>
      <c r="N6" s="172" t="s">
        <v>464</v>
      </c>
      <c r="O6" s="173" t="s">
        <v>465</v>
      </c>
      <c r="P6" s="173"/>
      <c r="Q6" s="181"/>
      <c r="R6" s="173"/>
      <c r="S6" s="182"/>
      <c r="T6" s="159"/>
    </row>
    <row r="7" ht="54" customHeight="1" spans="1:20">
      <c r="A7" s="158"/>
      <c r="B7" s="159"/>
      <c r="C7" s="159"/>
      <c r="D7" s="159"/>
      <c r="E7" s="159"/>
      <c r="F7" s="159"/>
      <c r="G7" s="159"/>
      <c r="H7" s="160"/>
      <c r="I7" s="160"/>
      <c r="J7" s="160"/>
      <c r="K7" s="160" t="s">
        <v>57</v>
      </c>
      <c r="L7" s="160"/>
      <c r="M7" s="160"/>
      <c r="N7" s="174"/>
      <c r="O7" s="160" t="s">
        <v>57</v>
      </c>
      <c r="P7" s="160" t="s">
        <v>64</v>
      </c>
      <c r="Q7" s="159" t="s">
        <v>65</v>
      </c>
      <c r="R7" s="160" t="s">
        <v>66</v>
      </c>
      <c r="S7" s="174" t="s">
        <v>67</v>
      </c>
      <c r="T7" s="159" t="s">
        <v>68</v>
      </c>
    </row>
    <row r="8" ht="17.25" customHeight="1" spans="1:20">
      <c r="A8" s="161">
        <v>1</v>
      </c>
      <c r="B8" s="159">
        <v>2</v>
      </c>
      <c r="C8" s="161">
        <v>3</v>
      </c>
      <c r="D8" s="161">
        <v>4</v>
      </c>
      <c r="E8" s="159">
        <v>5</v>
      </c>
      <c r="F8" s="161">
        <v>6</v>
      </c>
      <c r="G8" s="161">
        <v>7</v>
      </c>
      <c r="H8" s="159">
        <v>8</v>
      </c>
      <c r="I8" s="161">
        <v>9</v>
      </c>
      <c r="J8" s="161">
        <v>10</v>
      </c>
      <c r="K8" s="159">
        <v>11</v>
      </c>
      <c r="L8" s="161">
        <v>12</v>
      </c>
      <c r="M8" s="161">
        <v>13</v>
      </c>
      <c r="N8" s="159">
        <v>14</v>
      </c>
      <c r="O8" s="161">
        <v>15</v>
      </c>
      <c r="P8" s="161">
        <v>16</v>
      </c>
      <c r="Q8" s="159">
        <v>17</v>
      </c>
      <c r="R8" s="161">
        <v>18</v>
      </c>
      <c r="S8" s="161">
        <v>19</v>
      </c>
      <c r="T8" s="161">
        <v>20</v>
      </c>
    </row>
    <row r="9" ht="21" customHeight="1" spans="1:20">
      <c r="A9" s="162"/>
      <c r="B9" s="163"/>
      <c r="C9" s="163"/>
      <c r="D9" s="163"/>
      <c r="E9" s="163"/>
      <c r="F9" s="163"/>
      <c r="G9" s="163"/>
      <c r="H9" s="164"/>
      <c r="I9" s="164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</row>
    <row r="10" ht="21" customHeight="1" spans="1:20">
      <c r="A10" s="165" t="s">
        <v>180</v>
      </c>
      <c r="B10" s="166"/>
      <c r="C10" s="166"/>
      <c r="D10" s="166"/>
      <c r="E10" s="166"/>
      <c r="F10" s="166"/>
      <c r="G10" s="166"/>
      <c r="H10" s="167"/>
      <c r="I10" s="176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</row>
    <row r="11" customHeight="1" spans="1:1">
      <c r="A11" s="58" t="s">
        <v>482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10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3888888888889" defaultRowHeight="14.25" customHeight="1"/>
  <cols>
    <col min="1" max="1" width="37.712962962963" style="58" customWidth="1"/>
    <col min="2" max="13" width="20" style="58" customWidth="1"/>
    <col min="14" max="16384" width="9.13888888888889" style="58"/>
  </cols>
  <sheetData>
    <row r="1" customHeight="1" spans="1:13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ht="17.25" customHeight="1" spans="4:13">
      <c r="D2" s="131"/>
      <c r="M2" s="61" t="s">
        <v>483</v>
      </c>
    </row>
    <row r="3" ht="41.25" customHeight="1" spans="1:13">
      <c r="A3" s="132" t="str">
        <f>"2025"&amp;"年对下转移支付预算表"</f>
        <v>2025年对下转移支付预算表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126"/>
    </row>
    <row r="4" ht="18" customHeight="1" spans="1:13">
      <c r="A4" s="133" t="str">
        <f>"单位名称："&amp;"昆明市东川区市场监督管理局"</f>
        <v>单位名称：昆明市东川区市场监督管理局</v>
      </c>
      <c r="B4" s="134"/>
      <c r="C4" s="134"/>
      <c r="D4" s="135"/>
      <c r="E4" s="136"/>
      <c r="F4" s="136"/>
      <c r="G4" s="136"/>
      <c r="H4" s="136"/>
      <c r="I4" s="136"/>
      <c r="M4" s="66" t="s">
        <v>1</v>
      </c>
    </row>
    <row r="5" ht="19.5" customHeight="1" spans="1:13">
      <c r="A5" s="74" t="s">
        <v>484</v>
      </c>
      <c r="B5" s="69" t="s">
        <v>197</v>
      </c>
      <c r="C5" s="70"/>
      <c r="D5" s="70"/>
      <c r="E5" s="69" t="s">
        <v>485</v>
      </c>
      <c r="F5" s="70"/>
      <c r="G5" s="70"/>
      <c r="H5" s="70"/>
      <c r="I5" s="70"/>
      <c r="J5" s="70"/>
      <c r="K5" s="70"/>
      <c r="L5" s="70"/>
      <c r="M5" s="141"/>
    </row>
    <row r="6" ht="40.5" customHeight="1" spans="1:13">
      <c r="A6" s="77"/>
      <c r="B6" s="137" t="s">
        <v>55</v>
      </c>
      <c r="C6" s="68" t="s">
        <v>58</v>
      </c>
      <c r="D6" s="138" t="s">
        <v>462</v>
      </c>
      <c r="E6" s="112"/>
      <c r="F6" s="112"/>
      <c r="G6" s="112"/>
      <c r="H6" s="112"/>
      <c r="I6" s="112"/>
      <c r="J6" s="112"/>
      <c r="K6" s="112"/>
      <c r="L6" s="112"/>
      <c r="M6" s="142"/>
    </row>
    <row r="7" ht="19.5" customHeight="1" spans="1:13">
      <c r="A7" s="78">
        <v>1</v>
      </c>
      <c r="B7" s="78">
        <v>2</v>
      </c>
      <c r="C7" s="78">
        <v>3</v>
      </c>
      <c r="D7" s="139">
        <v>4</v>
      </c>
      <c r="E7" s="112">
        <v>5</v>
      </c>
      <c r="F7" s="78">
        <v>6</v>
      </c>
      <c r="G7" s="78">
        <v>7</v>
      </c>
      <c r="H7" s="139">
        <v>8</v>
      </c>
      <c r="I7" s="78">
        <v>9</v>
      </c>
      <c r="J7" s="78">
        <v>10</v>
      </c>
      <c r="K7" s="78">
        <v>11</v>
      </c>
      <c r="L7" s="78">
        <v>13</v>
      </c>
      <c r="M7" s="112">
        <v>24</v>
      </c>
    </row>
    <row r="8" ht="19.5" customHeight="1" spans="1:13">
      <c r="A8" s="117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</row>
    <row r="9" ht="19.5" customHeight="1" spans="1:13">
      <c r="A9" s="129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</row>
    <row r="10" customHeight="1" spans="1:1">
      <c r="A10" s="58" t="s">
        <v>486</v>
      </c>
    </row>
  </sheetData>
  <mergeCells count="5">
    <mergeCell ref="A3:M3"/>
    <mergeCell ref="A4:I4"/>
    <mergeCell ref="B5:D5"/>
    <mergeCell ref="E5:M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3888888888889" defaultRowHeight="12" customHeight="1"/>
  <cols>
    <col min="1" max="1" width="34.2777777777778" style="58" customWidth="1"/>
    <col min="2" max="2" width="29" style="58" customWidth="1"/>
    <col min="3" max="5" width="23.5740740740741" style="58" customWidth="1"/>
    <col min="6" max="6" width="11.2777777777778" style="58" customWidth="1"/>
    <col min="7" max="7" width="25.1388888888889" style="58" customWidth="1"/>
    <col min="8" max="8" width="15.5740740740741" style="58" customWidth="1"/>
    <col min="9" max="9" width="13.4259259259259" style="58" customWidth="1"/>
    <col min="10" max="10" width="18.8518518518519" style="58" customWidth="1"/>
    <col min="11" max="16384" width="9.13888888888889" style="58"/>
  </cols>
  <sheetData>
    <row r="1" customHeight="1" spans="1:10">
      <c r="A1" s="59"/>
      <c r="B1" s="59"/>
      <c r="C1" s="59"/>
      <c r="D1" s="59"/>
      <c r="E1" s="59"/>
      <c r="F1" s="59"/>
      <c r="G1" s="59"/>
      <c r="H1" s="59"/>
      <c r="I1" s="59"/>
      <c r="J1" s="59"/>
    </row>
    <row r="2" ht="16.5" customHeight="1" spans="10:10">
      <c r="J2" s="61" t="s">
        <v>487</v>
      </c>
    </row>
    <row r="3" ht="41.25" customHeight="1" spans="1:10">
      <c r="A3" s="125" t="str">
        <f>"2025"&amp;"年对下转移支付绩效目标表"</f>
        <v>2025年对下转移支付绩效目标表</v>
      </c>
      <c r="B3" s="62"/>
      <c r="C3" s="62"/>
      <c r="D3" s="62"/>
      <c r="E3" s="62"/>
      <c r="F3" s="126"/>
      <c r="G3" s="62"/>
      <c r="H3" s="126"/>
      <c r="I3" s="126"/>
      <c r="J3" s="62"/>
    </row>
    <row r="4" ht="17.25" customHeight="1" spans="1:1">
      <c r="A4" s="63" t="str">
        <f>"单位名称："&amp;"昆明市东川区市场监督管理局"</f>
        <v>单位名称：昆明市东川区市场监督管理局</v>
      </c>
    </row>
    <row r="5" ht="44.25" customHeight="1" spans="1:10">
      <c r="A5" s="127" t="s">
        <v>484</v>
      </c>
      <c r="B5" s="127" t="s">
        <v>313</v>
      </c>
      <c r="C5" s="127" t="s">
        <v>314</v>
      </c>
      <c r="D5" s="127" t="s">
        <v>315</v>
      </c>
      <c r="E5" s="127" t="s">
        <v>316</v>
      </c>
      <c r="F5" s="128" t="s">
        <v>317</v>
      </c>
      <c r="G5" s="127" t="s">
        <v>318</v>
      </c>
      <c r="H5" s="128" t="s">
        <v>319</v>
      </c>
      <c r="I5" s="128" t="s">
        <v>320</v>
      </c>
      <c r="J5" s="127" t="s">
        <v>321</v>
      </c>
    </row>
    <row r="6" ht="14.25" customHeight="1" spans="1:10">
      <c r="A6" s="127">
        <v>1</v>
      </c>
      <c r="B6" s="127">
        <v>2</v>
      </c>
      <c r="C6" s="127">
        <v>3</v>
      </c>
      <c r="D6" s="127">
        <v>4</v>
      </c>
      <c r="E6" s="127">
        <v>5</v>
      </c>
      <c r="F6" s="128">
        <v>6</v>
      </c>
      <c r="G6" s="127">
        <v>7</v>
      </c>
      <c r="H6" s="128">
        <v>8</v>
      </c>
      <c r="I6" s="128">
        <v>9</v>
      </c>
      <c r="J6" s="127">
        <v>10</v>
      </c>
    </row>
    <row r="7" ht="42" customHeight="1" spans="1:10">
      <c r="A7" s="117"/>
      <c r="B7" s="129"/>
      <c r="C7" s="129"/>
      <c r="D7" s="129"/>
      <c r="E7" s="115"/>
      <c r="F7" s="130"/>
      <c r="G7" s="115"/>
      <c r="H7" s="130"/>
      <c r="I7" s="130"/>
      <c r="J7" s="115"/>
    </row>
    <row r="8" ht="42" customHeight="1" spans="1:10">
      <c r="A8" s="117"/>
      <c r="B8" s="79"/>
      <c r="C8" s="79"/>
      <c r="D8" s="79"/>
      <c r="E8" s="117"/>
      <c r="F8" s="79"/>
      <c r="G8" s="117"/>
      <c r="H8" s="79"/>
      <c r="I8" s="79"/>
      <c r="J8" s="117"/>
    </row>
    <row r="9" customHeight="1" spans="1:1">
      <c r="A9" s="58" t="s">
        <v>488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9259259259" defaultRowHeight="14.25" customHeight="1"/>
  <cols>
    <col min="1" max="3" width="33.712962962963" style="58" customWidth="1"/>
    <col min="4" max="4" width="45.5740740740741" style="58" customWidth="1"/>
    <col min="5" max="5" width="27.5740740740741" style="58" customWidth="1"/>
    <col min="6" max="6" width="21.712962962963" style="58" customWidth="1"/>
    <col min="7" max="9" width="26.2777777777778" style="58" customWidth="1"/>
    <col min="10" max="16384" width="10.4259259259259" style="58"/>
  </cols>
  <sheetData>
    <row r="1" customHeight="1" spans="1:9">
      <c r="A1" s="59"/>
      <c r="B1" s="59"/>
      <c r="C1" s="59"/>
      <c r="D1" s="59"/>
      <c r="E1" s="59"/>
      <c r="F1" s="59"/>
      <c r="G1" s="59"/>
      <c r="H1" s="59"/>
      <c r="I1" s="59"/>
    </row>
    <row r="2" customHeight="1" spans="1:9">
      <c r="A2" s="102" t="s">
        <v>489</v>
      </c>
      <c r="B2" s="103"/>
      <c r="C2" s="103"/>
      <c r="D2" s="104"/>
      <c r="E2" s="104"/>
      <c r="F2" s="104"/>
      <c r="G2" s="103"/>
      <c r="H2" s="103"/>
      <c r="I2" s="104"/>
    </row>
    <row r="3" ht="41.25" customHeight="1" spans="1:9">
      <c r="A3" s="105" t="str">
        <f>"2025"&amp;"年新增资产配置预算表"</f>
        <v>2025年新增资产配置预算表</v>
      </c>
      <c r="B3" s="106"/>
      <c r="C3" s="106"/>
      <c r="D3" s="107"/>
      <c r="E3" s="107"/>
      <c r="F3" s="107"/>
      <c r="G3" s="106"/>
      <c r="H3" s="106"/>
      <c r="I3" s="107"/>
    </row>
    <row r="4" customHeight="1" spans="1:9">
      <c r="A4" s="108" t="str">
        <f>"单位名称："&amp;"昆明市东川区市场监督管理局"</f>
        <v>单位名称：昆明市东川区市场监督管理局</v>
      </c>
      <c r="B4" s="109"/>
      <c r="C4" s="109"/>
      <c r="D4" s="110"/>
      <c r="F4" s="107"/>
      <c r="G4" s="106"/>
      <c r="H4" s="106"/>
      <c r="I4" s="124" t="s">
        <v>1</v>
      </c>
    </row>
    <row r="5" ht="28.5" customHeight="1" spans="1:9">
      <c r="A5" s="111" t="s">
        <v>189</v>
      </c>
      <c r="B5" s="112" t="s">
        <v>190</v>
      </c>
      <c r="C5" s="111" t="s">
        <v>490</v>
      </c>
      <c r="D5" s="111" t="s">
        <v>491</v>
      </c>
      <c r="E5" s="111" t="s">
        <v>492</v>
      </c>
      <c r="F5" s="111" t="s">
        <v>493</v>
      </c>
      <c r="G5" s="112" t="s">
        <v>494</v>
      </c>
      <c r="H5" s="112"/>
      <c r="I5" s="111"/>
    </row>
    <row r="6" ht="21" customHeight="1" spans="1:9">
      <c r="A6" s="111"/>
      <c r="B6" s="113"/>
      <c r="C6" s="113"/>
      <c r="D6" s="114"/>
      <c r="E6" s="113"/>
      <c r="F6" s="113"/>
      <c r="G6" s="112" t="s">
        <v>460</v>
      </c>
      <c r="H6" s="112" t="s">
        <v>495</v>
      </c>
      <c r="I6" s="112" t="s">
        <v>496</v>
      </c>
    </row>
    <row r="7" ht="17.25" customHeight="1" spans="1:9">
      <c r="A7" s="115" t="s">
        <v>83</v>
      </c>
      <c r="B7" s="116" t="s">
        <v>84</v>
      </c>
      <c r="C7" s="115" t="s">
        <v>85</v>
      </c>
      <c r="D7" s="115" t="s">
        <v>86</v>
      </c>
      <c r="E7" s="115" t="s">
        <v>87</v>
      </c>
      <c r="F7" s="116" t="s">
        <v>88</v>
      </c>
      <c r="G7" s="116" t="s">
        <v>89</v>
      </c>
      <c r="H7" s="115" t="s">
        <v>90</v>
      </c>
      <c r="I7" s="115">
        <v>9</v>
      </c>
    </row>
    <row r="8" ht="19.5" customHeight="1" spans="1:9">
      <c r="A8" s="117"/>
      <c r="B8" s="79"/>
      <c r="C8" s="79"/>
      <c r="D8" s="117"/>
      <c r="E8" s="79"/>
      <c r="F8" s="116"/>
      <c r="G8" s="118"/>
      <c r="H8" s="119"/>
      <c r="I8" s="119"/>
    </row>
    <row r="9" ht="19.5" customHeight="1" spans="1:9">
      <c r="A9" s="120" t="s">
        <v>55</v>
      </c>
      <c r="B9" s="121"/>
      <c r="C9" s="121"/>
      <c r="D9" s="122"/>
      <c r="E9" s="123"/>
      <c r="F9" s="123"/>
      <c r="G9" s="118"/>
      <c r="H9" s="119"/>
      <c r="I9" s="119"/>
    </row>
    <row r="10" customHeight="1" spans="1:1">
      <c r="A10" s="58" t="s">
        <v>497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ySplit="1" topLeftCell="A2" activePane="bottomLeft" state="frozen"/>
      <selection/>
      <selection pane="bottomLeft" activeCell="F25" sqref="F25"/>
    </sheetView>
  </sheetViews>
  <sheetFormatPr defaultColWidth="9.13888888888889" defaultRowHeight="13.2"/>
  <cols>
    <col min="1" max="1" width="29" style="86"/>
    <col min="2" max="2" width="18.712962962963" style="86" customWidth="1"/>
    <col min="3" max="3" width="23.1111111111111" style="86" customWidth="1"/>
    <col min="4" max="4" width="16.2222222222222" style="86" customWidth="1"/>
    <col min="5" max="5" width="16.8888888888889" style="86" customWidth="1"/>
    <col min="6" max="6" width="19.8888888888889" style="86" customWidth="1"/>
    <col min="7" max="7" width="18.3333333333333" style="86" customWidth="1"/>
    <col min="8" max="8" width="14.6666666666667" style="86" customWidth="1"/>
    <col min="9" max="9" width="19.4444444444444" style="86" customWidth="1"/>
    <col min="10" max="10" width="19.5555555555556" style="86" customWidth="1"/>
    <col min="11" max="11" width="18.2222222222222" style="86" customWidth="1"/>
    <col min="12" max="16384" width="9.13888888888889" style="86"/>
  </cols>
  <sheetData>
    <row r="1" s="86" customFormat="1" spans="1:11">
      <c r="A1" s="87"/>
      <c r="B1" s="87"/>
      <c r="C1" s="87"/>
      <c r="D1" s="87"/>
      <c r="E1" s="87"/>
      <c r="F1" s="87"/>
      <c r="G1" s="87"/>
      <c r="H1" s="87"/>
      <c r="I1" s="87"/>
      <c r="J1" s="87"/>
      <c r="K1" s="50" t="s">
        <v>498</v>
      </c>
    </row>
    <row r="2" s="86" customFormat="1" ht="28.8" spans="1:11">
      <c r="A2" s="88" t="s">
        <v>499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="86" customFormat="1" ht="14.4" spans="1:11">
      <c r="A3" s="89" t="s">
        <v>500</v>
      </c>
      <c r="B3" s="89"/>
      <c r="C3" s="87"/>
      <c r="D3" s="87"/>
      <c r="E3" s="87"/>
      <c r="F3" s="87"/>
      <c r="G3" s="87"/>
      <c r="H3" s="87"/>
      <c r="I3" s="87"/>
      <c r="J3" s="87"/>
      <c r="K3" s="99" t="s">
        <v>1</v>
      </c>
    </row>
    <row r="4" s="86" customFormat="1" ht="15.6" spans="1:11">
      <c r="A4" s="90" t="s">
        <v>286</v>
      </c>
      <c r="B4" s="90" t="s">
        <v>192</v>
      </c>
      <c r="C4" s="90" t="s">
        <v>287</v>
      </c>
      <c r="D4" s="90" t="s">
        <v>193</v>
      </c>
      <c r="E4" s="90" t="s">
        <v>194</v>
      </c>
      <c r="F4" s="91" t="s">
        <v>288</v>
      </c>
      <c r="G4" s="91" t="s">
        <v>289</v>
      </c>
      <c r="H4" s="91" t="s">
        <v>55</v>
      </c>
      <c r="I4" s="96" t="s">
        <v>501</v>
      </c>
      <c r="J4" s="96"/>
      <c r="K4" s="97"/>
    </row>
    <row r="5" s="86" customFormat="1" ht="14.4" spans="1:11">
      <c r="A5" s="92"/>
      <c r="B5" s="92"/>
      <c r="C5" s="92"/>
      <c r="D5" s="92"/>
      <c r="E5" s="92"/>
      <c r="F5" s="91"/>
      <c r="G5" s="91"/>
      <c r="H5" s="91"/>
      <c r="I5" s="100" t="s">
        <v>58</v>
      </c>
      <c r="J5" s="101" t="s">
        <v>59</v>
      </c>
      <c r="K5" s="101" t="s">
        <v>60</v>
      </c>
    </row>
    <row r="6" s="86" customFormat="1" ht="15.6" spans="1:11">
      <c r="A6" s="91">
        <v>1</v>
      </c>
      <c r="B6" s="91">
        <v>2</v>
      </c>
      <c r="C6" s="91">
        <v>3</v>
      </c>
      <c r="D6" s="91">
        <v>4</v>
      </c>
      <c r="E6" s="91">
        <v>5</v>
      </c>
      <c r="F6" s="91">
        <v>6</v>
      </c>
      <c r="G6" s="91">
        <v>7</v>
      </c>
      <c r="H6" s="91">
        <v>8</v>
      </c>
      <c r="I6" s="91">
        <v>9</v>
      </c>
      <c r="J6" s="91">
        <v>10</v>
      </c>
      <c r="K6" s="91">
        <v>11</v>
      </c>
    </row>
    <row r="7" s="86" customFormat="1" ht="15.6" spans="1:11">
      <c r="A7" s="93"/>
      <c r="B7" s="93"/>
      <c r="C7" s="93"/>
      <c r="D7" s="93"/>
      <c r="E7" s="93"/>
      <c r="F7" s="93"/>
      <c r="G7" s="93"/>
      <c r="H7" s="93"/>
      <c r="I7" s="91"/>
      <c r="J7" s="91"/>
      <c r="K7" s="91"/>
    </row>
    <row r="8" s="86" customFormat="1" ht="15.6" spans="1:11">
      <c r="A8" s="94"/>
      <c r="B8" s="94"/>
      <c r="C8" s="94"/>
      <c r="D8" s="94"/>
      <c r="E8" s="94"/>
      <c r="F8" s="94"/>
      <c r="G8" s="94"/>
      <c r="H8" s="94"/>
      <c r="I8" s="91"/>
      <c r="J8" s="91"/>
      <c r="K8" s="91"/>
    </row>
    <row r="9" s="86" customFormat="1" ht="15.6" spans="1:11">
      <c r="A9" s="95" t="s">
        <v>55</v>
      </c>
      <c r="B9" s="96"/>
      <c r="C9" s="96"/>
      <c r="D9" s="96"/>
      <c r="E9" s="96"/>
      <c r="F9" s="96"/>
      <c r="G9" s="97"/>
      <c r="H9" s="94"/>
      <c r="I9" s="91"/>
      <c r="J9" s="91"/>
      <c r="K9" s="91"/>
    </row>
    <row r="10" s="86" customFormat="1" ht="14.4" spans="1:1">
      <c r="A10" s="98" t="s">
        <v>502</v>
      </c>
    </row>
  </sheetData>
  <mergeCells count="11">
    <mergeCell ref="A2:K2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8"/>
  <sheetViews>
    <sheetView showZeros="0" workbookViewId="0">
      <pane ySplit="1" topLeftCell="A2" activePane="bottomLeft" state="frozen"/>
      <selection/>
      <selection pane="bottomLeft" activeCell="F17" sqref="F17"/>
    </sheetView>
  </sheetViews>
  <sheetFormatPr defaultColWidth="9.13888888888889" defaultRowHeight="14.25" customHeight="1" outlineLevelCol="6"/>
  <cols>
    <col min="1" max="1" width="35.2777777777778" style="58" customWidth="1"/>
    <col min="2" max="4" width="28" style="58" customWidth="1"/>
    <col min="5" max="7" width="23.8518518518519" style="58" customWidth="1"/>
    <col min="8" max="16384" width="9.13888888888889" style="58"/>
  </cols>
  <sheetData>
    <row r="1" customHeight="1" spans="1:7">
      <c r="A1" s="59"/>
      <c r="B1" s="59"/>
      <c r="C1" s="59"/>
      <c r="D1" s="59"/>
      <c r="E1" s="59"/>
      <c r="F1" s="59"/>
      <c r="G1" s="59"/>
    </row>
    <row r="2" ht="13.5" customHeight="1" spans="4:7">
      <c r="D2" s="60"/>
      <c r="G2" s="61" t="s">
        <v>503</v>
      </c>
    </row>
    <row r="3" ht="41.25" customHeight="1" spans="1:7">
      <c r="A3" s="62" t="str">
        <f>"2025"&amp;"年部门项目中期规划预算表"</f>
        <v>2025年部门项目中期规划预算表</v>
      </c>
      <c r="B3" s="62"/>
      <c r="C3" s="62"/>
      <c r="D3" s="62"/>
      <c r="E3" s="62"/>
      <c r="F3" s="62"/>
      <c r="G3" s="62"/>
    </row>
    <row r="4" ht="13.5" customHeight="1" spans="1:7">
      <c r="A4" s="63" t="str">
        <f>"单位名称："&amp;"昆明市东川区市场监督管理局"</f>
        <v>单位名称：昆明市东川区市场监督管理局</v>
      </c>
      <c r="B4" s="64"/>
      <c r="C4" s="64"/>
      <c r="D4" s="64"/>
      <c r="E4" s="65"/>
      <c r="F4" s="65"/>
      <c r="G4" s="66" t="s">
        <v>1</v>
      </c>
    </row>
    <row r="5" ht="21.75" customHeight="1" spans="1:7">
      <c r="A5" s="67" t="s">
        <v>287</v>
      </c>
      <c r="B5" s="67" t="s">
        <v>286</v>
      </c>
      <c r="C5" s="67" t="s">
        <v>192</v>
      </c>
      <c r="D5" s="68" t="s">
        <v>504</v>
      </c>
      <c r="E5" s="69" t="s">
        <v>58</v>
      </c>
      <c r="F5" s="70"/>
      <c r="G5" s="71"/>
    </row>
    <row r="6" ht="21.75" customHeight="1" spans="1:7">
      <c r="A6" s="72"/>
      <c r="B6" s="72"/>
      <c r="C6" s="72"/>
      <c r="D6" s="73"/>
      <c r="E6" s="74" t="str">
        <f>"2025"&amp;"年"</f>
        <v>2025年</v>
      </c>
      <c r="F6" s="68" t="str">
        <f>("2025"+1)&amp;"年"</f>
        <v>2026年</v>
      </c>
      <c r="G6" s="68" t="str">
        <f>("2025"+2)&amp;"年"</f>
        <v>2027年</v>
      </c>
    </row>
    <row r="7" ht="40.5" customHeight="1" spans="1:7">
      <c r="A7" s="75"/>
      <c r="B7" s="75"/>
      <c r="C7" s="75"/>
      <c r="D7" s="76"/>
      <c r="E7" s="77"/>
      <c r="F7" s="76" t="s">
        <v>57</v>
      </c>
      <c r="G7" s="76"/>
    </row>
    <row r="8" ht="15" customHeight="1" spans="1:7">
      <c r="A8" s="78">
        <v>1</v>
      </c>
      <c r="B8" s="78">
        <v>2</v>
      </c>
      <c r="C8" s="78">
        <v>3</v>
      </c>
      <c r="D8" s="78">
        <v>4</v>
      </c>
      <c r="E8" s="78">
        <v>5</v>
      </c>
      <c r="F8" s="78">
        <v>6</v>
      </c>
      <c r="G8" s="78">
        <v>7</v>
      </c>
    </row>
    <row r="9" ht="17.25" customHeight="1" spans="1:7">
      <c r="A9" s="79" t="s">
        <v>70</v>
      </c>
      <c r="B9" s="80"/>
      <c r="C9" s="80"/>
      <c r="D9" s="79"/>
      <c r="E9" s="81">
        <v>803300</v>
      </c>
      <c r="F9" s="81"/>
      <c r="G9" s="81"/>
    </row>
    <row r="10" ht="18.75" customHeight="1" spans="1:7">
      <c r="A10" s="79"/>
      <c r="B10" s="79" t="s">
        <v>505</v>
      </c>
      <c r="C10" s="79" t="s">
        <v>294</v>
      </c>
      <c r="D10" s="79" t="s">
        <v>506</v>
      </c>
      <c r="E10" s="81">
        <v>50000</v>
      </c>
      <c r="F10" s="81">
        <v>100000</v>
      </c>
      <c r="G10" s="81">
        <v>150000</v>
      </c>
    </row>
    <row r="11" ht="18.75" customHeight="1" spans="1:7">
      <c r="A11" s="82"/>
      <c r="B11" s="79" t="s">
        <v>505</v>
      </c>
      <c r="C11" s="79" t="s">
        <v>296</v>
      </c>
      <c r="D11" s="79" t="s">
        <v>506</v>
      </c>
      <c r="E11" s="81">
        <v>250000</v>
      </c>
      <c r="F11" s="81">
        <v>500000</v>
      </c>
      <c r="G11" s="81">
        <v>600000</v>
      </c>
    </row>
    <row r="12" ht="18.75" customHeight="1" spans="1:7">
      <c r="A12" s="82"/>
      <c r="B12" s="79" t="s">
        <v>505</v>
      </c>
      <c r="C12" s="79" t="s">
        <v>300</v>
      </c>
      <c r="D12" s="79" t="s">
        <v>506</v>
      </c>
      <c r="E12" s="81">
        <v>200000</v>
      </c>
      <c r="F12" s="81">
        <v>400000</v>
      </c>
      <c r="G12" s="81">
        <v>600000</v>
      </c>
    </row>
    <row r="13" ht="18.75" customHeight="1" spans="1:7">
      <c r="A13" s="82"/>
      <c r="B13" s="79" t="s">
        <v>505</v>
      </c>
      <c r="C13" s="79" t="s">
        <v>302</v>
      </c>
      <c r="D13" s="79" t="s">
        <v>506</v>
      </c>
      <c r="E13" s="81">
        <v>50000</v>
      </c>
      <c r="F13" s="81">
        <v>100000</v>
      </c>
      <c r="G13" s="81">
        <v>150000</v>
      </c>
    </row>
    <row r="14" ht="18.75" customHeight="1" spans="1:7">
      <c r="A14" s="82"/>
      <c r="B14" s="79" t="s">
        <v>505</v>
      </c>
      <c r="C14" s="79" t="s">
        <v>304</v>
      </c>
      <c r="D14" s="79" t="s">
        <v>506</v>
      </c>
      <c r="E14" s="81">
        <v>50000</v>
      </c>
      <c r="F14" s="81">
        <v>50000</v>
      </c>
      <c r="G14" s="81">
        <v>50000</v>
      </c>
    </row>
    <row r="15" ht="18.75" customHeight="1" spans="1:7">
      <c r="A15" s="82"/>
      <c r="B15" s="79" t="s">
        <v>505</v>
      </c>
      <c r="C15" s="79" t="s">
        <v>306</v>
      </c>
      <c r="D15" s="79" t="s">
        <v>506</v>
      </c>
      <c r="E15" s="81">
        <v>103300</v>
      </c>
      <c r="F15" s="81">
        <v>103300</v>
      </c>
      <c r="G15" s="81">
        <v>103300</v>
      </c>
    </row>
    <row r="16" ht="18.75" customHeight="1" spans="1:7">
      <c r="A16" s="82"/>
      <c r="B16" s="79" t="s">
        <v>505</v>
      </c>
      <c r="C16" s="79" t="s">
        <v>308</v>
      </c>
      <c r="D16" s="79" t="s">
        <v>506</v>
      </c>
      <c r="E16" s="81">
        <v>50000</v>
      </c>
      <c r="F16" s="81">
        <v>50000</v>
      </c>
      <c r="G16" s="81">
        <v>50000</v>
      </c>
    </row>
    <row r="17" ht="18.75" customHeight="1" spans="1:7">
      <c r="A17" s="82"/>
      <c r="B17" s="79" t="s">
        <v>507</v>
      </c>
      <c r="C17" s="79" t="s">
        <v>311</v>
      </c>
      <c r="D17" s="79" t="s">
        <v>506</v>
      </c>
      <c r="E17" s="81">
        <v>50000</v>
      </c>
      <c r="F17" s="81">
        <v>100000</v>
      </c>
      <c r="G17" s="81">
        <v>150000</v>
      </c>
    </row>
    <row r="18" ht="18.75" customHeight="1" spans="1:7">
      <c r="A18" s="83" t="s">
        <v>55</v>
      </c>
      <c r="B18" s="84" t="s">
        <v>508</v>
      </c>
      <c r="C18" s="84"/>
      <c r="D18" s="85"/>
      <c r="E18" s="81">
        <v>803300</v>
      </c>
      <c r="F18" s="81">
        <f>SUM(F10:F17)</f>
        <v>1403300</v>
      </c>
      <c r="G18" s="81">
        <f>SUM(G10:G17)</f>
        <v>1853300</v>
      </c>
    </row>
  </sheetData>
  <mergeCells count="11">
    <mergeCell ref="A3:G3"/>
    <mergeCell ref="A4:D4"/>
    <mergeCell ref="E5:G5"/>
    <mergeCell ref="A18:D18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opLeftCell="A18" workbookViewId="0">
      <selection activeCell="E40" sqref="E40"/>
    </sheetView>
  </sheetViews>
  <sheetFormatPr defaultColWidth="10.1296296296296" defaultRowHeight="14.4"/>
  <cols>
    <col min="1" max="1" width="17.287037037037" style="1" customWidth="1"/>
    <col min="2" max="2" width="29.6018518518519" style="1" customWidth="1"/>
    <col min="3" max="3" width="17.4259259259259" style="1" customWidth="1"/>
    <col min="4" max="4" width="16.4259259259259" style="1" customWidth="1"/>
    <col min="5" max="5" width="26.2222222222222" style="1" customWidth="1"/>
    <col min="6" max="6" width="10.4259259259259" style="1" customWidth="1"/>
    <col min="7" max="7" width="21.4444444444444" style="1" customWidth="1"/>
    <col min="8" max="8" width="17.712962962963" style="1" customWidth="1"/>
    <col min="9" max="9" width="14.4444444444444" style="1" customWidth="1"/>
    <col min="10" max="10" width="27.4074074074074" style="1" customWidth="1"/>
    <col min="11" max="16384" width="10.1296296296296" style="1"/>
  </cols>
  <sheetData>
    <row r="1" s="1" customFormat="1" spans="10:10">
      <c r="J1" s="50" t="s">
        <v>509</v>
      </c>
    </row>
    <row r="2" s="1" customFormat="1" ht="35" customHeight="1" spans="1:10">
      <c r="A2" s="5" t="s">
        <v>510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.25" customHeight="1" spans="1:10">
      <c r="A3" s="6" t="s">
        <v>500</v>
      </c>
      <c r="B3" s="6"/>
      <c r="C3" s="7"/>
      <c r="D3" s="8"/>
      <c r="E3" s="8"/>
      <c r="F3" s="8"/>
      <c r="G3" s="8"/>
      <c r="H3" s="8"/>
      <c r="I3" s="8"/>
      <c r="J3" s="297" t="s">
        <v>1</v>
      </c>
    </row>
    <row r="4" s="2" customFormat="1" ht="30" customHeight="1" spans="1:10">
      <c r="A4" s="9" t="s">
        <v>511</v>
      </c>
      <c r="B4" s="10">
        <v>150001</v>
      </c>
      <c r="C4" s="11"/>
      <c r="D4" s="11"/>
      <c r="E4" s="12"/>
      <c r="F4" s="13" t="s">
        <v>512</v>
      </c>
      <c r="G4" s="12"/>
      <c r="H4" s="14" t="s">
        <v>70</v>
      </c>
      <c r="I4" s="11"/>
      <c r="J4" s="12"/>
    </row>
    <row r="5" s="1" customFormat="1" ht="32.1" customHeight="1" spans="1:10">
      <c r="A5" s="15" t="s">
        <v>513</v>
      </c>
      <c r="B5" s="15"/>
      <c r="C5" s="15"/>
      <c r="D5" s="15"/>
      <c r="E5" s="15"/>
      <c r="F5" s="15"/>
      <c r="G5" s="15"/>
      <c r="H5" s="15"/>
      <c r="I5" s="15"/>
      <c r="J5" s="15" t="s">
        <v>514</v>
      </c>
    </row>
    <row r="6" s="1" customFormat="1" ht="129" customHeight="1" spans="1:10">
      <c r="A6" s="15" t="s">
        <v>515</v>
      </c>
      <c r="B6" s="16" t="s">
        <v>516</v>
      </c>
      <c r="C6" s="17" t="s">
        <v>517</v>
      </c>
      <c r="D6" s="17"/>
      <c r="E6" s="17"/>
      <c r="F6" s="17"/>
      <c r="G6" s="17"/>
      <c r="H6" s="17"/>
      <c r="I6" s="17"/>
      <c r="J6" s="52" t="s">
        <v>518</v>
      </c>
    </row>
    <row r="7" s="1" customFormat="1" ht="46" customHeight="1" spans="1:10">
      <c r="A7" s="15"/>
      <c r="B7" s="18" t="s">
        <v>519</v>
      </c>
      <c r="C7" s="17" t="s">
        <v>520</v>
      </c>
      <c r="D7" s="17"/>
      <c r="E7" s="17"/>
      <c r="F7" s="17"/>
      <c r="G7" s="17"/>
      <c r="H7" s="17"/>
      <c r="I7" s="17"/>
      <c r="J7" s="52" t="s">
        <v>521</v>
      </c>
    </row>
    <row r="8" s="1" customFormat="1" ht="76" customHeight="1" spans="1:10">
      <c r="A8" s="16" t="s">
        <v>522</v>
      </c>
      <c r="B8" s="19" t="s">
        <v>523</v>
      </c>
      <c r="C8" s="20" t="s">
        <v>524</v>
      </c>
      <c r="D8" s="20"/>
      <c r="E8" s="20"/>
      <c r="F8" s="20"/>
      <c r="G8" s="20"/>
      <c r="H8" s="20"/>
      <c r="I8" s="20"/>
      <c r="J8" s="53" t="s">
        <v>525</v>
      </c>
    </row>
    <row r="9" s="1" customFormat="1" ht="24" customHeight="1" spans="1:10">
      <c r="A9" s="21" t="s">
        <v>526</v>
      </c>
      <c r="B9" s="21"/>
      <c r="C9" s="21"/>
      <c r="D9" s="21"/>
      <c r="E9" s="21"/>
      <c r="F9" s="21"/>
      <c r="G9" s="21"/>
      <c r="H9" s="21"/>
      <c r="I9" s="21"/>
      <c r="J9" s="21"/>
    </row>
    <row r="10" s="1" customFormat="1" ht="32.1" customHeight="1" spans="1:10">
      <c r="A10" s="22" t="s">
        <v>527</v>
      </c>
      <c r="B10" s="23"/>
      <c r="C10" s="15" t="s">
        <v>528</v>
      </c>
      <c r="D10" s="15"/>
      <c r="E10" s="15"/>
      <c r="F10" s="15" t="s">
        <v>529</v>
      </c>
      <c r="G10" s="15"/>
      <c r="H10" s="15" t="s">
        <v>530</v>
      </c>
      <c r="I10" s="15"/>
      <c r="J10" s="15"/>
    </row>
    <row r="11" s="1" customFormat="1" ht="23" customHeight="1" spans="1:10">
      <c r="A11" s="24"/>
      <c r="B11" s="25"/>
      <c r="C11" s="15"/>
      <c r="D11" s="15"/>
      <c r="E11" s="15"/>
      <c r="F11" s="15"/>
      <c r="G11" s="15"/>
      <c r="H11" s="16" t="s">
        <v>531</v>
      </c>
      <c r="I11" s="16" t="s">
        <v>532</v>
      </c>
      <c r="J11" s="16" t="s">
        <v>533</v>
      </c>
    </row>
    <row r="12" s="1" customFormat="1" ht="109" customHeight="1" spans="1:10">
      <c r="A12" s="26" t="s">
        <v>534</v>
      </c>
      <c r="B12" s="27"/>
      <c r="C12" s="28" t="s">
        <v>535</v>
      </c>
      <c r="D12" s="29"/>
      <c r="E12" s="30"/>
      <c r="F12" s="31" t="s">
        <v>294</v>
      </c>
      <c r="G12" s="32"/>
      <c r="H12" s="33">
        <v>50000</v>
      </c>
      <c r="I12" s="33">
        <v>50000</v>
      </c>
      <c r="J12" s="16"/>
    </row>
    <row r="13" s="1" customFormat="1" ht="109" customHeight="1" spans="1:10">
      <c r="A13" s="26" t="s">
        <v>534</v>
      </c>
      <c r="B13" s="27"/>
      <c r="C13" s="34" t="s">
        <v>536</v>
      </c>
      <c r="D13" s="35"/>
      <c r="E13" s="36"/>
      <c r="F13" s="31" t="s">
        <v>304</v>
      </c>
      <c r="G13" s="32"/>
      <c r="H13" s="33">
        <v>50000</v>
      </c>
      <c r="I13" s="33">
        <v>50000</v>
      </c>
      <c r="J13" s="16"/>
    </row>
    <row r="14" s="1" customFormat="1" ht="109" customHeight="1" spans="1:10">
      <c r="A14" s="26" t="s">
        <v>534</v>
      </c>
      <c r="B14" s="27"/>
      <c r="C14" s="34" t="s">
        <v>537</v>
      </c>
      <c r="D14" s="35"/>
      <c r="E14" s="36"/>
      <c r="F14" s="31" t="s">
        <v>306</v>
      </c>
      <c r="G14" s="32"/>
      <c r="H14" s="33">
        <v>103300</v>
      </c>
      <c r="I14" s="33">
        <v>103300</v>
      </c>
      <c r="J14" s="16"/>
    </row>
    <row r="15" s="1" customFormat="1" ht="109" customHeight="1" spans="1:10">
      <c r="A15" s="26" t="s">
        <v>534</v>
      </c>
      <c r="B15" s="27"/>
      <c r="C15" s="34" t="s">
        <v>538</v>
      </c>
      <c r="D15" s="35"/>
      <c r="E15" s="36"/>
      <c r="F15" s="31" t="s">
        <v>308</v>
      </c>
      <c r="G15" s="32"/>
      <c r="H15" s="33">
        <v>50000</v>
      </c>
      <c r="I15" s="33">
        <v>50000</v>
      </c>
      <c r="J15" s="16"/>
    </row>
    <row r="16" s="1" customFormat="1" ht="109" customHeight="1" spans="1:10">
      <c r="A16" s="26" t="s">
        <v>534</v>
      </c>
      <c r="B16" s="27"/>
      <c r="C16" s="34" t="s">
        <v>539</v>
      </c>
      <c r="D16" s="35"/>
      <c r="E16" s="36"/>
      <c r="F16" s="31" t="s">
        <v>296</v>
      </c>
      <c r="G16" s="32"/>
      <c r="H16" s="33">
        <v>250000</v>
      </c>
      <c r="I16" s="33">
        <v>250000</v>
      </c>
      <c r="J16" s="16"/>
    </row>
    <row r="17" s="1" customFormat="1" ht="109" customHeight="1" spans="1:10">
      <c r="A17" s="26" t="s">
        <v>534</v>
      </c>
      <c r="B17" s="27"/>
      <c r="C17" s="34" t="s">
        <v>540</v>
      </c>
      <c r="D17" s="35"/>
      <c r="E17" s="36"/>
      <c r="F17" s="31" t="s">
        <v>300</v>
      </c>
      <c r="G17" s="32"/>
      <c r="H17" s="33">
        <v>200000</v>
      </c>
      <c r="I17" s="33">
        <v>200000</v>
      </c>
      <c r="J17" s="16"/>
    </row>
    <row r="18" s="1" customFormat="1" ht="109" customHeight="1" spans="1:10">
      <c r="A18" s="26" t="s">
        <v>534</v>
      </c>
      <c r="B18" s="27"/>
      <c r="C18" s="34" t="s">
        <v>541</v>
      </c>
      <c r="D18" s="35"/>
      <c r="E18" s="36"/>
      <c r="F18" s="31" t="s">
        <v>311</v>
      </c>
      <c r="G18" s="32"/>
      <c r="H18" s="33">
        <v>50000</v>
      </c>
      <c r="I18" s="33">
        <v>50000</v>
      </c>
      <c r="J18" s="16"/>
    </row>
    <row r="19" s="1" customFormat="1" ht="109" customHeight="1" spans="1:10">
      <c r="A19" s="26" t="s">
        <v>534</v>
      </c>
      <c r="B19" s="27"/>
      <c r="C19" s="34" t="s">
        <v>542</v>
      </c>
      <c r="D19" s="35"/>
      <c r="E19" s="36"/>
      <c r="F19" s="31" t="s">
        <v>302</v>
      </c>
      <c r="G19" s="32"/>
      <c r="H19" s="33">
        <v>50000</v>
      </c>
      <c r="I19" s="33">
        <v>50000</v>
      </c>
      <c r="J19" s="16"/>
    </row>
    <row r="20" s="1" customFormat="1" ht="23" customHeight="1" spans="1:10">
      <c r="A20" s="37" t="s">
        <v>543</v>
      </c>
      <c r="B20" s="38"/>
      <c r="C20" s="37" t="s">
        <v>544</v>
      </c>
      <c r="D20" s="39"/>
      <c r="E20" s="38"/>
      <c r="F20" s="31" t="s">
        <v>209</v>
      </c>
      <c r="G20" s="32"/>
      <c r="H20" s="33">
        <v>1629304</v>
      </c>
      <c r="I20" s="33">
        <v>1629304</v>
      </c>
      <c r="J20" s="54">
        <v>0</v>
      </c>
    </row>
    <row r="21" s="1" customFormat="1" ht="23" customHeight="1" spans="1:10">
      <c r="A21" s="37" t="s">
        <v>543</v>
      </c>
      <c r="B21" s="38"/>
      <c r="C21" s="37" t="s">
        <v>544</v>
      </c>
      <c r="D21" s="39"/>
      <c r="E21" s="38"/>
      <c r="F21" s="31" t="s">
        <v>219</v>
      </c>
      <c r="G21" s="32"/>
      <c r="H21" s="33">
        <v>3330898</v>
      </c>
      <c r="I21" s="33">
        <v>3330898</v>
      </c>
      <c r="J21" s="55"/>
    </row>
    <row r="22" s="1" customFormat="1" ht="23" customHeight="1" spans="1:10">
      <c r="A22" s="37" t="s">
        <v>543</v>
      </c>
      <c r="B22" s="38"/>
      <c r="C22" s="37" t="s">
        <v>544</v>
      </c>
      <c r="D22" s="39"/>
      <c r="E22" s="38"/>
      <c r="F22" s="31" t="s">
        <v>141</v>
      </c>
      <c r="G22" s="32"/>
      <c r="H22" s="33">
        <v>1121103</v>
      </c>
      <c r="I22" s="33">
        <v>1121103</v>
      </c>
      <c r="J22" s="55"/>
    </row>
    <row r="23" s="1" customFormat="1" ht="23" customHeight="1" spans="1:10">
      <c r="A23" s="37" t="s">
        <v>543</v>
      </c>
      <c r="B23" s="38"/>
      <c r="C23" s="37" t="s">
        <v>544</v>
      </c>
      <c r="D23" s="39"/>
      <c r="E23" s="38"/>
      <c r="F23" s="40" t="s">
        <v>233</v>
      </c>
      <c r="G23" s="41"/>
      <c r="H23" s="33">
        <v>96000</v>
      </c>
      <c r="I23" s="33">
        <v>96000</v>
      </c>
      <c r="J23" s="55"/>
    </row>
    <row r="24" s="1" customFormat="1" ht="23" customHeight="1" spans="1:10">
      <c r="A24" s="37" t="s">
        <v>543</v>
      </c>
      <c r="B24" s="38"/>
      <c r="C24" s="37" t="s">
        <v>544</v>
      </c>
      <c r="D24" s="39"/>
      <c r="E24" s="38"/>
      <c r="F24" s="31" t="s">
        <v>239</v>
      </c>
      <c r="G24" s="32"/>
      <c r="H24" s="33">
        <v>561600</v>
      </c>
      <c r="I24" s="33">
        <v>561600</v>
      </c>
      <c r="J24" s="55"/>
    </row>
    <row r="25" s="1" customFormat="1" ht="23" customHeight="1" spans="1:10">
      <c r="A25" s="37" t="s">
        <v>543</v>
      </c>
      <c r="B25" s="38"/>
      <c r="C25" s="37" t="s">
        <v>544</v>
      </c>
      <c r="D25" s="39"/>
      <c r="E25" s="38"/>
      <c r="F25" s="31" t="s">
        <v>185</v>
      </c>
      <c r="G25" s="32"/>
      <c r="H25" s="33">
        <v>15600</v>
      </c>
      <c r="I25" s="33">
        <v>15600</v>
      </c>
      <c r="J25" s="55"/>
    </row>
    <row r="26" s="1" customFormat="1" ht="23" customHeight="1" spans="1:10">
      <c r="A26" s="37" t="s">
        <v>543</v>
      </c>
      <c r="B26" s="38"/>
      <c r="C26" s="37" t="s">
        <v>544</v>
      </c>
      <c r="D26" s="39"/>
      <c r="E26" s="38"/>
      <c r="F26" s="31" t="s">
        <v>243</v>
      </c>
      <c r="G26" s="32"/>
      <c r="H26" s="33">
        <v>23400</v>
      </c>
      <c r="I26" s="33">
        <v>23400</v>
      </c>
      <c r="J26" s="55"/>
    </row>
    <row r="27" s="1" customFormat="1" ht="23" customHeight="1" spans="1:10">
      <c r="A27" s="37" t="s">
        <v>543</v>
      </c>
      <c r="B27" s="38"/>
      <c r="C27" s="37" t="s">
        <v>544</v>
      </c>
      <c r="D27" s="39"/>
      <c r="E27" s="38"/>
      <c r="F27" s="31" t="s">
        <v>246</v>
      </c>
      <c r="G27" s="32"/>
      <c r="H27" s="33">
        <v>39600</v>
      </c>
      <c r="I27" s="33">
        <v>39600</v>
      </c>
      <c r="J27" s="55"/>
    </row>
    <row r="28" s="1" customFormat="1" ht="23" customHeight="1" spans="1:10">
      <c r="A28" s="37" t="s">
        <v>543</v>
      </c>
      <c r="B28" s="38"/>
      <c r="C28" s="37" t="s">
        <v>544</v>
      </c>
      <c r="D28" s="39"/>
      <c r="E28" s="38"/>
      <c r="F28" s="31" t="s">
        <v>250</v>
      </c>
      <c r="G28" s="32"/>
      <c r="H28" s="33">
        <v>462540</v>
      </c>
      <c r="I28" s="33">
        <v>462540</v>
      </c>
      <c r="J28" s="55"/>
    </row>
    <row r="29" s="1" customFormat="1" ht="23" customHeight="1" spans="1:10">
      <c r="A29" s="37" t="s">
        <v>543</v>
      </c>
      <c r="B29" s="38"/>
      <c r="C29" s="37" t="s">
        <v>544</v>
      </c>
      <c r="D29" s="39"/>
      <c r="E29" s="38"/>
      <c r="F29" s="31" t="s">
        <v>270</v>
      </c>
      <c r="G29" s="32"/>
      <c r="H29" s="33">
        <v>56160</v>
      </c>
      <c r="I29" s="33">
        <v>56160</v>
      </c>
      <c r="J29" s="55"/>
    </row>
    <row r="30" s="1" customFormat="1" ht="23" customHeight="1" spans="1:10">
      <c r="A30" s="37" t="s">
        <v>543</v>
      </c>
      <c r="B30" s="38"/>
      <c r="C30" s="37" t="s">
        <v>544</v>
      </c>
      <c r="D30" s="39"/>
      <c r="E30" s="38"/>
      <c r="F30" s="31" t="s">
        <v>272</v>
      </c>
      <c r="G30" s="32"/>
      <c r="H30" s="33">
        <v>6961669</v>
      </c>
      <c r="I30" s="33">
        <v>6961669</v>
      </c>
      <c r="J30" s="55"/>
    </row>
    <row r="31" s="1" customFormat="1" ht="23" customHeight="1" spans="1:10">
      <c r="A31" s="37" t="s">
        <v>543</v>
      </c>
      <c r="B31" s="38"/>
      <c r="C31" s="37" t="s">
        <v>544</v>
      </c>
      <c r="D31" s="39"/>
      <c r="E31" s="38"/>
      <c r="F31" s="31" t="s">
        <v>274</v>
      </c>
      <c r="G31" s="32"/>
      <c r="H31" s="33">
        <v>976800</v>
      </c>
      <c r="I31" s="33">
        <v>976800</v>
      </c>
      <c r="J31" s="55"/>
    </row>
    <row r="32" s="1" customFormat="1" ht="23" customHeight="1" spans="1:10">
      <c r="A32" s="37" t="s">
        <v>543</v>
      </c>
      <c r="B32" s="38"/>
      <c r="C32" s="37" t="s">
        <v>544</v>
      </c>
      <c r="D32" s="39"/>
      <c r="E32" s="38"/>
      <c r="F32" s="31" t="s">
        <v>284</v>
      </c>
      <c r="G32" s="32"/>
      <c r="H32" s="33">
        <v>952680</v>
      </c>
      <c r="I32" s="33">
        <v>952680</v>
      </c>
      <c r="J32" s="55"/>
    </row>
    <row r="33" s="1" customFormat="1" ht="23" customHeight="1" spans="1:10">
      <c r="A33" s="37" t="s">
        <v>543</v>
      </c>
      <c r="B33" s="38"/>
      <c r="C33" s="37" t="s">
        <v>544</v>
      </c>
      <c r="D33" s="39"/>
      <c r="E33" s="38"/>
      <c r="F33" s="31" t="s">
        <v>278</v>
      </c>
      <c r="G33" s="32"/>
      <c r="H33" s="33">
        <v>234777.6</v>
      </c>
      <c r="I33" s="33">
        <v>234777.6</v>
      </c>
      <c r="J33" s="55"/>
    </row>
    <row r="34" s="1" customFormat="1" ht="23" customHeight="1" spans="1:10">
      <c r="A34" s="37" t="s">
        <v>543</v>
      </c>
      <c r="B34" s="38"/>
      <c r="C34" s="37" t="s">
        <v>544</v>
      </c>
      <c r="D34" s="39"/>
      <c r="E34" s="38"/>
      <c r="F34" s="31" t="s">
        <v>282</v>
      </c>
      <c r="G34" s="32"/>
      <c r="H34" s="33">
        <v>142800</v>
      </c>
      <c r="I34" s="33">
        <v>142800</v>
      </c>
      <c r="J34" s="55"/>
    </row>
    <row r="35" s="1" customFormat="1" ht="27" customHeight="1" spans="1:10">
      <c r="A35" s="42" t="s">
        <v>545</v>
      </c>
      <c r="B35" s="42"/>
      <c r="C35" s="42"/>
      <c r="D35" s="42"/>
      <c r="E35" s="42"/>
      <c r="F35" s="42"/>
      <c r="G35" s="42"/>
      <c r="H35" s="42"/>
      <c r="I35" s="42"/>
      <c r="J35" s="42"/>
    </row>
    <row r="36" s="1" customFormat="1" ht="32.1" customHeight="1" spans="1:10">
      <c r="A36" s="43" t="s">
        <v>546</v>
      </c>
      <c r="B36" s="43"/>
      <c r="C36" s="43"/>
      <c r="D36" s="43"/>
      <c r="E36" s="43"/>
      <c r="F36" s="43"/>
      <c r="G36" s="43"/>
      <c r="H36" s="44" t="s">
        <v>547</v>
      </c>
      <c r="I36" s="45" t="s">
        <v>321</v>
      </c>
      <c r="J36" s="44" t="s">
        <v>548</v>
      </c>
    </row>
    <row r="37" s="3" customFormat="1" ht="32.1" customHeight="1" spans="1:10">
      <c r="A37" s="45" t="s">
        <v>314</v>
      </c>
      <c r="B37" s="45" t="s">
        <v>549</v>
      </c>
      <c r="C37" s="44" t="s">
        <v>316</v>
      </c>
      <c r="D37" s="44" t="s">
        <v>317</v>
      </c>
      <c r="E37" s="44" t="s">
        <v>318</v>
      </c>
      <c r="F37" s="46" t="s">
        <v>319</v>
      </c>
      <c r="G37" s="46" t="s">
        <v>320</v>
      </c>
      <c r="H37" s="44"/>
      <c r="I37" s="45"/>
      <c r="J37" s="44"/>
    </row>
    <row r="38" s="4" customFormat="1" ht="32.1" customHeight="1" spans="1:10">
      <c r="A38" s="47" t="s">
        <v>323</v>
      </c>
      <c r="B38" s="47" t="s">
        <v>508</v>
      </c>
      <c r="C38" s="47" t="s">
        <v>508</v>
      </c>
      <c r="D38" s="47" t="s">
        <v>508</v>
      </c>
      <c r="E38" s="47" t="s">
        <v>508</v>
      </c>
      <c r="F38" s="48" t="s">
        <v>508</v>
      </c>
      <c r="G38" s="48" t="s">
        <v>508</v>
      </c>
      <c r="H38" s="48" t="s">
        <v>508</v>
      </c>
      <c r="I38" s="48" t="s">
        <v>508</v>
      </c>
      <c r="J38" s="47" t="s">
        <v>508</v>
      </c>
    </row>
    <row r="39" s="1" customFormat="1" spans="1:10">
      <c r="A39" s="47" t="s">
        <v>508</v>
      </c>
      <c r="B39" s="47" t="s">
        <v>324</v>
      </c>
      <c r="C39" s="47" t="s">
        <v>508</v>
      </c>
      <c r="D39" s="47" t="s">
        <v>508</v>
      </c>
      <c r="E39" s="47" t="s">
        <v>508</v>
      </c>
      <c r="F39" s="48" t="s">
        <v>508</v>
      </c>
      <c r="G39" s="48" t="s">
        <v>508</v>
      </c>
      <c r="H39" s="48" t="s">
        <v>508</v>
      </c>
      <c r="I39" s="48" t="s">
        <v>508</v>
      </c>
      <c r="J39" s="47" t="s">
        <v>508</v>
      </c>
    </row>
    <row r="40" s="1" customFormat="1" ht="43.2" spans="1:10">
      <c r="A40" s="47" t="s">
        <v>508</v>
      </c>
      <c r="B40" s="47" t="s">
        <v>508</v>
      </c>
      <c r="C40" s="47" t="s">
        <v>550</v>
      </c>
      <c r="D40" s="47" t="s">
        <v>551</v>
      </c>
      <c r="E40" s="47" t="s">
        <v>85</v>
      </c>
      <c r="F40" s="48" t="s">
        <v>552</v>
      </c>
      <c r="G40" s="47" t="s">
        <v>329</v>
      </c>
      <c r="H40" s="48" t="s">
        <v>553</v>
      </c>
      <c r="I40" s="48" t="s">
        <v>554</v>
      </c>
      <c r="J40" s="56" t="s">
        <v>555</v>
      </c>
    </row>
    <row r="41" s="1" customFormat="1" ht="43.2" spans="1:10">
      <c r="A41" s="47" t="s">
        <v>508</v>
      </c>
      <c r="B41" s="47" t="s">
        <v>508</v>
      </c>
      <c r="C41" s="47" t="s">
        <v>434</v>
      </c>
      <c r="D41" s="47" t="s">
        <v>556</v>
      </c>
      <c r="E41" s="47" t="s">
        <v>90</v>
      </c>
      <c r="F41" s="48" t="s">
        <v>435</v>
      </c>
      <c r="G41" s="47" t="s">
        <v>329</v>
      </c>
      <c r="H41" s="48" t="s">
        <v>553</v>
      </c>
      <c r="I41" s="48" t="s">
        <v>436</v>
      </c>
      <c r="J41" s="56" t="s">
        <v>557</v>
      </c>
    </row>
    <row r="42" s="1" customFormat="1" ht="43.2" spans="1:10">
      <c r="A42" s="47" t="s">
        <v>508</v>
      </c>
      <c r="B42" s="47" t="s">
        <v>508</v>
      </c>
      <c r="C42" s="47" t="s">
        <v>558</v>
      </c>
      <c r="D42" s="47" t="s">
        <v>551</v>
      </c>
      <c r="E42" s="47" t="s">
        <v>85</v>
      </c>
      <c r="F42" s="48" t="s">
        <v>328</v>
      </c>
      <c r="G42" s="47" t="s">
        <v>329</v>
      </c>
      <c r="H42" s="48" t="s">
        <v>553</v>
      </c>
      <c r="I42" s="48" t="s">
        <v>559</v>
      </c>
      <c r="J42" s="56" t="s">
        <v>555</v>
      </c>
    </row>
    <row r="43" s="1" customFormat="1" ht="43.2" spans="1:10">
      <c r="A43" s="47" t="s">
        <v>508</v>
      </c>
      <c r="B43" s="47" t="s">
        <v>508</v>
      </c>
      <c r="C43" s="47" t="s">
        <v>560</v>
      </c>
      <c r="D43" s="47" t="s">
        <v>551</v>
      </c>
      <c r="E43" s="47" t="s">
        <v>86</v>
      </c>
      <c r="F43" s="48" t="s">
        <v>361</v>
      </c>
      <c r="G43" s="47" t="s">
        <v>329</v>
      </c>
      <c r="H43" s="48" t="s">
        <v>553</v>
      </c>
      <c r="I43" s="48" t="s">
        <v>561</v>
      </c>
      <c r="J43" s="56" t="s">
        <v>555</v>
      </c>
    </row>
    <row r="44" s="1" customFormat="1" ht="43.2" spans="1:10">
      <c r="A44" s="47" t="s">
        <v>508</v>
      </c>
      <c r="B44" s="47" t="s">
        <v>508</v>
      </c>
      <c r="C44" s="47" t="s">
        <v>562</v>
      </c>
      <c r="D44" s="47" t="s">
        <v>551</v>
      </c>
      <c r="E44" s="47" t="s">
        <v>563</v>
      </c>
      <c r="F44" s="48" t="s">
        <v>328</v>
      </c>
      <c r="G44" s="47" t="s">
        <v>329</v>
      </c>
      <c r="H44" s="48" t="s">
        <v>553</v>
      </c>
      <c r="I44" s="48" t="s">
        <v>564</v>
      </c>
      <c r="J44" s="56" t="s">
        <v>555</v>
      </c>
    </row>
    <row r="45" s="1" customFormat="1" ht="43.2" spans="1:10">
      <c r="A45" s="47" t="s">
        <v>508</v>
      </c>
      <c r="B45" s="47" t="s">
        <v>508</v>
      </c>
      <c r="C45" s="47" t="s">
        <v>565</v>
      </c>
      <c r="D45" s="47" t="s">
        <v>551</v>
      </c>
      <c r="E45" s="47" t="s">
        <v>327</v>
      </c>
      <c r="F45" s="48" t="s">
        <v>353</v>
      </c>
      <c r="G45" s="47" t="s">
        <v>329</v>
      </c>
      <c r="H45" s="48" t="s">
        <v>553</v>
      </c>
      <c r="I45" s="48" t="s">
        <v>566</v>
      </c>
      <c r="J45" s="56" t="s">
        <v>555</v>
      </c>
    </row>
    <row r="46" s="1" customFormat="1" spans="1:10">
      <c r="A46" s="47" t="s">
        <v>508</v>
      </c>
      <c r="B46" s="47" t="s">
        <v>332</v>
      </c>
      <c r="C46" s="47" t="s">
        <v>508</v>
      </c>
      <c r="D46" s="47"/>
      <c r="E46" s="47" t="s">
        <v>508</v>
      </c>
      <c r="F46" s="48" t="s">
        <v>508</v>
      </c>
      <c r="G46" s="47" t="s">
        <v>508</v>
      </c>
      <c r="H46" s="48" t="s">
        <v>508</v>
      </c>
      <c r="I46" s="48" t="s">
        <v>508</v>
      </c>
      <c r="J46" s="57" t="s">
        <v>508</v>
      </c>
    </row>
    <row r="47" s="1" customFormat="1" ht="43.2" spans="1:10">
      <c r="A47" s="47" t="s">
        <v>508</v>
      </c>
      <c r="B47" s="47" t="s">
        <v>508</v>
      </c>
      <c r="C47" s="47" t="s">
        <v>567</v>
      </c>
      <c r="D47" s="47" t="s">
        <v>556</v>
      </c>
      <c r="E47" s="47" t="s">
        <v>335</v>
      </c>
      <c r="F47" s="48" t="s">
        <v>336</v>
      </c>
      <c r="G47" s="47" t="s">
        <v>329</v>
      </c>
      <c r="H47" s="48" t="s">
        <v>553</v>
      </c>
      <c r="I47" s="48" t="s">
        <v>568</v>
      </c>
      <c r="J47" s="56" t="s">
        <v>555</v>
      </c>
    </row>
    <row r="48" s="1" customFormat="1" spans="1:10">
      <c r="A48" s="47" t="s">
        <v>340</v>
      </c>
      <c r="B48" s="47" t="s">
        <v>508</v>
      </c>
      <c r="C48" s="47" t="s">
        <v>508</v>
      </c>
      <c r="D48" s="47"/>
      <c r="E48" s="47" t="s">
        <v>508</v>
      </c>
      <c r="F48" s="48" t="s">
        <v>508</v>
      </c>
      <c r="G48" s="47" t="s">
        <v>508</v>
      </c>
      <c r="H48" s="48" t="s">
        <v>508</v>
      </c>
      <c r="I48" s="48" t="s">
        <v>508</v>
      </c>
      <c r="J48" s="56" t="s">
        <v>508</v>
      </c>
    </row>
    <row r="49" s="1" customFormat="1" spans="1:10">
      <c r="A49" s="47" t="s">
        <v>508</v>
      </c>
      <c r="B49" s="47" t="s">
        <v>341</v>
      </c>
      <c r="C49" s="47" t="s">
        <v>508</v>
      </c>
      <c r="D49" s="47"/>
      <c r="E49" s="47" t="s">
        <v>508</v>
      </c>
      <c r="F49" s="48" t="s">
        <v>508</v>
      </c>
      <c r="G49" s="47" t="s">
        <v>508</v>
      </c>
      <c r="H49" s="48" t="s">
        <v>508</v>
      </c>
      <c r="I49" s="48" t="s">
        <v>508</v>
      </c>
      <c r="J49" s="56" t="s">
        <v>508</v>
      </c>
    </row>
    <row r="50" s="1" customFormat="1" ht="57.6" spans="1:10">
      <c r="A50" s="47" t="s">
        <v>508</v>
      </c>
      <c r="B50" s="47" t="s">
        <v>508</v>
      </c>
      <c r="C50" s="47" t="s">
        <v>569</v>
      </c>
      <c r="D50" s="47" t="s">
        <v>551</v>
      </c>
      <c r="E50" s="47" t="s">
        <v>373</v>
      </c>
      <c r="F50" s="48" t="s">
        <v>336</v>
      </c>
      <c r="G50" s="47" t="s">
        <v>349</v>
      </c>
      <c r="H50" s="48" t="s">
        <v>553</v>
      </c>
      <c r="I50" s="48" t="s">
        <v>570</v>
      </c>
      <c r="J50" s="56" t="s">
        <v>555</v>
      </c>
    </row>
    <row r="51" s="1" customFormat="1" ht="43.2" spans="1:10">
      <c r="A51" s="47" t="s">
        <v>508</v>
      </c>
      <c r="B51" s="47" t="s">
        <v>508</v>
      </c>
      <c r="C51" s="47" t="s">
        <v>571</v>
      </c>
      <c r="D51" s="47" t="s">
        <v>551</v>
      </c>
      <c r="E51" s="47" t="s">
        <v>373</v>
      </c>
      <c r="F51" s="48" t="s">
        <v>336</v>
      </c>
      <c r="G51" s="47" t="s">
        <v>349</v>
      </c>
      <c r="H51" s="48" t="s">
        <v>553</v>
      </c>
      <c r="I51" s="48" t="s">
        <v>572</v>
      </c>
      <c r="J51" s="56" t="s">
        <v>555</v>
      </c>
    </row>
    <row r="52" s="1" customFormat="1" spans="1:10">
      <c r="A52" s="47" t="s">
        <v>345</v>
      </c>
      <c r="B52" s="47" t="s">
        <v>508</v>
      </c>
      <c r="C52" s="47" t="s">
        <v>508</v>
      </c>
      <c r="D52" s="49"/>
      <c r="E52" s="47" t="s">
        <v>508</v>
      </c>
      <c r="F52" s="48" t="s">
        <v>508</v>
      </c>
      <c r="G52" s="49" t="s">
        <v>508</v>
      </c>
      <c r="H52" s="48" t="s">
        <v>508</v>
      </c>
      <c r="I52" s="48" t="s">
        <v>508</v>
      </c>
      <c r="J52" s="56" t="s">
        <v>508</v>
      </c>
    </row>
    <row r="53" s="1" customFormat="1" spans="1:10">
      <c r="A53" s="47" t="s">
        <v>508</v>
      </c>
      <c r="B53" s="47" t="s">
        <v>346</v>
      </c>
      <c r="C53" s="47" t="s">
        <v>508</v>
      </c>
      <c r="D53" s="49"/>
      <c r="E53" s="47" t="s">
        <v>508</v>
      </c>
      <c r="F53" s="48" t="s">
        <v>508</v>
      </c>
      <c r="G53" s="49" t="s">
        <v>508</v>
      </c>
      <c r="H53" s="48" t="s">
        <v>508</v>
      </c>
      <c r="I53" s="48" t="s">
        <v>508</v>
      </c>
      <c r="J53" s="56" t="s">
        <v>508</v>
      </c>
    </row>
    <row r="54" s="1" customFormat="1" ht="43.2" spans="1:10">
      <c r="A54" s="47" t="s">
        <v>508</v>
      </c>
      <c r="B54" s="47" t="s">
        <v>508</v>
      </c>
      <c r="C54" s="47" t="s">
        <v>573</v>
      </c>
      <c r="D54" s="47" t="s">
        <v>551</v>
      </c>
      <c r="E54" s="47" t="s">
        <v>348</v>
      </c>
      <c r="F54" s="48" t="s">
        <v>336</v>
      </c>
      <c r="G54" s="47" t="s">
        <v>349</v>
      </c>
      <c r="H54" s="48" t="s">
        <v>553</v>
      </c>
      <c r="I54" s="48" t="s">
        <v>573</v>
      </c>
      <c r="J54" s="56" t="s">
        <v>574</v>
      </c>
    </row>
  </sheetData>
  <mergeCells count="88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J35"/>
    <mergeCell ref="A36:G36"/>
    <mergeCell ref="A6:A7"/>
    <mergeCell ref="H36:H37"/>
    <mergeCell ref="I36:I37"/>
    <mergeCell ref="J36:J37"/>
    <mergeCell ref="A10:B11"/>
    <mergeCell ref="C10:E11"/>
    <mergeCell ref="F10:G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A1" sqref="$A1:$XFD1048576"/>
    </sheetView>
  </sheetViews>
  <sheetFormatPr defaultColWidth="8.57407407407407" defaultRowHeight="12.75" customHeight="1"/>
  <cols>
    <col min="1" max="1" width="15.8888888888889" style="58" customWidth="1"/>
    <col min="2" max="2" width="35" style="58" customWidth="1"/>
    <col min="3" max="19" width="22" style="58" customWidth="1"/>
    <col min="20" max="16384" width="8.57407407407407" style="58"/>
  </cols>
  <sheetData>
    <row r="1" customHeight="1" spans="1:19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ht="17.25" customHeight="1" spans="1:1">
      <c r="A2" s="124" t="s">
        <v>52</v>
      </c>
    </row>
    <row r="3" ht="41.25" customHeight="1" spans="1:1">
      <c r="A3" s="105" t="str">
        <f>"2025"&amp;"年部门收入预算表"</f>
        <v>2025年部门收入预算表</v>
      </c>
    </row>
    <row r="4" ht="17.25" customHeight="1" spans="1:19">
      <c r="A4" s="108" t="str">
        <f>"单位名称："&amp;"昆明市东川区市场监督管理局"</f>
        <v>单位名称：昆明市东川区市场监督管理局</v>
      </c>
      <c r="S4" s="110" t="s">
        <v>1</v>
      </c>
    </row>
    <row r="5" ht="21.75" customHeight="1" spans="1:19">
      <c r="A5" s="282" t="s">
        <v>53</v>
      </c>
      <c r="B5" s="283" t="s">
        <v>54</v>
      </c>
      <c r="C5" s="283" t="s">
        <v>55</v>
      </c>
      <c r="D5" s="284" t="s">
        <v>56</v>
      </c>
      <c r="E5" s="284"/>
      <c r="F5" s="284"/>
      <c r="G5" s="284"/>
      <c r="H5" s="284"/>
      <c r="I5" s="209"/>
      <c r="J5" s="284"/>
      <c r="K5" s="284"/>
      <c r="L5" s="284"/>
      <c r="M5" s="284"/>
      <c r="N5" s="291"/>
      <c r="O5" s="284" t="s">
        <v>45</v>
      </c>
      <c r="P5" s="284"/>
      <c r="Q5" s="284"/>
      <c r="R5" s="284"/>
      <c r="S5" s="291"/>
    </row>
    <row r="6" ht="27" customHeight="1" spans="1:19">
      <c r="A6" s="285"/>
      <c r="B6" s="286"/>
      <c r="C6" s="286"/>
      <c r="D6" s="286" t="s">
        <v>57</v>
      </c>
      <c r="E6" s="286" t="s">
        <v>58</v>
      </c>
      <c r="F6" s="286" t="s">
        <v>59</v>
      </c>
      <c r="G6" s="286" t="s">
        <v>60</v>
      </c>
      <c r="H6" s="286" t="s">
        <v>61</v>
      </c>
      <c r="I6" s="292" t="s">
        <v>62</v>
      </c>
      <c r="J6" s="293"/>
      <c r="K6" s="293"/>
      <c r="L6" s="293"/>
      <c r="M6" s="293"/>
      <c r="N6" s="294"/>
      <c r="O6" s="286" t="s">
        <v>57</v>
      </c>
      <c r="P6" s="286" t="s">
        <v>58</v>
      </c>
      <c r="Q6" s="286" t="s">
        <v>59</v>
      </c>
      <c r="R6" s="286" t="s">
        <v>60</v>
      </c>
      <c r="S6" s="286" t="s">
        <v>63</v>
      </c>
    </row>
    <row r="7" ht="30" customHeight="1" spans="1:19">
      <c r="A7" s="287"/>
      <c r="B7" s="288"/>
      <c r="C7" s="289"/>
      <c r="D7" s="289"/>
      <c r="E7" s="289"/>
      <c r="F7" s="289"/>
      <c r="G7" s="289"/>
      <c r="H7" s="289"/>
      <c r="I7" s="130" t="s">
        <v>57</v>
      </c>
      <c r="J7" s="294" t="s">
        <v>64</v>
      </c>
      <c r="K7" s="294" t="s">
        <v>65</v>
      </c>
      <c r="L7" s="294" t="s">
        <v>66</v>
      </c>
      <c r="M7" s="294" t="s">
        <v>67</v>
      </c>
      <c r="N7" s="294" t="s">
        <v>68</v>
      </c>
      <c r="O7" s="295"/>
      <c r="P7" s="295"/>
      <c r="Q7" s="295"/>
      <c r="R7" s="295"/>
      <c r="S7" s="289"/>
    </row>
    <row r="8" ht="15" customHeight="1" spans="1:19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3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</row>
    <row r="9" ht="18" customHeight="1" spans="1:19">
      <c r="A9" s="79" t="s">
        <v>69</v>
      </c>
      <c r="B9" s="79" t="s">
        <v>70</v>
      </c>
      <c r="C9" s="140">
        <v>17408231.6</v>
      </c>
      <c r="D9" s="140">
        <v>17408231.6</v>
      </c>
      <c r="E9" s="140">
        <v>17408231.6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</row>
    <row r="10" ht="18" customHeight="1" spans="1:19">
      <c r="A10" s="290" t="s">
        <v>71</v>
      </c>
      <c r="B10" s="290" t="s">
        <v>70</v>
      </c>
      <c r="C10" s="140">
        <v>17408231.6</v>
      </c>
      <c r="D10" s="140">
        <v>17408231.6</v>
      </c>
      <c r="E10" s="140">
        <v>17408231.6</v>
      </c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</row>
    <row r="11" ht="18" customHeight="1" spans="1:19">
      <c r="A11" s="111" t="s">
        <v>55</v>
      </c>
      <c r="B11" s="242"/>
      <c r="C11" s="140">
        <v>17408231.6</v>
      </c>
      <c r="D11" s="140">
        <v>17408231.6</v>
      </c>
      <c r="E11" s="140">
        <v>17408231.6</v>
      </c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0"/>
  <sheetViews>
    <sheetView showGridLines="0" showZeros="0" workbookViewId="0">
      <pane ySplit="1" topLeftCell="A2" activePane="bottomLeft" state="frozen"/>
      <selection/>
      <selection pane="bottomLeft" activeCell="A1" sqref="$A1:$XFD1048576"/>
    </sheetView>
  </sheetViews>
  <sheetFormatPr defaultColWidth="8.57407407407407" defaultRowHeight="12.75" customHeight="1"/>
  <cols>
    <col min="1" max="1" width="14.2777777777778" style="58" customWidth="1"/>
    <col min="2" max="2" width="37.5740740740741" style="58" customWidth="1"/>
    <col min="3" max="8" width="24.5740740740741" style="58" customWidth="1"/>
    <col min="9" max="9" width="26.712962962963" style="58" customWidth="1"/>
    <col min="10" max="11" width="24.4259259259259" style="58" customWidth="1"/>
    <col min="12" max="15" width="24.5740740740741" style="58" customWidth="1"/>
    <col min="16" max="16384" width="8.57407407407407" style="58"/>
  </cols>
  <sheetData>
    <row r="1" customHeight="1" spans="1:1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ht="17.25" customHeight="1" spans="1:1">
      <c r="A2" s="110" t="s">
        <v>72</v>
      </c>
    </row>
    <row r="3" ht="41.25" customHeight="1" spans="1:1">
      <c r="A3" s="105" t="str">
        <f>"2025"&amp;"年部门支出预算表"</f>
        <v>2025年部门支出预算表</v>
      </c>
    </row>
    <row r="4" ht="17.25" customHeight="1" spans="1:15">
      <c r="A4" s="108" t="str">
        <f>"单位名称："&amp;"昆明市东川区市场监督管理局"</f>
        <v>单位名称：昆明市东川区市场监督管理局</v>
      </c>
      <c r="O4" s="110" t="s">
        <v>1</v>
      </c>
    </row>
    <row r="5" ht="27" customHeight="1" spans="1:15">
      <c r="A5" s="271" t="s">
        <v>73</v>
      </c>
      <c r="B5" s="271" t="s">
        <v>74</v>
      </c>
      <c r="C5" s="271" t="s">
        <v>55</v>
      </c>
      <c r="D5" s="272" t="s">
        <v>58</v>
      </c>
      <c r="E5" s="273"/>
      <c r="F5" s="274"/>
      <c r="G5" s="275" t="s">
        <v>59</v>
      </c>
      <c r="H5" s="275" t="s">
        <v>60</v>
      </c>
      <c r="I5" s="275" t="s">
        <v>75</v>
      </c>
      <c r="J5" s="272" t="s">
        <v>62</v>
      </c>
      <c r="K5" s="273"/>
      <c r="L5" s="273"/>
      <c r="M5" s="273"/>
      <c r="N5" s="280"/>
      <c r="O5" s="281"/>
    </row>
    <row r="6" ht="42" customHeight="1" spans="1:15">
      <c r="A6" s="276"/>
      <c r="B6" s="276"/>
      <c r="C6" s="277"/>
      <c r="D6" s="278" t="s">
        <v>57</v>
      </c>
      <c r="E6" s="278" t="s">
        <v>76</v>
      </c>
      <c r="F6" s="278" t="s">
        <v>77</v>
      </c>
      <c r="G6" s="277"/>
      <c r="H6" s="277"/>
      <c r="I6" s="276"/>
      <c r="J6" s="278" t="s">
        <v>57</v>
      </c>
      <c r="K6" s="265" t="s">
        <v>78</v>
      </c>
      <c r="L6" s="265" t="s">
        <v>79</v>
      </c>
      <c r="M6" s="265" t="s">
        <v>80</v>
      </c>
      <c r="N6" s="265" t="s">
        <v>81</v>
      </c>
      <c r="O6" s="265" t="s">
        <v>82</v>
      </c>
    </row>
    <row r="7" ht="18" customHeight="1" spans="1:15">
      <c r="A7" s="115" t="s">
        <v>83</v>
      </c>
      <c r="B7" s="115" t="s">
        <v>84</v>
      </c>
      <c r="C7" s="115" t="s">
        <v>85</v>
      </c>
      <c r="D7" s="116" t="s">
        <v>86</v>
      </c>
      <c r="E7" s="116" t="s">
        <v>87</v>
      </c>
      <c r="F7" s="116" t="s">
        <v>88</v>
      </c>
      <c r="G7" s="116" t="s">
        <v>89</v>
      </c>
      <c r="H7" s="116" t="s">
        <v>90</v>
      </c>
      <c r="I7" s="116" t="s">
        <v>91</v>
      </c>
      <c r="J7" s="116" t="s">
        <v>92</v>
      </c>
      <c r="K7" s="116" t="s">
        <v>93</v>
      </c>
      <c r="L7" s="116" t="s">
        <v>94</v>
      </c>
      <c r="M7" s="116" t="s">
        <v>95</v>
      </c>
      <c r="N7" s="115" t="s">
        <v>96</v>
      </c>
      <c r="O7" s="116" t="s">
        <v>97</v>
      </c>
    </row>
    <row r="8" ht="21" customHeight="1" spans="1:15">
      <c r="A8" s="117" t="s">
        <v>98</v>
      </c>
      <c r="B8" s="117" t="s">
        <v>99</v>
      </c>
      <c r="C8" s="140">
        <v>11952999.6</v>
      </c>
      <c r="D8" s="140">
        <v>11952999.6</v>
      </c>
      <c r="E8" s="140">
        <v>11149699.6</v>
      </c>
      <c r="F8" s="140">
        <v>803300</v>
      </c>
      <c r="G8" s="140"/>
      <c r="H8" s="140"/>
      <c r="I8" s="140"/>
      <c r="J8" s="140"/>
      <c r="K8" s="140"/>
      <c r="L8" s="140"/>
      <c r="M8" s="140"/>
      <c r="N8" s="140"/>
      <c r="O8" s="140"/>
    </row>
    <row r="9" ht="21" customHeight="1" spans="1:15">
      <c r="A9" s="212" t="s">
        <v>100</v>
      </c>
      <c r="B9" s="212" t="s">
        <v>101</v>
      </c>
      <c r="C9" s="140">
        <v>11952999.6</v>
      </c>
      <c r="D9" s="140">
        <v>11952999.6</v>
      </c>
      <c r="E9" s="140">
        <v>11149699.6</v>
      </c>
      <c r="F9" s="140">
        <v>803300</v>
      </c>
      <c r="G9" s="140"/>
      <c r="H9" s="140"/>
      <c r="I9" s="140"/>
      <c r="J9" s="140"/>
      <c r="K9" s="140"/>
      <c r="L9" s="140"/>
      <c r="M9" s="140"/>
      <c r="N9" s="140"/>
      <c r="O9" s="140"/>
    </row>
    <row r="10" ht="21" customHeight="1" spans="1:15">
      <c r="A10" s="213" t="s">
        <v>102</v>
      </c>
      <c r="B10" s="213" t="s">
        <v>103</v>
      </c>
      <c r="C10" s="140">
        <v>9022220</v>
      </c>
      <c r="D10" s="140">
        <v>9022220</v>
      </c>
      <c r="E10" s="140">
        <v>9022220</v>
      </c>
      <c r="F10" s="140"/>
      <c r="G10" s="140"/>
      <c r="H10" s="140"/>
      <c r="I10" s="140"/>
      <c r="J10" s="140"/>
      <c r="K10" s="140"/>
      <c r="L10" s="140"/>
      <c r="M10" s="140"/>
      <c r="N10" s="140"/>
      <c r="O10" s="140"/>
    </row>
    <row r="11" ht="21" customHeight="1" spans="1:15">
      <c r="A11" s="213" t="s">
        <v>104</v>
      </c>
      <c r="B11" s="213" t="s">
        <v>105</v>
      </c>
      <c r="C11" s="140">
        <v>50000</v>
      </c>
      <c r="D11" s="140">
        <v>50000</v>
      </c>
      <c r="E11" s="140"/>
      <c r="F11" s="140">
        <v>50000</v>
      </c>
      <c r="G11" s="140"/>
      <c r="H11" s="140"/>
      <c r="I11" s="140"/>
      <c r="J11" s="140"/>
      <c r="K11" s="140"/>
      <c r="L11" s="140"/>
      <c r="M11" s="140"/>
      <c r="N11" s="140"/>
      <c r="O11" s="140"/>
    </row>
    <row r="12" ht="21" customHeight="1" spans="1:15">
      <c r="A12" s="213" t="s">
        <v>106</v>
      </c>
      <c r="B12" s="213" t="s">
        <v>107</v>
      </c>
      <c r="C12" s="140">
        <v>103300</v>
      </c>
      <c r="D12" s="140">
        <v>103300</v>
      </c>
      <c r="E12" s="140"/>
      <c r="F12" s="140">
        <v>103300</v>
      </c>
      <c r="G12" s="140"/>
      <c r="H12" s="140"/>
      <c r="I12" s="140"/>
      <c r="J12" s="140"/>
      <c r="K12" s="140"/>
      <c r="L12" s="140"/>
      <c r="M12" s="140"/>
      <c r="N12" s="140"/>
      <c r="O12" s="140"/>
    </row>
    <row r="13" ht="21" customHeight="1" spans="1:15">
      <c r="A13" s="213" t="s">
        <v>108</v>
      </c>
      <c r="B13" s="213" t="s">
        <v>109</v>
      </c>
      <c r="C13" s="140">
        <v>1892702</v>
      </c>
      <c r="D13" s="140">
        <v>1892702</v>
      </c>
      <c r="E13" s="140">
        <v>1892702</v>
      </c>
      <c r="F13" s="140"/>
      <c r="G13" s="140"/>
      <c r="H13" s="140"/>
      <c r="I13" s="140"/>
      <c r="J13" s="140"/>
      <c r="K13" s="140"/>
      <c r="L13" s="140"/>
      <c r="M13" s="140"/>
      <c r="N13" s="140"/>
      <c r="O13" s="140"/>
    </row>
    <row r="14" ht="21" customHeight="1" spans="1:15">
      <c r="A14" s="213" t="s">
        <v>110</v>
      </c>
      <c r="B14" s="213" t="s">
        <v>111</v>
      </c>
      <c r="C14" s="140">
        <v>884777.6</v>
      </c>
      <c r="D14" s="140">
        <v>884777.6</v>
      </c>
      <c r="E14" s="140">
        <v>234777.6</v>
      </c>
      <c r="F14" s="140">
        <v>650000</v>
      </c>
      <c r="G14" s="140"/>
      <c r="H14" s="140"/>
      <c r="I14" s="140"/>
      <c r="J14" s="140"/>
      <c r="K14" s="140"/>
      <c r="L14" s="140"/>
      <c r="M14" s="140"/>
      <c r="N14" s="140"/>
      <c r="O14" s="140"/>
    </row>
    <row r="15" ht="21" customHeight="1" spans="1:15">
      <c r="A15" s="117" t="s">
        <v>112</v>
      </c>
      <c r="B15" s="117" t="s">
        <v>113</v>
      </c>
      <c r="C15" s="140">
        <v>2833314</v>
      </c>
      <c r="D15" s="140">
        <v>2833314</v>
      </c>
      <c r="E15" s="140">
        <v>2833314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40"/>
    </row>
    <row r="16" ht="21" customHeight="1" spans="1:15">
      <c r="A16" s="212" t="s">
        <v>114</v>
      </c>
      <c r="B16" s="212" t="s">
        <v>115</v>
      </c>
      <c r="C16" s="140">
        <v>2833314</v>
      </c>
      <c r="D16" s="140">
        <v>2833314</v>
      </c>
      <c r="E16" s="140">
        <v>2833314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</row>
    <row r="17" ht="21" customHeight="1" spans="1:15">
      <c r="A17" s="213" t="s">
        <v>116</v>
      </c>
      <c r="B17" s="213" t="s">
        <v>117</v>
      </c>
      <c r="C17" s="140">
        <v>941400</v>
      </c>
      <c r="D17" s="140">
        <v>941400</v>
      </c>
      <c r="E17" s="140">
        <v>941400</v>
      </c>
      <c r="F17" s="140"/>
      <c r="G17" s="140"/>
      <c r="H17" s="140"/>
      <c r="I17" s="140"/>
      <c r="J17" s="140"/>
      <c r="K17" s="140"/>
      <c r="L17" s="140"/>
      <c r="M17" s="140"/>
      <c r="N17" s="140"/>
      <c r="O17" s="140"/>
    </row>
    <row r="18" ht="21" customHeight="1" spans="1:15">
      <c r="A18" s="213" t="s">
        <v>118</v>
      </c>
      <c r="B18" s="213" t="s">
        <v>119</v>
      </c>
      <c r="C18" s="140">
        <v>75000</v>
      </c>
      <c r="D18" s="140">
        <v>75000</v>
      </c>
      <c r="E18" s="140">
        <v>75000</v>
      </c>
      <c r="F18" s="140"/>
      <c r="G18" s="140"/>
      <c r="H18" s="140"/>
      <c r="I18" s="140"/>
      <c r="J18" s="140"/>
      <c r="K18" s="140"/>
      <c r="L18" s="140"/>
      <c r="M18" s="140"/>
      <c r="N18" s="140"/>
      <c r="O18" s="140"/>
    </row>
    <row r="19" ht="21" customHeight="1" spans="1:15">
      <c r="A19" s="213" t="s">
        <v>120</v>
      </c>
      <c r="B19" s="213" t="s">
        <v>121</v>
      </c>
      <c r="C19" s="140">
        <v>1406794</v>
      </c>
      <c r="D19" s="140">
        <v>1406794</v>
      </c>
      <c r="E19" s="140">
        <v>1406794</v>
      </c>
      <c r="F19" s="140"/>
      <c r="G19" s="140"/>
      <c r="H19" s="140"/>
      <c r="I19" s="140"/>
      <c r="J19" s="140"/>
      <c r="K19" s="140"/>
      <c r="L19" s="140"/>
      <c r="M19" s="140"/>
      <c r="N19" s="140"/>
      <c r="O19" s="140"/>
    </row>
    <row r="20" ht="21" customHeight="1" spans="1:15">
      <c r="A20" s="213" t="s">
        <v>122</v>
      </c>
      <c r="B20" s="213" t="s">
        <v>123</v>
      </c>
      <c r="C20" s="140">
        <v>410120</v>
      </c>
      <c r="D20" s="140">
        <v>410120</v>
      </c>
      <c r="E20" s="140">
        <v>410120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</row>
    <row r="21" ht="21" customHeight="1" spans="1:15">
      <c r="A21" s="117" t="s">
        <v>124</v>
      </c>
      <c r="B21" s="117" t="s">
        <v>125</v>
      </c>
      <c r="C21" s="140">
        <v>1500815</v>
      </c>
      <c r="D21" s="140">
        <v>1500815</v>
      </c>
      <c r="E21" s="140">
        <v>1500815</v>
      </c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ht="21" customHeight="1" spans="1:15">
      <c r="A22" s="212" t="s">
        <v>126</v>
      </c>
      <c r="B22" s="212" t="s">
        <v>127</v>
      </c>
      <c r="C22" s="140">
        <v>1500815</v>
      </c>
      <c r="D22" s="140">
        <v>1500815</v>
      </c>
      <c r="E22" s="140">
        <v>1500815</v>
      </c>
      <c r="F22" s="140"/>
      <c r="G22" s="140"/>
      <c r="H22" s="140"/>
      <c r="I22" s="140"/>
      <c r="J22" s="140"/>
      <c r="K22" s="140"/>
      <c r="L22" s="140"/>
      <c r="M22" s="140"/>
      <c r="N22" s="140"/>
      <c r="O22" s="140"/>
    </row>
    <row r="23" ht="21" customHeight="1" spans="1:15">
      <c r="A23" s="213" t="s">
        <v>128</v>
      </c>
      <c r="B23" s="213" t="s">
        <v>129</v>
      </c>
      <c r="C23" s="140">
        <v>619150</v>
      </c>
      <c r="D23" s="140">
        <v>619150</v>
      </c>
      <c r="E23" s="140">
        <v>619150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</row>
    <row r="24" ht="21" customHeight="1" spans="1:15">
      <c r="A24" s="213" t="s">
        <v>130</v>
      </c>
      <c r="B24" s="213" t="s">
        <v>131</v>
      </c>
      <c r="C24" s="140">
        <v>138619</v>
      </c>
      <c r="D24" s="140">
        <v>138619</v>
      </c>
      <c r="E24" s="140">
        <v>138619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</row>
    <row r="25" ht="21" customHeight="1" spans="1:15">
      <c r="A25" s="213" t="s">
        <v>132</v>
      </c>
      <c r="B25" s="213" t="s">
        <v>133</v>
      </c>
      <c r="C25" s="140">
        <v>727521</v>
      </c>
      <c r="D25" s="140">
        <v>727521</v>
      </c>
      <c r="E25" s="140">
        <v>727521</v>
      </c>
      <c r="F25" s="140"/>
      <c r="G25" s="140"/>
      <c r="H25" s="140"/>
      <c r="I25" s="140"/>
      <c r="J25" s="140"/>
      <c r="K25" s="140"/>
      <c r="L25" s="140"/>
      <c r="M25" s="140"/>
      <c r="N25" s="140"/>
      <c r="O25" s="140"/>
    </row>
    <row r="26" ht="21" customHeight="1" spans="1:15">
      <c r="A26" s="213" t="s">
        <v>134</v>
      </c>
      <c r="B26" s="213" t="s">
        <v>135</v>
      </c>
      <c r="C26" s="140">
        <v>15525</v>
      </c>
      <c r="D26" s="140">
        <v>15525</v>
      </c>
      <c r="E26" s="140">
        <v>15525</v>
      </c>
      <c r="F26" s="140"/>
      <c r="G26" s="140"/>
      <c r="H26" s="140"/>
      <c r="I26" s="140"/>
      <c r="J26" s="140"/>
      <c r="K26" s="140"/>
      <c r="L26" s="140"/>
      <c r="M26" s="140"/>
      <c r="N26" s="140"/>
      <c r="O26" s="140"/>
    </row>
    <row r="27" ht="21" customHeight="1" spans="1:15">
      <c r="A27" s="117" t="s">
        <v>136</v>
      </c>
      <c r="B27" s="117" t="s">
        <v>137</v>
      </c>
      <c r="C27" s="140">
        <v>1121103</v>
      </c>
      <c r="D27" s="140">
        <v>1121103</v>
      </c>
      <c r="E27" s="140">
        <v>1121103</v>
      </c>
      <c r="F27" s="140"/>
      <c r="G27" s="140"/>
      <c r="H27" s="140"/>
      <c r="I27" s="140"/>
      <c r="J27" s="140"/>
      <c r="K27" s="140"/>
      <c r="L27" s="140"/>
      <c r="M27" s="140"/>
      <c r="N27" s="140"/>
      <c r="O27" s="140"/>
    </row>
    <row r="28" ht="21" customHeight="1" spans="1:15">
      <c r="A28" s="212" t="s">
        <v>138</v>
      </c>
      <c r="B28" s="212" t="s">
        <v>139</v>
      </c>
      <c r="C28" s="140">
        <v>1121103</v>
      </c>
      <c r="D28" s="140">
        <v>1121103</v>
      </c>
      <c r="E28" s="140">
        <v>1121103</v>
      </c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  <row r="29" ht="21" customHeight="1" spans="1:15">
      <c r="A29" s="213" t="s">
        <v>140</v>
      </c>
      <c r="B29" s="213" t="s">
        <v>141</v>
      </c>
      <c r="C29" s="140">
        <v>1121103</v>
      </c>
      <c r="D29" s="140">
        <v>1121103</v>
      </c>
      <c r="E29" s="140">
        <v>1121103</v>
      </c>
      <c r="F29" s="140"/>
      <c r="G29" s="140"/>
      <c r="H29" s="140"/>
      <c r="I29" s="140"/>
      <c r="J29" s="140"/>
      <c r="K29" s="140"/>
      <c r="L29" s="140"/>
      <c r="M29" s="140"/>
      <c r="N29" s="140"/>
      <c r="O29" s="140"/>
    </row>
    <row r="30" ht="21" customHeight="1" spans="1:15">
      <c r="A30" s="279" t="s">
        <v>55</v>
      </c>
      <c r="B30" s="217"/>
      <c r="C30" s="140">
        <v>17408231.6</v>
      </c>
      <c r="D30" s="140">
        <v>17408231.6</v>
      </c>
      <c r="E30" s="140">
        <v>16604931.6</v>
      </c>
      <c r="F30" s="140">
        <v>803300</v>
      </c>
      <c r="G30" s="140"/>
      <c r="H30" s="140"/>
      <c r="I30" s="140"/>
      <c r="J30" s="140"/>
      <c r="K30" s="140"/>
      <c r="L30" s="140"/>
      <c r="M30" s="140"/>
      <c r="N30" s="140"/>
      <c r="O30" s="140"/>
    </row>
  </sheetData>
  <mergeCells count="12">
    <mergeCell ref="A2:O2"/>
    <mergeCell ref="A3:O3"/>
    <mergeCell ref="A4:B4"/>
    <mergeCell ref="D5:F5"/>
    <mergeCell ref="J5:O5"/>
    <mergeCell ref="A30:B30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3" activePane="bottomLeft" state="frozen"/>
      <selection/>
      <selection pane="bottomLeft" activeCell="A1" sqref="$A1:$XFD1048576"/>
    </sheetView>
  </sheetViews>
  <sheetFormatPr defaultColWidth="8.57407407407407" defaultRowHeight="12.75" customHeight="1" outlineLevelCol="3"/>
  <cols>
    <col min="1" max="4" width="35.5740740740741" style="58" customWidth="1"/>
    <col min="5" max="16384" width="8.57407407407407" style="58"/>
  </cols>
  <sheetData>
    <row r="1" customHeight="1" spans="1:4">
      <c r="A1" s="59"/>
      <c r="B1" s="59"/>
      <c r="C1" s="59"/>
      <c r="D1" s="59"/>
    </row>
    <row r="2" ht="15" customHeight="1" spans="1:4">
      <c r="A2" s="106"/>
      <c r="B2" s="110"/>
      <c r="C2" s="110"/>
      <c r="D2" s="110" t="s">
        <v>142</v>
      </c>
    </row>
    <row r="3" ht="41.25" customHeight="1" spans="1:1">
      <c r="A3" s="105" t="str">
        <f>"2025"&amp;"年部门财政拨款收支预算总表"</f>
        <v>2025年部门财政拨款收支预算总表</v>
      </c>
    </row>
    <row r="4" ht="17.25" customHeight="1" spans="1:4">
      <c r="A4" s="108" t="str">
        <f>"单位名称："&amp;"昆明市东川区市场监督管理局"</f>
        <v>单位名称：昆明市东川区市场监督管理局</v>
      </c>
      <c r="B4" s="264"/>
      <c r="D4" s="110" t="s">
        <v>1</v>
      </c>
    </row>
    <row r="5" ht="17.25" customHeight="1" spans="1:4">
      <c r="A5" s="265" t="s">
        <v>2</v>
      </c>
      <c r="B5" s="266"/>
      <c r="C5" s="265" t="s">
        <v>3</v>
      </c>
      <c r="D5" s="266"/>
    </row>
    <row r="6" ht="18.75" customHeight="1" spans="1:4">
      <c r="A6" s="265" t="s">
        <v>4</v>
      </c>
      <c r="B6" s="265" t="s">
        <v>5</v>
      </c>
      <c r="C6" s="265" t="s">
        <v>6</v>
      </c>
      <c r="D6" s="265" t="s">
        <v>5</v>
      </c>
    </row>
    <row r="7" ht="16.5" customHeight="1" spans="1:4">
      <c r="A7" s="267" t="s">
        <v>143</v>
      </c>
      <c r="B7" s="140">
        <v>17408231.6</v>
      </c>
      <c r="C7" s="267" t="s">
        <v>144</v>
      </c>
      <c r="D7" s="140">
        <v>17408231.6</v>
      </c>
    </row>
    <row r="8" ht="16.5" customHeight="1" spans="1:4">
      <c r="A8" s="267" t="s">
        <v>145</v>
      </c>
      <c r="B8" s="140">
        <v>17408231.6</v>
      </c>
      <c r="C8" s="267" t="s">
        <v>146</v>
      </c>
      <c r="D8" s="140">
        <v>11952999.6</v>
      </c>
    </row>
    <row r="9" ht="16.5" customHeight="1" spans="1:4">
      <c r="A9" s="267" t="s">
        <v>147</v>
      </c>
      <c r="B9" s="140"/>
      <c r="C9" s="267" t="s">
        <v>148</v>
      </c>
      <c r="D9" s="140"/>
    </row>
    <row r="10" ht="16.5" customHeight="1" spans="1:4">
      <c r="A10" s="267" t="s">
        <v>149</v>
      </c>
      <c r="B10" s="140"/>
      <c r="C10" s="267" t="s">
        <v>150</v>
      </c>
      <c r="D10" s="140"/>
    </row>
    <row r="11" ht="16.5" customHeight="1" spans="1:4">
      <c r="A11" s="267" t="s">
        <v>151</v>
      </c>
      <c r="B11" s="140"/>
      <c r="C11" s="267" t="s">
        <v>152</v>
      </c>
      <c r="D11" s="140"/>
    </row>
    <row r="12" ht="16.5" customHeight="1" spans="1:4">
      <c r="A12" s="267" t="s">
        <v>145</v>
      </c>
      <c r="B12" s="140"/>
      <c r="C12" s="267" t="s">
        <v>153</v>
      </c>
      <c r="D12" s="140"/>
    </row>
    <row r="13" ht="16.5" customHeight="1" spans="1:4">
      <c r="A13" s="227" t="s">
        <v>147</v>
      </c>
      <c r="B13" s="140"/>
      <c r="C13" s="129" t="s">
        <v>154</v>
      </c>
      <c r="D13" s="140"/>
    </row>
    <row r="14" ht="16.5" customHeight="1" spans="1:4">
      <c r="A14" s="227" t="s">
        <v>149</v>
      </c>
      <c r="B14" s="140"/>
      <c r="C14" s="129" t="s">
        <v>155</v>
      </c>
      <c r="D14" s="140"/>
    </row>
    <row r="15" ht="16.5" customHeight="1" spans="1:4">
      <c r="A15" s="268"/>
      <c r="B15" s="140"/>
      <c r="C15" s="129" t="s">
        <v>156</v>
      </c>
      <c r="D15" s="140">
        <v>2833314</v>
      </c>
    </row>
    <row r="16" ht="16.5" customHeight="1" spans="1:4">
      <c r="A16" s="268"/>
      <c r="B16" s="140"/>
      <c r="C16" s="129" t="s">
        <v>157</v>
      </c>
      <c r="D16" s="140">
        <v>1500815</v>
      </c>
    </row>
    <row r="17" ht="16.5" customHeight="1" spans="1:4">
      <c r="A17" s="268"/>
      <c r="B17" s="140"/>
      <c r="C17" s="129" t="s">
        <v>158</v>
      </c>
      <c r="D17" s="140"/>
    </row>
    <row r="18" ht="16.5" customHeight="1" spans="1:4">
      <c r="A18" s="268"/>
      <c r="B18" s="140"/>
      <c r="C18" s="129" t="s">
        <v>159</v>
      </c>
      <c r="D18" s="140"/>
    </row>
    <row r="19" ht="16.5" customHeight="1" spans="1:4">
      <c r="A19" s="268"/>
      <c r="B19" s="140"/>
      <c r="C19" s="129" t="s">
        <v>160</v>
      </c>
      <c r="D19" s="140"/>
    </row>
    <row r="20" ht="16.5" customHeight="1" spans="1:4">
      <c r="A20" s="268"/>
      <c r="B20" s="140"/>
      <c r="C20" s="129" t="s">
        <v>161</v>
      </c>
      <c r="D20" s="140"/>
    </row>
    <row r="21" ht="16.5" customHeight="1" spans="1:4">
      <c r="A21" s="268"/>
      <c r="B21" s="140"/>
      <c r="C21" s="129" t="s">
        <v>162</v>
      </c>
      <c r="D21" s="140"/>
    </row>
    <row r="22" ht="16.5" customHeight="1" spans="1:4">
      <c r="A22" s="268"/>
      <c r="B22" s="140"/>
      <c r="C22" s="129" t="s">
        <v>163</v>
      </c>
      <c r="D22" s="140"/>
    </row>
    <row r="23" ht="16.5" customHeight="1" spans="1:4">
      <c r="A23" s="268"/>
      <c r="B23" s="140"/>
      <c r="C23" s="129" t="s">
        <v>164</v>
      </c>
      <c r="D23" s="140"/>
    </row>
    <row r="24" ht="16.5" customHeight="1" spans="1:4">
      <c r="A24" s="268"/>
      <c r="B24" s="140"/>
      <c r="C24" s="129" t="s">
        <v>165</v>
      </c>
      <c r="D24" s="140"/>
    </row>
    <row r="25" ht="16.5" customHeight="1" spans="1:4">
      <c r="A25" s="268"/>
      <c r="B25" s="140"/>
      <c r="C25" s="129" t="s">
        <v>166</v>
      </c>
      <c r="D25" s="140"/>
    </row>
    <row r="26" ht="16.5" customHeight="1" spans="1:4">
      <c r="A26" s="268"/>
      <c r="B26" s="140"/>
      <c r="C26" s="129" t="s">
        <v>167</v>
      </c>
      <c r="D26" s="140">
        <v>1121103</v>
      </c>
    </row>
    <row r="27" ht="16.5" customHeight="1" spans="1:4">
      <c r="A27" s="268"/>
      <c r="B27" s="140"/>
      <c r="C27" s="129" t="s">
        <v>168</v>
      </c>
      <c r="D27" s="140"/>
    </row>
    <row r="28" ht="16.5" customHeight="1" spans="1:4">
      <c r="A28" s="268"/>
      <c r="B28" s="140"/>
      <c r="C28" s="129" t="s">
        <v>169</v>
      </c>
      <c r="D28" s="140"/>
    </row>
    <row r="29" ht="16.5" customHeight="1" spans="1:4">
      <c r="A29" s="268"/>
      <c r="B29" s="140"/>
      <c r="C29" s="129" t="s">
        <v>170</v>
      </c>
      <c r="D29" s="140"/>
    </row>
    <row r="30" ht="16.5" customHeight="1" spans="1:4">
      <c r="A30" s="268"/>
      <c r="B30" s="140"/>
      <c r="C30" s="129" t="s">
        <v>171</v>
      </c>
      <c r="D30" s="140"/>
    </row>
    <row r="31" ht="16.5" customHeight="1" spans="1:4">
      <c r="A31" s="268"/>
      <c r="B31" s="140"/>
      <c r="C31" s="129" t="s">
        <v>172</v>
      </c>
      <c r="D31" s="140"/>
    </row>
    <row r="32" ht="16.5" customHeight="1" spans="1:4">
      <c r="A32" s="268"/>
      <c r="B32" s="140"/>
      <c r="C32" s="227" t="s">
        <v>173</v>
      </c>
      <c r="D32" s="140"/>
    </row>
    <row r="33" ht="16.5" customHeight="1" spans="1:4">
      <c r="A33" s="268"/>
      <c r="B33" s="140"/>
      <c r="C33" s="227" t="s">
        <v>174</v>
      </c>
      <c r="D33" s="140"/>
    </row>
    <row r="34" ht="16.5" customHeight="1" spans="1:4">
      <c r="A34" s="268"/>
      <c r="B34" s="140"/>
      <c r="C34" s="117" t="s">
        <v>175</v>
      </c>
      <c r="D34" s="140"/>
    </row>
    <row r="35" ht="15" customHeight="1" spans="1:4">
      <c r="A35" s="269" t="s">
        <v>50</v>
      </c>
      <c r="B35" s="270">
        <v>17408231.6</v>
      </c>
      <c r="C35" s="269" t="s">
        <v>51</v>
      </c>
      <c r="D35" s="270">
        <v>17408231.6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0"/>
  <sheetViews>
    <sheetView showZeros="0" workbookViewId="0">
      <pane ySplit="1" topLeftCell="A10" activePane="bottomLeft" state="frozen"/>
      <selection/>
      <selection pane="bottomLeft" activeCell="B17" sqref="B17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43"/>
      <c r="B1" s="143"/>
      <c r="C1" s="143"/>
      <c r="D1" s="143"/>
      <c r="E1" s="143"/>
      <c r="F1" s="143"/>
      <c r="G1" s="143"/>
    </row>
    <row r="2" customHeight="1" spans="4:7">
      <c r="D2" s="243"/>
      <c r="F2" s="244"/>
      <c r="G2" s="245" t="s">
        <v>176</v>
      </c>
    </row>
    <row r="3" ht="41.25" customHeight="1" spans="1:7">
      <c r="A3" s="246" t="str">
        <f>"2025"&amp;"年一般公共预算支出预算表（按功能科目分类）"</f>
        <v>2025年一般公共预算支出预算表（按功能科目分类）</v>
      </c>
      <c r="B3" s="246"/>
      <c r="C3" s="246"/>
      <c r="D3" s="246"/>
      <c r="E3" s="246"/>
      <c r="F3" s="246"/>
      <c r="G3" s="246"/>
    </row>
    <row r="4" ht="18" customHeight="1" spans="1:7">
      <c r="A4" s="190" t="str">
        <f>"单位名称："&amp;"昆明市东川区市场监督管理局"</f>
        <v>单位名称：昆明市东川区市场监督管理局</v>
      </c>
      <c r="F4" s="247"/>
      <c r="G4" s="245" t="s">
        <v>1</v>
      </c>
    </row>
    <row r="5" ht="20.25" customHeight="1" spans="1:7">
      <c r="A5" s="248" t="s">
        <v>177</v>
      </c>
      <c r="B5" s="249"/>
      <c r="C5" s="250" t="s">
        <v>55</v>
      </c>
      <c r="D5" s="251" t="s">
        <v>76</v>
      </c>
      <c r="E5" s="252"/>
      <c r="F5" s="253"/>
      <c r="G5" s="254" t="s">
        <v>77</v>
      </c>
    </row>
    <row r="6" ht="20.25" customHeight="1" spans="1:7">
      <c r="A6" s="255" t="s">
        <v>73</v>
      </c>
      <c r="B6" s="255" t="s">
        <v>74</v>
      </c>
      <c r="C6" s="161"/>
      <c r="D6" s="256" t="s">
        <v>57</v>
      </c>
      <c r="E6" s="256" t="s">
        <v>178</v>
      </c>
      <c r="F6" s="256" t="s">
        <v>179</v>
      </c>
      <c r="G6" s="257"/>
    </row>
    <row r="7" ht="15" customHeight="1" spans="1:7">
      <c r="A7" s="258" t="s">
        <v>83</v>
      </c>
      <c r="B7" s="258" t="s">
        <v>84</v>
      </c>
      <c r="C7" s="258" t="s">
        <v>85</v>
      </c>
      <c r="D7" s="258" t="s">
        <v>86</v>
      </c>
      <c r="E7" s="258" t="s">
        <v>87</v>
      </c>
      <c r="F7" s="258" t="s">
        <v>88</v>
      </c>
      <c r="G7" s="258" t="s">
        <v>89</v>
      </c>
    </row>
    <row r="8" ht="18" customHeight="1" spans="1:7">
      <c r="A8" s="259" t="s">
        <v>98</v>
      </c>
      <c r="B8" s="259" t="s">
        <v>99</v>
      </c>
      <c r="C8" s="175">
        <v>11952999.6</v>
      </c>
      <c r="D8" s="175">
        <v>11149699.6</v>
      </c>
      <c r="E8" s="175">
        <v>9934399.6</v>
      </c>
      <c r="F8" s="175">
        <v>1215300</v>
      </c>
      <c r="G8" s="175">
        <v>803300</v>
      </c>
    </row>
    <row r="9" ht="18" customHeight="1" spans="1:7">
      <c r="A9" s="260" t="s">
        <v>100</v>
      </c>
      <c r="B9" s="260" t="s">
        <v>101</v>
      </c>
      <c r="C9" s="175">
        <v>11952999.6</v>
      </c>
      <c r="D9" s="175">
        <v>11149699.6</v>
      </c>
      <c r="E9" s="175">
        <v>9934399.6</v>
      </c>
      <c r="F9" s="175">
        <v>1215300</v>
      </c>
      <c r="G9" s="175">
        <v>803300</v>
      </c>
    </row>
    <row r="10" ht="18" customHeight="1" spans="1:7">
      <c r="A10" s="261" t="s">
        <v>102</v>
      </c>
      <c r="B10" s="261" t="s">
        <v>103</v>
      </c>
      <c r="C10" s="175">
        <v>9022220</v>
      </c>
      <c r="D10" s="175">
        <v>9022220</v>
      </c>
      <c r="E10" s="175">
        <v>7916230</v>
      </c>
      <c r="F10" s="175">
        <v>1105990</v>
      </c>
      <c r="G10" s="175"/>
    </row>
    <row r="11" ht="18" customHeight="1" spans="1:7">
      <c r="A11" s="261" t="s">
        <v>104</v>
      </c>
      <c r="B11" s="261" t="s">
        <v>105</v>
      </c>
      <c r="C11" s="175">
        <v>50000</v>
      </c>
      <c r="D11" s="175"/>
      <c r="E11" s="175"/>
      <c r="F11" s="175"/>
      <c r="G11" s="175">
        <v>50000</v>
      </c>
    </row>
    <row r="12" ht="18" customHeight="1" spans="1:7">
      <c r="A12" s="261" t="s">
        <v>106</v>
      </c>
      <c r="B12" s="261" t="s">
        <v>107</v>
      </c>
      <c r="C12" s="175">
        <v>103300</v>
      </c>
      <c r="D12" s="175"/>
      <c r="E12" s="175"/>
      <c r="F12" s="175"/>
      <c r="G12" s="175">
        <v>103300</v>
      </c>
    </row>
    <row r="13" ht="18" customHeight="1" spans="1:7">
      <c r="A13" s="261" t="s">
        <v>108</v>
      </c>
      <c r="B13" s="261" t="s">
        <v>109</v>
      </c>
      <c r="C13" s="175">
        <v>1892702</v>
      </c>
      <c r="D13" s="175">
        <v>1892702</v>
      </c>
      <c r="E13" s="175">
        <v>1783392</v>
      </c>
      <c r="F13" s="175">
        <v>109310</v>
      </c>
      <c r="G13" s="175"/>
    </row>
    <row r="14" ht="18" customHeight="1" spans="1:7">
      <c r="A14" s="261" t="s">
        <v>110</v>
      </c>
      <c r="B14" s="261" t="s">
        <v>111</v>
      </c>
      <c r="C14" s="175">
        <v>884777.6</v>
      </c>
      <c r="D14" s="175">
        <v>234777.6</v>
      </c>
      <c r="E14" s="175">
        <v>234777.6</v>
      </c>
      <c r="F14" s="175"/>
      <c r="G14" s="175">
        <v>650000</v>
      </c>
    </row>
    <row r="15" ht="18" customHeight="1" spans="1:7">
      <c r="A15" s="259" t="s">
        <v>112</v>
      </c>
      <c r="B15" s="259" t="s">
        <v>113</v>
      </c>
      <c r="C15" s="175">
        <v>2833314</v>
      </c>
      <c r="D15" s="175">
        <v>2833314</v>
      </c>
      <c r="E15" s="175">
        <v>2793714</v>
      </c>
      <c r="F15" s="175">
        <v>39600</v>
      </c>
      <c r="G15" s="175"/>
    </row>
    <row r="16" ht="18" customHeight="1" spans="1:7">
      <c r="A16" s="260" t="s">
        <v>114</v>
      </c>
      <c r="B16" s="260" t="s">
        <v>115</v>
      </c>
      <c r="C16" s="175">
        <v>2833314</v>
      </c>
      <c r="D16" s="175">
        <v>2833314</v>
      </c>
      <c r="E16" s="175">
        <v>2793714</v>
      </c>
      <c r="F16" s="175">
        <v>39600</v>
      </c>
      <c r="G16" s="175"/>
    </row>
    <row r="17" ht="18" customHeight="1" spans="1:7">
      <c r="A17" s="261" t="s">
        <v>116</v>
      </c>
      <c r="B17" s="261" t="s">
        <v>117</v>
      </c>
      <c r="C17" s="175">
        <v>941400</v>
      </c>
      <c r="D17" s="175">
        <v>941400</v>
      </c>
      <c r="E17" s="175">
        <v>904800</v>
      </c>
      <c r="F17" s="175">
        <v>36600</v>
      </c>
      <c r="G17" s="175"/>
    </row>
    <row r="18" ht="18" customHeight="1" spans="1:7">
      <c r="A18" s="261" t="s">
        <v>118</v>
      </c>
      <c r="B18" s="261" t="s">
        <v>119</v>
      </c>
      <c r="C18" s="175">
        <v>75000</v>
      </c>
      <c r="D18" s="175">
        <v>75000</v>
      </c>
      <c r="E18" s="175">
        <v>72000</v>
      </c>
      <c r="F18" s="175">
        <v>3000</v>
      </c>
      <c r="G18" s="175"/>
    </row>
    <row r="19" ht="18" customHeight="1" spans="1:7">
      <c r="A19" s="261" t="s">
        <v>120</v>
      </c>
      <c r="B19" s="261" t="s">
        <v>121</v>
      </c>
      <c r="C19" s="175">
        <v>1406794</v>
      </c>
      <c r="D19" s="175">
        <v>1406794</v>
      </c>
      <c r="E19" s="175">
        <v>1406794</v>
      </c>
      <c r="F19" s="175"/>
      <c r="G19" s="175"/>
    </row>
    <row r="20" ht="18" customHeight="1" spans="1:7">
      <c r="A20" s="261" t="s">
        <v>122</v>
      </c>
      <c r="B20" s="261" t="s">
        <v>123</v>
      </c>
      <c r="C20" s="175">
        <v>410120</v>
      </c>
      <c r="D20" s="175">
        <v>410120</v>
      </c>
      <c r="E20" s="175">
        <v>410120</v>
      </c>
      <c r="F20" s="175"/>
      <c r="G20" s="175"/>
    </row>
    <row r="21" ht="18" customHeight="1" spans="1:7">
      <c r="A21" s="259" t="s">
        <v>124</v>
      </c>
      <c r="B21" s="259" t="s">
        <v>125</v>
      </c>
      <c r="C21" s="175">
        <v>1500815</v>
      </c>
      <c r="D21" s="175">
        <v>1500815</v>
      </c>
      <c r="E21" s="175">
        <v>1500815</v>
      </c>
      <c r="F21" s="175"/>
      <c r="G21" s="175"/>
    </row>
    <row r="22" ht="18" customHeight="1" spans="1:7">
      <c r="A22" s="260" t="s">
        <v>126</v>
      </c>
      <c r="B22" s="260" t="s">
        <v>127</v>
      </c>
      <c r="C22" s="175">
        <v>1500815</v>
      </c>
      <c r="D22" s="175">
        <v>1500815</v>
      </c>
      <c r="E22" s="175">
        <v>1500815</v>
      </c>
      <c r="F22" s="175"/>
      <c r="G22" s="175"/>
    </row>
    <row r="23" ht="18" customHeight="1" spans="1:7">
      <c r="A23" s="261" t="s">
        <v>128</v>
      </c>
      <c r="B23" s="261" t="s">
        <v>129</v>
      </c>
      <c r="C23" s="175">
        <v>619150</v>
      </c>
      <c r="D23" s="175">
        <v>619150</v>
      </c>
      <c r="E23" s="175">
        <v>619150</v>
      </c>
      <c r="F23" s="175"/>
      <c r="G23" s="175"/>
    </row>
    <row r="24" ht="18" customHeight="1" spans="1:7">
      <c r="A24" s="261" t="s">
        <v>130</v>
      </c>
      <c r="B24" s="261" t="s">
        <v>131</v>
      </c>
      <c r="C24" s="175">
        <v>138619</v>
      </c>
      <c r="D24" s="175">
        <v>138619</v>
      </c>
      <c r="E24" s="175">
        <v>138619</v>
      </c>
      <c r="F24" s="175"/>
      <c r="G24" s="175"/>
    </row>
    <row r="25" ht="18" customHeight="1" spans="1:7">
      <c r="A25" s="261" t="s">
        <v>132</v>
      </c>
      <c r="B25" s="261" t="s">
        <v>133</v>
      </c>
      <c r="C25" s="175">
        <v>727521</v>
      </c>
      <c r="D25" s="175">
        <v>727521</v>
      </c>
      <c r="E25" s="175">
        <v>727521</v>
      </c>
      <c r="F25" s="175"/>
      <c r="G25" s="175"/>
    </row>
    <row r="26" ht="18" customHeight="1" spans="1:7">
      <c r="A26" s="261" t="s">
        <v>134</v>
      </c>
      <c r="B26" s="261" t="s">
        <v>135</v>
      </c>
      <c r="C26" s="175">
        <v>15525</v>
      </c>
      <c r="D26" s="175">
        <v>15525</v>
      </c>
      <c r="E26" s="175">
        <v>15525</v>
      </c>
      <c r="F26" s="175"/>
      <c r="G26" s="175"/>
    </row>
    <row r="27" ht="18" customHeight="1" spans="1:7">
      <c r="A27" s="259" t="s">
        <v>136</v>
      </c>
      <c r="B27" s="259" t="s">
        <v>137</v>
      </c>
      <c r="C27" s="175">
        <v>1121103</v>
      </c>
      <c r="D27" s="175">
        <v>1121103</v>
      </c>
      <c r="E27" s="175">
        <v>1121103</v>
      </c>
      <c r="F27" s="175"/>
      <c r="G27" s="175"/>
    </row>
    <row r="28" ht="18" customHeight="1" spans="1:7">
      <c r="A28" s="260" t="s">
        <v>138</v>
      </c>
      <c r="B28" s="260" t="s">
        <v>139</v>
      </c>
      <c r="C28" s="175">
        <v>1121103</v>
      </c>
      <c r="D28" s="175">
        <v>1121103</v>
      </c>
      <c r="E28" s="175">
        <v>1121103</v>
      </c>
      <c r="F28" s="175"/>
      <c r="G28" s="175"/>
    </row>
    <row r="29" ht="18" customHeight="1" spans="1:7">
      <c r="A29" s="261" t="s">
        <v>140</v>
      </c>
      <c r="B29" s="261" t="s">
        <v>141</v>
      </c>
      <c r="C29" s="175">
        <v>1121103</v>
      </c>
      <c r="D29" s="175">
        <v>1121103</v>
      </c>
      <c r="E29" s="175">
        <v>1121103</v>
      </c>
      <c r="F29" s="175"/>
      <c r="G29" s="175"/>
    </row>
    <row r="30" ht="18" customHeight="1" spans="1:7">
      <c r="A30" s="262" t="s">
        <v>180</v>
      </c>
      <c r="B30" s="263" t="s">
        <v>180</v>
      </c>
      <c r="C30" s="175">
        <v>17408231.6</v>
      </c>
      <c r="D30" s="175">
        <v>16604931.6</v>
      </c>
      <c r="E30" s="175">
        <v>15350031.6</v>
      </c>
      <c r="F30" s="175">
        <v>1254900</v>
      </c>
      <c r="G30" s="175">
        <v>803300</v>
      </c>
    </row>
  </sheetData>
  <mergeCells count="6">
    <mergeCell ref="A3:G3"/>
    <mergeCell ref="A5:B5"/>
    <mergeCell ref="D5:F5"/>
    <mergeCell ref="A30:B30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10.4259259259259" defaultRowHeight="14.25" customHeight="1" outlineLevelRow="7" outlineLevelCol="5"/>
  <cols>
    <col min="1" max="6" width="28.1388888888889" style="58" customWidth="1"/>
    <col min="7" max="16384" width="10.4259259259259" style="58"/>
  </cols>
  <sheetData>
    <row r="1" customHeight="1" spans="1:6">
      <c r="A1" s="59"/>
      <c r="B1" s="59"/>
      <c r="C1" s="59"/>
      <c r="D1" s="59"/>
      <c r="E1" s="59"/>
      <c r="F1" s="59"/>
    </row>
    <row r="2" customHeight="1" spans="1:6">
      <c r="A2" s="107"/>
      <c r="B2" s="107"/>
      <c r="C2" s="107"/>
      <c r="D2" s="107"/>
      <c r="E2" s="106"/>
      <c r="F2" s="238" t="s">
        <v>181</v>
      </c>
    </row>
    <row r="3" ht="41.25" customHeight="1" spans="1:6">
      <c r="A3" s="239" t="str">
        <f>"2025"&amp;"年一般公共预算“三公”经费支出预算表"</f>
        <v>2025年一般公共预算“三公”经费支出预算表</v>
      </c>
      <c r="B3" s="107"/>
      <c r="C3" s="107"/>
      <c r="D3" s="107"/>
      <c r="E3" s="106"/>
      <c r="F3" s="107"/>
    </row>
    <row r="4" customHeight="1" spans="1:6">
      <c r="A4" s="240" t="str">
        <f>"单位名称："&amp;"昆明市东川区市场监督管理局"</f>
        <v>单位名称：昆明市东川区市场监督管理局</v>
      </c>
      <c r="B4" s="241"/>
      <c r="D4" s="107"/>
      <c r="E4" s="106"/>
      <c r="F4" s="124" t="s">
        <v>1</v>
      </c>
    </row>
    <row r="5" ht="27" customHeight="1" spans="1:6">
      <c r="A5" s="111" t="s">
        <v>182</v>
      </c>
      <c r="B5" s="111" t="s">
        <v>183</v>
      </c>
      <c r="C5" s="111" t="s">
        <v>184</v>
      </c>
      <c r="D5" s="111"/>
      <c r="E5" s="112"/>
      <c r="F5" s="111" t="s">
        <v>185</v>
      </c>
    </row>
    <row r="6" ht="28.5" customHeight="1" spans="1:6">
      <c r="A6" s="242"/>
      <c r="B6" s="114"/>
      <c r="C6" s="112" t="s">
        <v>57</v>
      </c>
      <c r="D6" s="112" t="s">
        <v>186</v>
      </c>
      <c r="E6" s="112" t="s">
        <v>187</v>
      </c>
      <c r="F6" s="113"/>
    </row>
    <row r="7" ht="17.25" customHeight="1" spans="1:6">
      <c r="A7" s="116" t="s">
        <v>83</v>
      </c>
      <c r="B7" s="116" t="s">
        <v>84</v>
      </c>
      <c r="C7" s="116" t="s">
        <v>85</v>
      </c>
      <c r="D7" s="116" t="s">
        <v>86</v>
      </c>
      <c r="E7" s="116" t="s">
        <v>87</v>
      </c>
      <c r="F7" s="116" t="s">
        <v>88</v>
      </c>
    </row>
    <row r="8" ht="17.25" customHeight="1" spans="1:6">
      <c r="A8" s="140">
        <v>111600</v>
      </c>
      <c r="B8" s="140"/>
      <c r="C8" s="140">
        <v>96000</v>
      </c>
      <c r="D8" s="140"/>
      <c r="E8" s="140">
        <v>96000</v>
      </c>
      <c r="F8" s="140">
        <v>15600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72"/>
  <sheetViews>
    <sheetView showZeros="0" workbookViewId="0">
      <pane ySplit="1" topLeftCell="A2" activePane="bottomLeft" state="frozen"/>
      <selection/>
      <selection pane="bottomLeft" activeCell="D1" sqref="$A1:$XFD1048576"/>
    </sheetView>
  </sheetViews>
  <sheetFormatPr defaultColWidth="9.13888888888889" defaultRowHeight="14.25" customHeight="1"/>
  <cols>
    <col min="1" max="2" width="32.8518518518519" style="58" customWidth="1"/>
    <col min="3" max="3" width="20.712962962963" style="58" customWidth="1"/>
    <col min="4" max="4" width="31.2777777777778" style="58" customWidth="1"/>
    <col min="5" max="5" width="10.1388888888889" style="58" customWidth="1"/>
    <col min="6" max="6" width="17.5740740740741" style="58" customWidth="1"/>
    <col min="7" max="7" width="10.2777777777778" style="58" customWidth="1"/>
    <col min="8" max="8" width="23" style="58" customWidth="1"/>
    <col min="9" max="25" width="18.712962962963" style="58" customWidth="1"/>
    <col min="26" max="16384" width="9.13888888888889" style="58"/>
  </cols>
  <sheetData>
    <row r="1" customHeight="1" spans="1: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ht="13.5" customHeight="1" spans="2:25">
      <c r="B2" s="214"/>
      <c r="C2" s="223"/>
      <c r="E2" s="224"/>
      <c r="F2" s="224"/>
      <c r="G2" s="224"/>
      <c r="H2" s="224"/>
      <c r="I2" s="228"/>
      <c r="J2" s="228"/>
      <c r="K2" s="228"/>
      <c r="L2" s="228"/>
      <c r="M2" s="228"/>
      <c r="N2" s="228"/>
      <c r="O2" s="228"/>
      <c r="S2" s="228"/>
      <c r="W2" s="223"/>
      <c r="Y2" s="61" t="s">
        <v>188</v>
      </c>
    </row>
    <row r="3" ht="45.75" customHeight="1" spans="1:25">
      <c r="A3" s="126" t="str">
        <f>"2025"&amp;"年部门基本支出预算表"</f>
        <v>2025年部门基本支出预算表</v>
      </c>
      <c r="B3" s="62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62"/>
      <c r="Q3" s="62"/>
      <c r="R3" s="62"/>
      <c r="S3" s="126"/>
      <c r="T3" s="126"/>
      <c r="U3" s="126"/>
      <c r="V3" s="126"/>
      <c r="W3" s="126"/>
      <c r="X3" s="126"/>
      <c r="Y3" s="126"/>
    </row>
    <row r="4" ht="18.75" customHeight="1" spans="1:25">
      <c r="A4" s="63" t="str">
        <f>"单位名称："&amp;"昆明市东川区市场监督管理局"</f>
        <v>单位名称：昆明市东川区市场监督管理局</v>
      </c>
      <c r="B4" s="64"/>
      <c r="C4" s="225"/>
      <c r="D4" s="225"/>
      <c r="E4" s="225"/>
      <c r="F4" s="225"/>
      <c r="G4" s="225"/>
      <c r="H4" s="225"/>
      <c r="I4" s="229"/>
      <c r="J4" s="229"/>
      <c r="K4" s="229"/>
      <c r="L4" s="229"/>
      <c r="M4" s="229"/>
      <c r="N4" s="229"/>
      <c r="O4" s="229"/>
      <c r="P4" s="65"/>
      <c r="Q4" s="65"/>
      <c r="R4" s="65"/>
      <c r="S4" s="229"/>
      <c r="W4" s="223"/>
      <c r="Y4" s="61" t="s">
        <v>1</v>
      </c>
    </row>
    <row r="5" ht="18" customHeight="1" spans="1:25">
      <c r="A5" s="67" t="s">
        <v>189</v>
      </c>
      <c r="B5" s="67" t="s">
        <v>190</v>
      </c>
      <c r="C5" s="67" t="s">
        <v>191</v>
      </c>
      <c r="D5" s="67" t="s">
        <v>192</v>
      </c>
      <c r="E5" s="67" t="s">
        <v>193</v>
      </c>
      <c r="F5" s="67" t="s">
        <v>194</v>
      </c>
      <c r="G5" s="67" t="s">
        <v>195</v>
      </c>
      <c r="H5" s="67" t="s">
        <v>196</v>
      </c>
      <c r="I5" s="230" t="s">
        <v>197</v>
      </c>
      <c r="J5" s="231" t="s">
        <v>197</v>
      </c>
      <c r="K5" s="231"/>
      <c r="L5" s="231"/>
      <c r="M5" s="231"/>
      <c r="N5" s="231"/>
      <c r="O5" s="231"/>
      <c r="P5" s="70"/>
      <c r="Q5" s="70"/>
      <c r="R5" s="70"/>
      <c r="S5" s="234" t="s">
        <v>61</v>
      </c>
      <c r="T5" s="231" t="s">
        <v>62</v>
      </c>
      <c r="U5" s="231"/>
      <c r="V5" s="231"/>
      <c r="W5" s="231"/>
      <c r="X5" s="231"/>
      <c r="Y5" s="141"/>
    </row>
    <row r="6" ht="18" customHeight="1" spans="1:25">
      <c r="A6" s="72"/>
      <c r="B6" s="137"/>
      <c r="C6" s="205"/>
      <c r="D6" s="72"/>
      <c r="E6" s="72"/>
      <c r="F6" s="72"/>
      <c r="G6" s="72"/>
      <c r="H6" s="72"/>
      <c r="I6" s="203" t="s">
        <v>198</v>
      </c>
      <c r="J6" s="230" t="s">
        <v>58</v>
      </c>
      <c r="K6" s="231"/>
      <c r="L6" s="231"/>
      <c r="M6" s="231"/>
      <c r="N6" s="231"/>
      <c r="O6" s="141"/>
      <c r="P6" s="69" t="s">
        <v>199</v>
      </c>
      <c r="Q6" s="70"/>
      <c r="R6" s="71"/>
      <c r="S6" s="67" t="s">
        <v>61</v>
      </c>
      <c r="T6" s="230" t="s">
        <v>62</v>
      </c>
      <c r="U6" s="234" t="s">
        <v>64</v>
      </c>
      <c r="V6" s="231" t="s">
        <v>62</v>
      </c>
      <c r="W6" s="234" t="s">
        <v>66</v>
      </c>
      <c r="X6" s="234" t="s">
        <v>67</v>
      </c>
      <c r="Y6" s="235" t="s">
        <v>68</v>
      </c>
    </row>
    <row r="7" ht="19.5" customHeight="1" spans="1:25">
      <c r="A7" s="137"/>
      <c r="B7" s="137"/>
      <c r="C7" s="137"/>
      <c r="D7" s="137"/>
      <c r="E7" s="137"/>
      <c r="F7" s="137"/>
      <c r="G7" s="137"/>
      <c r="H7" s="137"/>
      <c r="I7" s="137"/>
      <c r="J7" s="232" t="s">
        <v>200</v>
      </c>
      <c r="K7" s="67"/>
      <c r="L7" s="67" t="s">
        <v>201</v>
      </c>
      <c r="M7" s="67" t="s">
        <v>202</v>
      </c>
      <c r="N7" s="67" t="s">
        <v>203</v>
      </c>
      <c r="O7" s="67" t="s">
        <v>204</v>
      </c>
      <c r="P7" s="67" t="s">
        <v>58</v>
      </c>
      <c r="Q7" s="67" t="s">
        <v>59</v>
      </c>
      <c r="R7" s="67" t="s">
        <v>60</v>
      </c>
      <c r="S7" s="137"/>
      <c r="T7" s="67" t="s">
        <v>57</v>
      </c>
      <c r="U7" s="67" t="s">
        <v>64</v>
      </c>
      <c r="V7" s="67" t="s">
        <v>205</v>
      </c>
      <c r="W7" s="67" t="s">
        <v>66</v>
      </c>
      <c r="X7" s="67" t="s">
        <v>67</v>
      </c>
      <c r="Y7" s="67" t="s">
        <v>68</v>
      </c>
    </row>
    <row r="8" ht="37.5" customHeight="1" spans="1:25">
      <c r="A8" s="226"/>
      <c r="B8" s="77"/>
      <c r="C8" s="226"/>
      <c r="D8" s="226"/>
      <c r="E8" s="226"/>
      <c r="F8" s="226"/>
      <c r="G8" s="226"/>
      <c r="H8" s="226"/>
      <c r="I8" s="226"/>
      <c r="J8" s="233" t="s">
        <v>57</v>
      </c>
      <c r="K8" s="233" t="s">
        <v>206</v>
      </c>
      <c r="L8" s="75" t="s">
        <v>207</v>
      </c>
      <c r="M8" s="75" t="s">
        <v>202</v>
      </c>
      <c r="N8" s="75" t="s">
        <v>203</v>
      </c>
      <c r="O8" s="75" t="s">
        <v>204</v>
      </c>
      <c r="P8" s="75" t="s">
        <v>202</v>
      </c>
      <c r="Q8" s="75" t="s">
        <v>203</v>
      </c>
      <c r="R8" s="75" t="s">
        <v>204</v>
      </c>
      <c r="S8" s="75" t="s">
        <v>61</v>
      </c>
      <c r="T8" s="75" t="s">
        <v>57</v>
      </c>
      <c r="U8" s="75" t="s">
        <v>64</v>
      </c>
      <c r="V8" s="75" t="s">
        <v>205</v>
      </c>
      <c r="W8" s="75" t="s">
        <v>66</v>
      </c>
      <c r="X8" s="75" t="s">
        <v>67</v>
      </c>
      <c r="Y8" s="75" t="s">
        <v>68</v>
      </c>
    </row>
    <row r="9" customHeight="1" spans="1:25">
      <c r="A9" s="112">
        <v>1</v>
      </c>
      <c r="B9" s="112">
        <v>2</v>
      </c>
      <c r="C9" s="112">
        <v>3</v>
      </c>
      <c r="D9" s="112">
        <v>4</v>
      </c>
      <c r="E9" s="112">
        <v>5</v>
      </c>
      <c r="F9" s="112">
        <v>6</v>
      </c>
      <c r="G9" s="112">
        <v>7</v>
      </c>
      <c r="H9" s="112">
        <v>8</v>
      </c>
      <c r="I9" s="112">
        <v>9</v>
      </c>
      <c r="J9" s="112">
        <v>10</v>
      </c>
      <c r="K9" s="112">
        <v>11</v>
      </c>
      <c r="L9" s="112">
        <v>12</v>
      </c>
      <c r="M9" s="112">
        <v>13</v>
      </c>
      <c r="N9" s="112">
        <v>14</v>
      </c>
      <c r="O9" s="112">
        <v>15</v>
      </c>
      <c r="P9" s="112">
        <v>16</v>
      </c>
      <c r="Q9" s="112">
        <v>17</v>
      </c>
      <c r="R9" s="112">
        <v>18</v>
      </c>
      <c r="S9" s="112">
        <v>19</v>
      </c>
      <c r="T9" s="112">
        <v>20</v>
      </c>
      <c r="U9" s="112">
        <v>21</v>
      </c>
      <c r="V9" s="112">
        <v>22</v>
      </c>
      <c r="W9" s="112">
        <v>23</v>
      </c>
      <c r="X9" s="112">
        <v>24</v>
      </c>
      <c r="Y9" s="112">
        <v>25</v>
      </c>
    </row>
    <row r="10" ht="20.25" customHeight="1" spans="1:25">
      <c r="A10" s="227" t="s">
        <v>70</v>
      </c>
      <c r="B10" s="227" t="s">
        <v>70</v>
      </c>
      <c r="C10" s="227" t="s">
        <v>208</v>
      </c>
      <c r="D10" s="227" t="s">
        <v>209</v>
      </c>
      <c r="E10" s="227" t="s">
        <v>108</v>
      </c>
      <c r="F10" s="227" t="s">
        <v>109</v>
      </c>
      <c r="G10" s="227" t="s">
        <v>210</v>
      </c>
      <c r="H10" s="227" t="s">
        <v>211</v>
      </c>
      <c r="I10" s="140">
        <v>696696</v>
      </c>
      <c r="J10" s="140">
        <v>696696</v>
      </c>
      <c r="K10" s="140"/>
      <c r="L10" s="140"/>
      <c r="M10" s="140"/>
      <c r="N10" s="140">
        <v>696696</v>
      </c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</row>
    <row r="11" ht="20.25" customHeight="1" spans="1:25">
      <c r="A11" s="227" t="s">
        <v>70</v>
      </c>
      <c r="B11" s="227" t="s">
        <v>70</v>
      </c>
      <c r="C11" s="227" t="s">
        <v>208</v>
      </c>
      <c r="D11" s="227" t="s">
        <v>209</v>
      </c>
      <c r="E11" s="227" t="s">
        <v>108</v>
      </c>
      <c r="F11" s="227" t="s">
        <v>109</v>
      </c>
      <c r="G11" s="227" t="s">
        <v>212</v>
      </c>
      <c r="H11" s="227" t="s">
        <v>213</v>
      </c>
      <c r="I11" s="140">
        <v>50940</v>
      </c>
      <c r="J11" s="140">
        <v>50940</v>
      </c>
      <c r="K11" s="82"/>
      <c r="L11" s="82"/>
      <c r="M11" s="82"/>
      <c r="N11" s="140">
        <v>50940</v>
      </c>
      <c r="O11" s="82"/>
      <c r="P11" s="140"/>
      <c r="Q11" s="140"/>
      <c r="R11" s="140"/>
      <c r="S11" s="140"/>
      <c r="T11" s="140"/>
      <c r="U11" s="140"/>
      <c r="V11" s="140"/>
      <c r="W11" s="140"/>
      <c r="X11" s="140"/>
      <c r="Y11" s="140"/>
    </row>
    <row r="12" ht="20.25" customHeight="1" spans="1:25">
      <c r="A12" s="227" t="s">
        <v>70</v>
      </c>
      <c r="B12" s="227" t="s">
        <v>70</v>
      </c>
      <c r="C12" s="227" t="s">
        <v>208</v>
      </c>
      <c r="D12" s="227" t="s">
        <v>209</v>
      </c>
      <c r="E12" s="227" t="s">
        <v>108</v>
      </c>
      <c r="F12" s="227" t="s">
        <v>109</v>
      </c>
      <c r="G12" s="227" t="s">
        <v>214</v>
      </c>
      <c r="H12" s="227" t="s">
        <v>215</v>
      </c>
      <c r="I12" s="140">
        <v>3334</v>
      </c>
      <c r="J12" s="140">
        <v>3334</v>
      </c>
      <c r="K12" s="82"/>
      <c r="L12" s="82"/>
      <c r="M12" s="82"/>
      <c r="N12" s="140">
        <v>3334</v>
      </c>
      <c r="O12" s="82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ht="20.25" customHeight="1" spans="1:25">
      <c r="A13" s="227" t="s">
        <v>70</v>
      </c>
      <c r="B13" s="227" t="s">
        <v>70</v>
      </c>
      <c r="C13" s="227" t="s">
        <v>208</v>
      </c>
      <c r="D13" s="227" t="s">
        <v>209</v>
      </c>
      <c r="E13" s="227" t="s">
        <v>108</v>
      </c>
      <c r="F13" s="227" t="s">
        <v>109</v>
      </c>
      <c r="G13" s="227" t="s">
        <v>214</v>
      </c>
      <c r="H13" s="227" t="s">
        <v>215</v>
      </c>
      <c r="I13" s="140">
        <v>58058</v>
      </c>
      <c r="J13" s="140">
        <v>58058</v>
      </c>
      <c r="K13" s="82"/>
      <c r="L13" s="82"/>
      <c r="M13" s="82"/>
      <c r="N13" s="140">
        <v>58058</v>
      </c>
      <c r="O13" s="82"/>
      <c r="P13" s="140"/>
      <c r="Q13" s="140"/>
      <c r="R13" s="140"/>
      <c r="S13" s="140"/>
      <c r="T13" s="140"/>
      <c r="U13" s="140"/>
      <c r="V13" s="140"/>
      <c r="W13" s="140"/>
      <c r="X13" s="140"/>
      <c r="Y13" s="140"/>
    </row>
    <row r="14" ht="20.25" customHeight="1" spans="1:25">
      <c r="A14" s="227" t="s">
        <v>70</v>
      </c>
      <c r="B14" s="227" t="s">
        <v>70</v>
      </c>
      <c r="C14" s="227" t="s">
        <v>208</v>
      </c>
      <c r="D14" s="227" t="s">
        <v>209</v>
      </c>
      <c r="E14" s="227" t="s">
        <v>108</v>
      </c>
      <c r="F14" s="227" t="s">
        <v>109</v>
      </c>
      <c r="G14" s="227" t="s">
        <v>216</v>
      </c>
      <c r="H14" s="227" t="s">
        <v>217</v>
      </c>
      <c r="I14" s="140">
        <v>171648</v>
      </c>
      <c r="J14" s="140">
        <v>171648</v>
      </c>
      <c r="K14" s="82"/>
      <c r="L14" s="82"/>
      <c r="M14" s="82"/>
      <c r="N14" s="140">
        <v>171648</v>
      </c>
      <c r="O14" s="82"/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ht="20.25" customHeight="1" spans="1:25">
      <c r="A15" s="227" t="s">
        <v>70</v>
      </c>
      <c r="B15" s="227" t="s">
        <v>70</v>
      </c>
      <c r="C15" s="227" t="s">
        <v>208</v>
      </c>
      <c r="D15" s="227" t="s">
        <v>209</v>
      </c>
      <c r="E15" s="227" t="s">
        <v>108</v>
      </c>
      <c r="F15" s="227" t="s">
        <v>109</v>
      </c>
      <c r="G15" s="227" t="s">
        <v>216</v>
      </c>
      <c r="H15" s="227" t="s">
        <v>217</v>
      </c>
      <c r="I15" s="140">
        <v>5524</v>
      </c>
      <c r="J15" s="140">
        <v>5524</v>
      </c>
      <c r="K15" s="82"/>
      <c r="L15" s="82"/>
      <c r="M15" s="82"/>
      <c r="N15" s="140">
        <v>5524</v>
      </c>
      <c r="O15" s="82"/>
      <c r="P15" s="140"/>
      <c r="Q15" s="140"/>
      <c r="R15" s="140"/>
      <c r="S15" s="140"/>
      <c r="T15" s="140"/>
      <c r="U15" s="140"/>
      <c r="V15" s="140"/>
      <c r="W15" s="140"/>
      <c r="X15" s="140"/>
      <c r="Y15" s="140"/>
    </row>
    <row r="16" ht="20.25" customHeight="1" spans="1:25">
      <c r="A16" s="227" t="s">
        <v>70</v>
      </c>
      <c r="B16" s="227" t="s">
        <v>70</v>
      </c>
      <c r="C16" s="227" t="s">
        <v>208</v>
      </c>
      <c r="D16" s="227" t="s">
        <v>209</v>
      </c>
      <c r="E16" s="227" t="s">
        <v>108</v>
      </c>
      <c r="F16" s="227" t="s">
        <v>109</v>
      </c>
      <c r="G16" s="227" t="s">
        <v>216</v>
      </c>
      <c r="H16" s="227" t="s">
        <v>217</v>
      </c>
      <c r="I16" s="140">
        <v>643104</v>
      </c>
      <c r="J16" s="140">
        <v>643104</v>
      </c>
      <c r="K16" s="82"/>
      <c r="L16" s="82"/>
      <c r="M16" s="82"/>
      <c r="N16" s="140">
        <v>643104</v>
      </c>
      <c r="O16" s="82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ht="20.25" customHeight="1" spans="1:25">
      <c r="A17" s="227" t="s">
        <v>70</v>
      </c>
      <c r="B17" s="227" t="s">
        <v>70</v>
      </c>
      <c r="C17" s="227" t="s">
        <v>218</v>
      </c>
      <c r="D17" s="227" t="s">
        <v>219</v>
      </c>
      <c r="E17" s="227" t="s">
        <v>120</v>
      </c>
      <c r="F17" s="227" t="s">
        <v>121</v>
      </c>
      <c r="G17" s="227" t="s">
        <v>220</v>
      </c>
      <c r="H17" s="227" t="s">
        <v>221</v>
      </c>
      <c r="I17" s="140">
        <v>1126243</v>
      </c>
      <c r="J17" s="140">
        <v>1126243</v>
      </c>
      <c r="K17" s="82"/>
      <c r="L17" s="82"/>
      <c r="M17" s="82"/>
      <c r="N17" s="140">
        <v>1126243</v>
      </c>
      <c r="O17" s="82"/>
      <c r="P17" s="140"/>
      <c r="Q17" s="140"/>
      <c r="R17" s="140"/>
      <c r="S17" s="140"/>
      <c r="T17" s="140"/>
      <c r="U17" s="140"/>
      <c r="V17" s="140"/>
      <c r="W17" s="140"/>
      <c r="X17" s="140"/>
      <c r="Y17" s="140"/>
    </row>
    <row r="18" ht="20.25" customHeight="1" spans="1:25">
      <c r="A18" s="227" t="s">
        <v>70</v>
      </c>
      <c r="B18" s="227" t="s">
        <v>70</v>
      </c>
      <c r="C18" s="227" t="s">
        <v>218</v>
      </c>
      <c r="D18" s="227" t="s">
        <v>219</v>
      </c>
      <c r="E18" s="227" t="s">
        <v>120</v>
      </c>
      <c r="F18" s="227" t="s">
        <v>121</v>
      </c>
      <c r="G18" s="227" t="s">
        <v>220</v>
      </c>
      <c r="H18" s="227" t="s">
        <v>221</v>
      </c>
      <c r="I18" s="140">
        <v>280551</v>
      </c>
      <c r="J18" s="140">
        <v>280551</v>
      </c>
      <c r="K18" s="82"/>
      <c r="L18" s="82"/>
      <c r="M18" s="82"/>
      <c r="N18" s="140">
        <v>280551</v>
      </c>
      <c r="O18" s="82"/>
      <c r="P18" s="140"/>
      <c r="Q18" s="140"/>
      <c r="R18" s="140"/>
      <c r="S18" s="140"/>
      <c r="T18" s="140"/>
      <c r="U18" s="140"/>
      <c r="V18" s="140"/>
      <c r="W18" s="140"/>
      <c r="X18" s="140"/>
      <c r="Y18" s="140"/>
    </row>
    <row r="19" ht="20.25" customHeight="1" spans="1:25">
      <c r="A19" s="227" t="s">
        <v>70</v>
      </c>
      <c r="B19" s="227" t="s">
        <v>70</v>
      </c>
      <c r="C19" s="227" t="s">
        <v>218</v>
      </c>
      <c r="D19" s="227" t="s">
        <v>219</v>
      </c>
      <c r="E19" s="227" t="s">
        <v>122</v>
      </c>
      <c r="F19" s="227" t="s">
        <v>123</v>
      </c>
      <c r="G19" s="227" t="s">
        <v>222</v>
      </c>
      <c r="H19" s="227" t="s">
        <v>223</v>
      </c>
      <c r="I19" s="140">
        <v>410120</v>
      </c>
      <c r="J19" s="140">
        <v>410120</v>
      </c>
      <c r="K19" s="82"/>
      <c r="L19" s="82"/>
      <c r="M19" s="82"/>
      <c r="N19" s="140">
        <v>410120</v>
      </c>
      <c r="O19" s="82"/>
      <c r="P19" s="140"/>
      <c r="Q19" s="140"/>
      <c r="R19" s="140"/>
      <c r="S19" s="140"/>
      <c r="T19" s="140"/>
      <c r="U19" s="140"/>
      <c r="V19" s="140"/>
      <c r="W19" s="140"/>
      <c r="X19" s="140"/>
      <c r="Y19" s="140"/>
    </row>
    <row r="20" ht="20.25" customHeight="1" spans="1:25">
      <c r="A20" s="227" t="s">
        <v>70</v>
      </c>
      <c r="B20" s="227" t="s">
        <v>70</v>
      </c>
      <c r="C20" s="227" t="s">
        <v>218</v>
      </c>
      <c r="D20" s="227" t="s">
        <v>219</v>
      </c>
      <c r="E20" s="227" t="s">
        <v>128</v>
      </c>
      <c r="F20" s="227" t="s">
        <v>129</v>
      </c>
      <c r="G20" s="227" t="s">
        <v>224</v>
      </c>
      <c r="H20" s="227" t="s">
        <v>225</v>
      </c>
      <c r="I20" s="140">
        <v>587613</v>
      </c>
      <c r="J20" s="140">
        <v>587613</v>
      </c>
      <c r="K20" s="82"/>
      <c r="L20" s="82"/>
      <c r="M20" s="82"/>
      <c r="N20" s="140">
        <v>587613</v>
      </c>
      <c r="O20" s="82"/>
      <c r="P20" s="140"/>
      <c r="Q20" s="140"/>
      <c r="R20" s="140"/>
      <c r="S20" s="140"/>
      <c r="T20" s="140"/>
      <c r="U20" s="140"/>
      <c r="V20" s="140"/>
      <c r="W20" s="140"/>
      <c r="X20" s="140"/>
      <c r="Y20" s="140"/>
    </row>
    <row r="21" ht="20.25" customHeight="1" spans="1:25">
      <c r="A21" s="227" t="s">
        <v>70</v>
      </c>
      <c r="B21" s="227" t="s">
        <v>70</v>
      </c>
      <c r="C21" s="227" t="s">
        <v>218</v>
      </c>
      <c r="D21" s="227" t="s">
        <v>219</v>
      </c>
      <c r="E21" s="227" t="s">
        <v>128</v>
      </c>
      <c r="F21" s="227" t="s">
        <v>129</v>
      </c>
      <c r="G21" s="227" t="s">
        <v>224</v>
      </c>
      <c r="H21" s="227" t="s">
        <v>225</v>
      </c>
      <c r="I21" s="140">
        <v>31537</v>
      </c>
      <c r="J21" s="140">
        <v>31537</v>
      </c>
      <c r="K21" s="82"/>
      <c r="L21" s="82"/>
      <c r="M21" s="82"/>
      <c r="N21" s="140">
        <v>31537</v>
      </c>
      <c r="O21" s="82"/>
      <c r="P21" s="140"/>
      <c r="Q21" s="140"/>
      <c r="R21" s="140"/>
      <c r="S21" s="140"/>
      <c r="T21" s="140"/>
      <c r="U21" s="140"/>
      <c r="V21" s="140"/>
      <c r="W21" s="140"/>
      <c r="X21" s="140"/>
      <c r="Y21" s="140"/>
    </row>
    <row r="22" ht="20.25" customHeight="1" spans="1:25">
      <c r="A22" s="227" t="s">
        <v>70</v>
      </c>
      <c r="B22" s="227" t="s">
        <v>70</v>
      </c>
      <c r="C22" s="227" t="s">
        <v>218</v>
      </c>
      <c r="D22" s="227" t="s">
        <v>219</v>
      </c>
      <c r="E22" s="227" t="s">
        <v>130</v>
      </c>
      <c r="F22" s="227" t="s">
        <v>131</v>
      </c>
      <c r="G22" s="227" t="s">
        <v>224</v>
      </c>
      <c r="H22" s="227" t="s">
        <v>225</v>
      </c>
      <c r="I22" s="140">
        <v>136034</v>
      </c>
      <c r="J22" s="140">
        <v>136034</v>
      </c>
      <c r="K22" s="82"/>
      <c r="L22" s="82"/>
      <c r="M22" s="82"/>
      <c r="N22" s="140">
        <v>136034</v>
      </c>
      <c r="O22" s="82"/>
      <c r="P22" s="140"/>
      <c r="Q22" s="140"/>
      <c r="R22" s="140"/>
      <c r="S22" s="140"/>
      <c r="T22" s="140"/>
      <c r="U22" s="140"/>
      <c r="V22" s="140"/>
      <c r="W22" s="140"/>
      <c r="X22" s="140"/>
      <c r="Y22" s="140"/>
    </row>
    <row r="23" ht="20.25" customHeight="1" spans="1:25">
      <c r="A23" s="227" t="s">
        <v>70</v>
      </c>
      <c r="B23" s="227" t="s">
        <v>70</v>
      </c>
      <c r="C23" s="227" t="s">
        <v>218</v>
      </c>
      <c r="D23" s="227" t="s">
        <v>219</v>
      </c>
      <c r="E23" s="227" t="s">
        <v>130</v>
      </c>
      <c r="F23" s="227" t="s">
        <v>131</v>
      </c>
      <c r="G23" s="227" t="s">
        <v>224</v>
      </c>
      <c r="H23" s="227" t="s">
        <v>225</v>
      </c>
      <c r="I23" s="140">
        <v>2585</v>
      </c>
      <c r="J23" s="140">
        <v>2585</v>
      </c>
      <c r="K23" s="82"/>
      <c r="L23" s="82"/>
      <c r="M23" s="82"/>
      <c r="N23" s="140">
        <v>2585</v>
      </c>
      <c r="O23" s="82"/>
      <c r="P23" s="140"/>
      <c r="Q23" s="140"/>
      <c r="R23" s="140"/>
      <c r="S23" s="140"/>
      <c r="T23" s="140"/>
      <c r="U23" s="140"/>
      <c r="V23" s="140"/>
      <c r="W23" s="140"/>
      <c r="X23" s="140"/>
      <c r="Y23" s="140"/>
    </row>
    <row r="24" ht="20.25" customHeight="1" spans="1:25">
      <c r="A24" s="227" t="s">
        <v>70</v>
      </c>
      <c r="B24" s="227" t="s">
        <v>70</v>
      </c>
      <c r="C24" s="227" t="s">
        <v>218</v>
      </c>
      <c r="D24" s="227" t="s">
        <v>219</v>
      </c>
      <c r="E24" s="227" t="s">
        <v>132</v>
      </c>
      <c r="F24" s="227" t="s">
        <v>133</v>
      </c>
      <c r="G24" s="227" t="s">
        <v>226</v>
      </c>
      <c r="H24" s="227" t="s">
        <v>227</v>
      </c>
      <c r="I24" s="140">
        <v>80546</v>
      </c>
      <c r="J24" s="140">
        <v>80546</v>
      </c>
      <c r="K24" s="82"/>
      <c r="L24" s="82"/>
      <c r="M24" s="82"/>
      <c r="N24" s="140">
        <v>80546</v>
      </c>
      <c r="O24" s="82"/>
      <c r="P24" s="140"/>
      <c r="Q24" s="140"/>
      <c r="R24" s="140"/>
      <c r="S24" s="140"/>
      <c r="T24" s="140"/>
      <c r="U24" s="140"/>
      <c r="V24" s="140"/>
      <c r="W24" s="140"/>
      <c r="X24" s="140"/>
      <c r="Y24" s="140"/>
    </row>
    <row r="25" ht="20.25" customHeight="1" spans="1:25">
      <c r="A25" s="227" t="s">
        <v>70</v>
      </c>
      <c r="B25" s="227" t="s">
        <v>70</v>
      </c>
      <c r="C25" s="227" t="s">
        <v>218</v>
      </c>
      <c r="D25" s="227" t="s">
        <v>219</v>
      </c>
      <c r="E25" s="227" t="s">
        <v>132</v>
      </c>
      <c r="F25" s="227" t="s">
        <v>133</v>
      </c>
      <c r="G25" s="227" t="s">
        <v>226</v>
      </c>
      <c r="H25" s="227" t="s">
        <v>227</v>
      </c>
      <c r="I25" s="140">
        <v>351970</v>
      </c>
      <c r="J25" s="140">
        <v>351970</v>
      </c>
      <c r="K25" s="82"/>
      <c r="L25" s="82"/>
      <c r="M25" s="82"/>
      <c r="N25" s="140">
        <v>351970</v>
      </c>
      <c r="O25" s="82"/>
      <c r="P25" s="140"/>
      <c r="Q25" s="140"/>
      <c r="R25" s="140"/>
      <c r="S25" s="140"/>
      <c r="T25" s="140"/>
      <c r="U25" s="140"/>
      <c r="V25" s="140"/>
      <c r="W25" s="140"/>
      <c r="X25" s="140"/>
      <c r="Y25" s="140"/>
    </row>
    <row r="26" ht="20.25" customHeight="1" spans="1:25">
      <c r="A26" s="227" t="s">
        <v>70</v>
      </c>
      <c r="B26" s="227" t="s">
        <v>70</v>
      </c>
      <c r="C26" s="227" t="s">
        <v>218</v>
      </c>
      <c r="D26" s="227" t="s">
        <v>219</v>
      </c>
      <c r="E26" s="227" t="s">
        <v>132</v>
      </c>
      <c r="F26" s="227" t="s">
        <v>133</v>
      </c>
      <c r="G26" s="227" t="s">
        <v>226</v>
      </c>
      <c r="H26" s="227" t="s">
        <v>227</v>
      </c>
      <c r="I26" s="140">
        <v>18065</v>
      </c>
      <c r="J26" s="140">
        <v>18065</v>
      </c>
      <c r="K26" s="82"/>
      <c r="L26" s="82"/>
      <c r="M26" s="82"/>
      <c r="N26" s="140">
        <v>18065</v>
      </c>
      <c r="O26" s="82"/>
      <c r="P26" s="140"/>
      <c r="Q26" s="140"/>
      <c r="R26" s="140"/>
      <c r="S26" s="140"/>
      <c r="T26" s="140"/>
      <c r="U26" s="140"/>
      <c r="V26" s="140"/>
      <c r="W26" s="140"/>
      <c r="X26" s="140"/>
      <c r="Y26" s="140"/>
    </row>
    <row r="27" ht="20.25" customHeight="1" spans="1:25">
      <c r="A27" s="227" t="s">
        <v>70</v>
      </c>
      <c r="B27" s="227" t="s">
        <v>70</v>
      </c>
      <c r="C27" s="227" t="s">
        <v>218</v>
      </c>
      <c r="D27" s="227" t="s">
        <v>219</v>
      </c>
      <c r="E27" s="227" t="s">
        <v>132</v>
      </c>
      <c r="F27" s="227" t="s">
        <v>133</v>
      </c>
      <c r="G27" s="227" t="s">
        <v>226</v>
      </c>
      <c r="H27" s="227" t="s">
        <v>227</v>
      </c>
      <c r="I27" s="140">
        <v>276940</v>
      </c>
      <c r="J27" s="140">
        <v>276940</v>
      </c>
      <c r="K27" s="82"/>
      <c r="L27" s="82"/>
      <c r="M27" s="82"/>
      <c r="N27" s="140">
        <v>276940</v>
      </c>
      <c r="O27" s="82"/>
      <c r="P27" s="140"/>
      <c r="Q27" s="140"/>
      <c r="R27" s="140"/>
      <c r="S27" s="140"/>
      <c r="T27" s="140"/>
      <c r="U27" s="140"/>
      <c r="V27" s="140"/>
      <c r="W27" s="140"/>
      <c r="X27" s="140"/>
      <c r="Y27" s="140"/>
    </row>
    <row r="28" ht="20.25" customHeight="1" spans="1:25">
      <c r="A28" s="227" t="s">
        <v>70</v>
      </c>
      <c r="B28" s="227" t="s">
        <v>70</v>
      </c>
      <c r="C28" s="227" t="s">
        <v>218</v>
      </c>
      <c r="D28" s="227" t="s">
        <v>219</v>
      </c>
      <c r="E28" s="227" t="s">
        <v>102</v>
      </c>
      <c r="F28" s="227" t="s">
        <v>103</v>
      </c>
      <c r="G28" s="227" t="s">
        <v>228</v>
      </c>
      <c r="H28" s="227" t="s">
        <v>229</v>
      </c>
      <c r="I28" s="140">
        <v>1881</v>
      </c>
      <c r="J28" s="140">
        <v>1881</v>
      </c>
      <c r="K28" s="82"/>
      <c r="L28" s="82"/>
      <c r="M28" s="82"/>
      <c r="N28" s="140">
        <v>1881</v>
      </c>
      <c r="O28" s="82"/>
      <c r="P28" s="140"/>
      <c r="Q28" s="140"/>
      <c r="R28" s="140"/>
      <c r="S28" s="140"/>
      <c r="T28" s="140"/>
      <c r="U28" s="140"/>
      <c r="V28" s="140"/>
      <c r="W28" s="140"/>
      <c r="X28" s="140"/>
      <c r="Y28" s="140"/>
    </row>
    <row r="29" ht="20.25" customHeight="1" spans="1:25">
      <c r="A29" s="227" t="s">
        <v>70</v>
      </c>
      <c r="B29" s="227" t="s">
        <v>70</v>
      </c>
      <c r="C29" s="227" t="s">
        <v>218</v>
      </c>
      <c r="D29" s="227" t="s">
        <v>219</v>
      </c>
      <c r="E29" s="227" t="s">
        <v>108</v>
      </c>
      <c r="F29" s="227" t="s">
        <v>109</v>
      </c>
      <c r="G29" s="227" t="s">
        <v>228</v>
      </c>
      <c r="H29" s="227" t="s">
        <v>229</v>
      </c>
      <c r="I29" s="140">
        <v>11288</v>
      </c>
      <c r="J29" s="140">
        <v>11288</v>
      </c>
      <c r="K29" s="82"/>
      <c r="L29" s="82"/>
      <c r="M29" s="82"/>
      <c r="N29" s="140">
        <v>11288</v>
      </c>
      <c r="O29" s="82"/>
      <c r="P29" s="140"/>
      <c r="Q29" s="140"/>
      <c r="R29" s="140"/>
      <c r="S29" s="140"/>
      <c r="T29" s="140"/>
      <c r="U29" s="140"/>
      <c r="V29" s="140"/>
      <c r="W29" s="140"/>
      <c r="X29" s="140"/>
      <c r="Y29" s="140"/>
    </row>
    <row r="30" ht="20.25" customHeight="1" spans="1:25">
      <c r="A30" s="227" t="s">
        <v>70</v>
      </c>
      <c r="B30" s="227" t="s">
        <v>70</v>
      </c>
      <c r="C30" s="227" t="s">
        <v>218</v>
      </c>
      <c r="D30" s="227" t="s">
        <v>219</v>
      </c>
      <c r="E30" s="227" t="s">
        <v>134</v>
      </c>
      <c r="F30" s="227" t="s">
        <v>135</v>
      </c>
      <c r="G30" s="227" t="s">
        <v>228</v>
      </c>
      <c r="H30" s="227" t="s">
        <v>229</v>
      </c>
      <c r="I30" s="140">
        <v>12261</v>
      </c>
      <c r="J30" s="140">
        <v>12261</v>
      </c>
      <c r="K30" s="82"/>
      <c r="L30" s="82"/>
      <c r="M30" s="82"/>
      <c r="N30" s="140">
        <v>12261</v>
      </c>
      <c r="O30" s="82"/>
      <c r="P30" s="140"/>
      <c r="Q30" s="140"/>
      <c r="R30" s="140"/>
      <c r="S30" s="140"/>
      <c r="T30" s="140"/>
      <c r="U30" s="140"/>
      <c r="V30" s="140"/>
      <c r="W30" s="140"/>
      <c r="X30" s="140"/>
      <c r="Y30" s="140"/>
    </row>
    <row r="31" ht="20.25" customHeight="1" spans="1:25">
      <c r="A31" s="227" t="s">
        <v>70</v>
      </c>
      <c r="B31" s="227" t="s">
        <v>70</v>
      </c>
      <c r="C31" s="227" t="s">
        <v>218</v>
      </c>
      <c r="D31" s="227" t="s">
        <v>219</v>
      </c>
      <c r="E31" s="227" t="s">
        <v>134</v>
      </c>
      <c r="F31" s="227" t="s">
        <v>135</v>
      </c>
      <c r="G31" s="227" t="s">
        <v>228</v>
      </c>
      <c r="H31" s="227" t="s">
        <v>229</v>
      </c>
      <c r="I31" s="140">
        <v>3264</v>
      </c>
      <c r="J31" s="140">
        <v>3264</v>
      </c>
      <c r="K31" s="82"/>
      <c r="L31" s="82"/>
      <c r="M31" s="82"/>
      <c r="N31" s="140">
        <v>3264</v>
      </c>
      <c r="O31" s="82"/>
      <c r="P31" s="140"/>
      <c r="Q31" s="140"/>
      <c r="R31" s="140"/>
      <c r="S31" s="140"/>
      <c r="T31" s="140"/>
      <c r="U31" s="140"/>
      <c r="V31" s="140"/>
      <c r="W31" s="140"/>
      <c r="X31" s="140"/>
      <c r="Y31" s="140"/>
    </row>
    <row r="32" ht="20.25" customHeight="1" spans="1:25">
      <c r="A32" s="227" t="s">
        <v>70</v>
      </c>
      <c r="B32" s="227" t="s">
        <v>70</v>
      </c>
      <c r="C32" s="227" t="s">
        <v>230</v>
      </c>
      <c r="D32" s="227" t="s">
        <v>141</v>
      </c>
      <c r="E32" s="227" t="s">
        <v>140</v>
      </c>
      <c r="F32" s="227" t="s">
        <v>141</v>
      </c>
      <c r="G32" s="227" t="s">
        <v>231</v>
      </c>
      <c r="H32" s="227" t="s">
        <v>141</v>
      </c>
      <c r="I32" s="140">
        <v>908229</v>
      </c>
      <c r="J32" s="140">
        <v>908229</v>
      </c>
      <c r="K32" s="82"/>
      <c r="L32" s="82"/>
      <c r="M32" s="82"/>
      <c r="N32" s="140">
        <v>908229</v>
      </c>
      <c r="O32" s="82"/>
      <c r="P32" s="140"/>
      <c r="Q32" s="140"/>
      <c r="R32" s="140"/>
      <c r="S32" s="140"/>
      <c r="T32" s="140"/>
      <c r="U32" s="140"/>
      <c r="V32" s="140"/>
      <c r="W32" s="140"/>
      <c r="X32" s="140"/>
      <c r="Y32" s="140"/>
    </row>
    <row r="33" ht="20.25" customHeight="1" spans="1:25">
      <c r="A33" s="227" t="s">
        <v>70</v>
      </c>
      <c r="B33" s="227" t="s">
        <v>70</v>
      </c>
      <c r="C33" s="227" t="s">
        <v>230</v>
      </c>
      <c r="D33" s="227" t="s">
        <v>141</v>
      </c>
      <c r="E33" s="227" t="s">
        <v>140</v>
      </c>
      <c r="F33" s="227" t="s">
        <v>141</v>
      </c>
      <c r="G33" s="227" t="s">
        <v>231</v>
      </c>
      <c r="H33" s="227" t="s">
        <v>141</v>
      </c>
      <c r="I33" s="140">
        <v>212874</v>
      </c>
      <c r="J33" s="140">
        <v>212874</v>
      </c>
      <c r="K33" s="82"/>
      <c r="L33" s="82"/>
      <c r="M33" s="82"/>
      <c r="N33" s="140">
        <v>212874</v>
      </c>
      <c r="O33" s="82"/>
      <c r="P33" s="140"/>
      <c r="Q33" s="140"/>
      <c r="R33" s="140"/>
      <c r="S33" s="140"/>
      <c r="T33" s="140"/>
      <c r="U33" s="140"/>
      <c r="V33" s="140"/>
      <c r="W33" s="140"/>
      <c r="X33" s="140"/>
      <c r="Y33" s="140"/>
    </row>
    <row r="34" ht="20.25" customHeight="1" spans="1:25">
      <c r="A34" s="227" t="s">
        <v>70</v>
      </c>
      <c r="B34" s="227" t="s">
        <v>70</v>
      </c>
      <c r="C34" s="227" t="s">
        <v>232</v>
      </c>
      <c r="D34" s="227" t="s">
        <v>233</v>
      </c>
      <c r="E34" s="227" t="s">
        <v>102</v>
      </c>
      <c r="F34" s="227" t="s">
        <v>103</v>
      </c>
      <c r="G34" s="227" t="s">
        <v>234</v>
      </c>
      <c r="H34" s="227" t="s">
        <v>235</v>
      </c>
      <c r="I34" s="140">
        <v>96000</v>
      </c>
      <c r="J34" s="140">
        <v>96000</v>
      </c>
      <c r="K34" s="82"/>
      <c r="L34" s="82"/>
      <c r="M34" s="82"/>
      <c r="N34" s="140">
        <v>96000</v>
      </c>
      <c r="O34" s="82"/>
      <c r="P34" s="140"/>
      <c r="Q34" s="140"/>
      <c r="R34" s="140"/>
      <c r="S34" s="140"/>
      <c r="T34" s="140"/>
      <c r="U34" s="140"/>
      <c r="V34" s="140"/>
      <c r="W34" s="140"/>
      <c r="X34" s="140"/>
      <c r="Y34" s="140"/>
    </row>
    <row r="35" ht="20.25" customHeight="1" spans="1:25">
      <c r="A35" s="227" t="s">
        <v>70</v>
      </c>
      <c r="B35" s="227" t="s">
        <v>70</v>
      </c>
      <c r="C35" s="227" t="s">
        <v>236</v>
      </c>
      <c r="D35" s="227" t="s">
        <v>185</v>
      </c>
      <c r="E35" s="227" t="s">
        <v>102</v>
      </c>
      <c r="F35" s="227" t="s">
        <v>103</v>
      </c>
      <c r="G35" s="227" t="s">
        <v>237</v>
      </c>
      <c r="H35" s="227" t="s">
        <v>185</v>
      </c>
      <c r="I35" s="140">
        <v>12200</v>
      </c>
      <c r="J35" s="140">
        <v>12200</v>
      </c>
      <c r="K35" s="82"/>
      <c r="L35" s="82"/>
      <c r="M35" s="82"/>
      <c r="N35" s="140">
        <v>12200</v>
      </c>
      <c r="O35" s="82"/>
      <c r="P35" s="140"/>
      <c r="Q35" s="140"/>
      <c r="R35" s="140"/>
      <c r="S35" s="140"/>
      <c r="T35" s="140"/>
      <c r="U35" s="140"/>
      <c r="V35" s="140"/>
      <c r="W35" s="140"/>
      <c r="X35" s="140"/>
      <c r="Y35" s="140"/>
    </row>
    <row r="36" ht="20.25" customHeight="1" spans="1:25">
      <c r="A36" s="227" t="s">
        <v>70</v>
      </c>
      <c r="B36" s="227" t="s">
        <v>70</v>
      </c>
      <c r="C36" s="227" t="s">
        <v>236</v>
      </c>
      <c r="D36" s="227" t="s">
        <v>185</v>
      </c>
      <c r="E36" s="227" t="s">
        <v>108</v>
      </c>
      <c r="F36" s="227" t="s">
        <v>109</v>
      </c>
      <c r="G36" s="227" t="s">
        <v>237</v>
      </c>
      <c r="H36" s="227" t="s">
        <v>185</v>
      </c>
      <c r="I36" s="140">
        <v>3400</v>
      </c>
      <c r="J36" s="140">
        <v>3400</v>
      </c>
      <c r="K36" s="82"/>
      <c r="L36" s="82"/>
      <c r="M36" s="82"/>
      <c r="N36" s="140">
        <v>3400</v>
      </c>
      <c r="O36" s="82"/>
      <c r="P36" s="140"/>
      <c r="Q36" s="140"/>
      <c r="R36" s="140"/>
      <c r="S36" s="140"/>
      <c r="T36" s="140"/>
      <c r="U36" s="140"/>
      <c r="V36" s="140"/>
      <c r="W36" s="140"/>
      <c r="X36" s="140"/>
      <c r="Y36" s="140"/>
    </row>
    <row r="37" ht="20.25" customHeight="1" spans="1:25">
      <c r="A37" s="227" t="s">
        <v>70</v>
      </c>
      <c r="B37" s="227" t="s">
        <v>70</v>
      </c>
      <c r="C37" s="227" t="s">
        <v>238</v>
      </c>
      <c r="D37" s="227" t="s">
        <v>239</v>
      </c>
      <c r="E37" s="227" t="s">
        <v>102</v>
      </c>
      <c r="F37" s="227" t="s">
        <v>103</v>
      </c>
      <c r="G37" s="227" t="s">
        <v>240</v>
      </c>
      <c r="H37" s="227" t="s">
        <v>241</v>
      </c>
      <c r="I37" s="140">
        <v>561600</v>
      </c>
      <c r="J37" s="140">
        <v>561600</v>
      </c>
      <c r="K37" s="82"/>
      <c r="L37" s="82"/>
      <c r="M37" s="82"/>
      <c r="N37" s="140">
        <v>561600</v>
      </c>
      <c r="O37" s="82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ht="20.25" customHeight="1" spans="1:25">
      <c r="A38" s="227" t="s">
        <v>70</v>
      </c>
      <c r="B38" s="227" t="s">
        <v>70</v>
      </c>
      <c r="C38" s="227" t="s">
        <v>242</v>
      </c>
      <c r="D38" s="227" t="s">
        <v>243</v>
      </c>
      <c r="E38" s="227" t="s">
        <v>102</v>
      </c>
      <c r="F38" s="227" t="s">
        <v>103</v>
      </c>
      <c r="G38" s="227" t="s">
        <v>244</v>
      </c>
      <c r="H38" s="227" t="s">
        <v>243</v>
      </c>
      <c r="I38" s="140">
        <v>18300</v>
      </c>
      <c r="J38" s="140">
        <v>18300</v>
      </c>
      <c r="K38" s="82"/>
      <c r="L38" s="82"/>
      <c r="M38" s="82"/>
      <c r="N38" s="140">
        <v>18300</v>
      </c>
      <c r="O38" s="82"/>
      <c r="P38" s="140"/>
      <c r="Q38" s="140"/>
      <c r="R38" s="140"/>
      <c r="S38" s="140"/>
      <c r="T38" s="140"/>
      <c r="U38" s="140"/>
      <c r="V38" s="140"/>
      <c r="W38" s="140"/>
      <c r="X38" s="140"/>
      <c r="Y38" s="140"/>
    </row>
    <row r="39" ht="20.25" customHeight="1" spans="1:25">
      <c r="A39" s="227" t="s">
        <v>70</v>
      </c>
      <c r="B39" s="227" t="s">
        <v>70</v>
      </c>
      <c r="C39" s="227" t="s">
        <v>242</v>
      </c>
      <c r="D39" s="227" t="s">
        <v>243</v>
      </c>
      <c r="E39" s="227" t="s">
        <v>108</v>
      </c>
      <c r="F39" s="227" t="s">
        <v>109</v>
      </c>
      <c r="G39" s="227" t="s">
        <v>244</v>
      </c>
      <c r="H39" s="227" t="s">
        <v>243</v>
      </c>
      <c r="I39" s="140">
        <v>5100</v>
      </c>
      <c r="J39" s="140">
        <v>5100</v>
      </c>
      <c r="K39" s="82"/>
      <c r="L39" s="82"/>
      <c r="M39" s="82"/>
      <c r="N39" s="140">
        <v>5100</v>
      </c>
      <c r="O39" s="82"/>
      <c r="P39" s="140"/>
      <c r="Q39" s="140"/>
      <c r="R39" s="140"/>
      <c r="S39" s="140"/>
      <c r="T39" s="140"/>
      <c r="U39" s="140"/>
      <c r="V39" s="140"/>
      <c r="W39" s="140"/>
      <c r="X39" s="140"/>
      <c r="Y39" s="140"/>
    </row>
    <row r="40" ht="20.25" customHeight="1" spans="1:25">
      <c r="A40" s="227" t="s">
        <v>70</v>
      </c>
      <c r="B40" s="227" t="s">
        <v>70</v>
      </c>
      <c r="C40" s="227" t="s">
        <v>245</v>
      </c>
      <c r="D40" s="227" t="s">
        <v>246</v>
      </c>
      <c r="E40" s="227" t="s">
        <v>116</v>
      </c>
      <c r="F40" s="227" t="s">
        <v>117</v>
      </c>
      <c r="G40" s="227" t="s">
        <v>247</v>
      </c>
      <c r="H40" s="227" t="s">
        <v>248</v>
      </c>
      <c r="I40" s="140">
        <v>36600</v>
      </c>
      <c r="J40" s="140">
        <v>36600</v>
      </c>
      <c r="K40" s="82"/>
      <c r="L40" s="82"/>
      <c r="M40" s="82"/>
      <c r="N40" s="140">
        <v>36600</v>
      </c>
      <c r="O40" s="82"/>
      <c r="P40" s="140"/>
      <c r="Q40" s="140"/>
      <c r="R40" s="140"/>
      <c r="S40" s="140"/>
      <c r="T40" s="140"/>
      <c r="U40" s="140"/>
      <c r="V40" s="140"/>
      <c r="W40" s="140"/>
      <c r="X40" s="140"/>
      <c r="Y40" s="140"/>
    </row>
    <row r="41" ht="20.25" customHeight="1" spans="1:25">
      <c r="A41" s="227" t="s">
        <v>70</v>
      </c>
      <c r="B41" s="227" t="s">
        <v>70</v>
      </c>
      <c r="C41" s="227" t="s">
        <v>245</v>
      </c>
      <c r="D41" s="227" t="s">
        <v>246</v>
      </c>
      <c r="E41" s="227" t="s">
        <v>118</v>
      </c>
      <c r="F41" s="227" t="s">
        <v>119</v>
      </c>
      <c r="G41" s="227" t="s">
        <v>247</v>
      </c>
      <c r="H41" s="227" t="s">
        <v>248</v>
      </c>
      <c r="I41" s="140">
        <v>3000</v>
      </c>
      <c r="J41" s="140">
        <v>3000</v>
      </c>
      <c r="K41" s="82"/>
      <c r="L41" s="82"/>
      <c r="M41" s="82"/>
      <c r="N41" s="140">
        <v>3000</v>
      </c>
      <c r="O41" s="82"/>
      <c r="P41" s="140"/>
      <c r="Q41" s="140"/>
      <c r="R41" s="140"/>
      <c r="S41" s="140"/>
      <c r="T41" s="140"/>
      <c r="U41" s="140"/>
      <c r="V41" s="140"/>
      <c r="W41" s="140"/>
      <c r="X41" s="140"/>
      <c r="Y41" s="140"/>
    </row>
    <row r="42" ht="20.25" customHeight="1" spans="1:25">
      <c r="A42" s="227" t="s">
        <v>70</v>
      </c>
      <c r="B42" s="227" t="s">
        <v>70</v>
      </c>
      <c r="C42" s="227" t="s">
        <v>249</v>
      </c>
      <c r="D42" s="227" t="s">
        <v>250</v>
      </c>
      <c r="E42" s="227" t="s">
        <v>102</v>
      </c>
      <c r="F42" s="227" t="s">
        <v>103</v>
      </c>
      <c r="G42" s="227" t="s">
        <v>251</v>
      </c>
      <c r="H42" s="227" t="s">
        <v>252</v>
      </c>
      <c r="I42" s="140">
        <v>54900</v>
      </c>
      <c r="J42" s="140">
        <v>54900</v>
      </c>
      <c r="K42" s="82"/>
      <c r="L42" s="82"/>
      <c r="M42" s="82"/>
      <c r="N42" s="140">
        <v>54900</v>
      </c>
      <c r="O42" s="82"/>
      <c r="P42" s="140"/>
      <c r="Q42" s="140"/>
      <c r="R42" s="140"/>
      <c r="S42" s="140"/>
      <c r="T42" s="140"/>
      <c r="U42" s="140"/>
      <c r="V42" s="140"/>
      <c r="W42" s="140"/>
      <c r="X42" s="140"/>
      <c r="Y42" s="140"/>
    </row>
    <row r="43" ht="20.25" customHeight="1" spans="1:25">
      <c r="A43" s="227" t="s">
        <v>70</v>
      </c>
      <c r="B43" s="227" t="s">
        <v>70</v>
      </c>
      <c r="C43" s="227" t="s">
        <v>249</v>
      </c>
      <c r="D43" s="227" t="s">
        <v>250</v>
      </c>
      <c r="E43" s="227" t="s">
        <v>108</v>
      </c>
      <c r="F43" s="227" t="s">
        <v>109</v>
      </c>
      <c r="G43" s="227" t="s">
        <v>251</v>
      </c>
      <c r="H43" s="227" t="s">
        <v>252</v>
      </c>
      <c r="I43" s="140">
        <v>15300</v>
      </c>
      <c r="J43" s="140">
        <v>15300</v>
      </c>
      <c r="K43" s="82"/>
      <c r="L43" s="82"/>
      <c r="M43" s="82"/>
      <c r="N43" s="140">
        <v>15300</v>
      </c>
      <c r="O43" s="82"/>
      <c r="P43" s="140"/>
      <c r="Q43" s="140"/>
      <c r="R43" s="140"/>
      <c r="S43" s="140"/>
      <c r="T43" s="140"/>
      <c r="U43" s="140"/>
      <c r="V43" s="140"/>
      <c r="W43" s="140"/>
      <c r="X43" s="140"/>
      <c r="Y43" s="140"/>
    </row>
    <row r="44" ht="20.25" customHeight="1" spans="1:25">
      <c r="A44" s="227" t="s">
        <v>70</v>
      </c>
      <c r="B44" s="227" t="s">
        <v>70</v>
      </c>
      <c r="C44" s="227" t="s">
        <v>249</v>
      </c>
      <c r="D44" s="227" t="s">
        <v>250</v>
      </c>
      <c r="E44" s="227" t="s">
        <v>102</v>
      </c>
      <c r="F44" s="227" t="s">
        <v>103</v>
      </c>
      <c r="G44" s="227" t="s">
        <v>253</v>
      </c>
      <c r="H44" s="227" t="s">
        <v>254</v>
      </c>
      <c r="I44" s="140">
        <v>12200</v>
      </c>
      <c r="J44" s="140">
        <v>12200</v>
      </c>
      <c r="K44" s="82"/>
      <c r="L44" s="82"/>
      <c r="M44" s="82"/>
      <c r="N44" s="140">
        <v>12200</v>
      </c>
      <c r="O44" s="82"/>
      <c r="P44" s="140"/>
      <c r="Q44" s="140"/>
      <c r="R44" s="140"/>
      <c r="S44" s="140"/>
      <c r="T44" s="140"/>
      <c r="U44" s="140"/>
      <c r="V44" s="140"/>
      <c r="W44" s="140"/>
      <c r="X44" s="140"/>
      <c r="Y44" s="140"/>
    </row>
    <row r="45" ht="20.25" customHeight="1" spans="1:25">
      <c r="A45" s="227" t="s">
        <v>70</v>
      </c>
      <c r="B45" s="227" t="s">
        <v>70</v>
      </c>
      <c r="C45" s="227" t="s">
        <v>249</v>
      </c>
      <c r="D45" s="227" t="s">
        <v>250</v>
      </c>
      <c r="E45" s="227" t="s">
        <v>108</v>
      </c>
      <c r="F45" s="227" t="s">
        <v>109</v>
      </c>
      <c r="G45" s="227" t="s">
        <v>253</v>
      </c>
      <c r="H45" s="227" t="s">
        <v>254</v>
      </c>
      <c r="I45" s="140">
        <v>3400</v>
      </c>
      <c r="J45" s="140">
        <v>3400</v>
      </c>
      <c r="K45" s="82"/>
      <c r="L45" s="82"/>
      <c r="M45" s="82"/>
      <c r="N45" s="140">
        <v>3400</v>
      </c>
      <c r="O45" s="82"/>
      <c r="P45" s="140"/>
      <c r="Q45" s="140"/>
      <c r="R45" s="140"/>
      <c r="S45" s="140"/>
      <c r="T45" s="140"/>
      <c r="U45" s="140"/>
      <c r="V45" s="140"/>
      <c r="W45" s="140"/>
      <c r="X45" s="140"/>
      <c r="Y45" s="140"/>
    </row>
    <row r="46" ht="20.25" customHeight="1" spans="1:25">
      <c r="A46" s="227" t="s">
        <v>70</v>
      </c>
      <c r="B46" s="227" t="s">
        <v>70</v>
      </c>
      <c r="C46" s="227" t="s">
        <v>249</v>
      </c>
      <c r="D46" s="227" t="s">
        <v>250</v>
      </c>
      <c r="E46" s="227" t="s">
        <v>102</v>
      </c>
      <c r="F46" s="227" t="s">
        <v>103</v>
      </c>
      <c r="G46" s="227" t="s">
        <v>255</v>
      </c>
      <c r="H46" s="227" t="s">
        <v>256</v>
      </c>
      <c r="I46" s="140">
        <v>12200</v>
      </c>
      <c r="J46" s="140">
        <v>12200</v>
      </c>
      <c r="K46" s="82"/>
      <c r="L46" s="82"/>
      <c r="M46" s="82"/>
      <c r="N46" s="140">
        <v>12200</v>
      </c>
      <c r="O46" s="82"/>
      <c r="P46" s="140"/>
      <c r="Q46" s="140"/>
      <c r="R46" s="140"/>
      <c r="S46" s="140"/>
      <c r="T46" s="140"/>
      <c r="U46" s="140"/>
      <c r="V46" s="140"/>
      <c r="W46" s="140"/>
      <c r="X46" s="140"/>
      <c r="Y46" s="140"/>
    </row>
    <row r="47" ht="20.25" customHeight="1" spans="1:25">
      <c r="A47" s="227" t="s">
        <v>70</v>
      </c>
      <c r="B47" s="227" t="s">
        <v>70</v>
      </c>
      <c r="C47" s="227" t="s">
        <v>249</v>
      </c>
      <c r="D47" s="227" t="s">
        <v>250</v>
      </c>
      <c r="E47" s="227" t="s">
        <v>108</v>
      </c>
      <c r="F47" s="227" t="s">
        <v>109</v>
      </c>
      <c r="G47" s="227" t="s">
        <v>255</v>
      </c>
      <c r="H47" s="227" t="s">
        <v>256</v>
      </c>
      <c r="I47" s="140">
        <v>3400</v>
      </c>
      <c r="J47" s="140">
        <v>3400</v>
      </c>
      <c r="K47" s="82"/>
      <c r="L47" s="82"/>
      <c r="M47" s="82"/>
      <c r="N47" s="140">
        <v>3400</v>
      </c>
      <c r="O47" s="82"/>
      <c r="P47" s="140"/>
      <c r="Q47" s="140"/>
      <c r="R47" s="140"/>
      <c r="S47" s="140"/>
      <c r="T47" s="140"/>
      <c r="U47" s="140"/>
      <c r="V47" s="140"/>
      <c r="W47" s="140"/>
      <c r="X47" s="140"/>
      <c r="Y47" s="140"/>
    </row>
    <row r="48" ht="20.25" customHeight="1" spans="1:25">
      <c r="A48" s="227" t="s">
        <v>70</v>
      </c>
      <c r="B48" s="227" t="s">
        <v>70</v>
      </c>
      <c r="C48" s="227" t="s">
        <v>249</v>
      </c>
      <c r="D48" s="227" t="s">
        <v>250</v>
      </c>
      <c r="E48" s="227" t="s">
        <v>102</v>
      </c>
      <c r="F48" s="227" t="s">
        <v>103</v>
      </c>
      <c r="G48" s="227" t="s">
        <v>257</v>
      </c>
      <c r="H48" s="227" t="s">
        <v>258</v>
      </c>
      <c r="I48" s="140">
        <v>42700</v>
      </c>
      <c r="J48" s="140">
        <v>42700</v>
      </c>
      <c r="K48" s="82"/>
      <c r="L48" s="82"/>
      <c r="M48" s="82"/>
      <c r="N48" s="140">
        <v>42700</v>
      </c>
      <c r="O48" s="82"/>
      <c r="P48" s="140"/>
      <c r="Q48" s="140"/>
      <c r="R48" s="140"/>
      <c r="S48" s="140"/>
      <c r="T48" s="140"/>
      <c r="U48" s="140"/>
      <c r="V48" s="140"/>
      <c r="W48" s="140"/>
      <c r="X48" s="140"/>
      <c r="Y48" s="140"/>
    </row>
    <row r="49" ht="20.25" customHeight="1" spans="1:25">
      <c r="A49" s="227" t="s">
        <v>70</v>
      </c>
      <c r="B49" s="227" t="s">
        <v>70</v>
      </c>
      <c r="C49" s="227" t="s">
        <v>249</v>
      </c>
      <c r="D49" s="227" t="s">
        <v>250</v>
      </c>
      <c r="E49" s="227" t="s">
        <v>108</v>
      </c>
      <c r="F49" s="227" t="s">
        <v>109</v>
      </c>
      <c r="G49" s="227" t="s">
        <v>257</v>
      </c>
      <c r="H49" s="227" t="s">
        <v>258</v>
      </c>
      <c r="I49" s="140">
        <v>11900</v>
      </c>
      <c r="J49" s="140">
        <v>11900</v>
      </c>
      <c r="K49" s="82"/>
      <c r="L49" s="82"/>
      <c r="M49" s="82"/>
      <c r="N49" s="140">
        <v>11900</v>
      </c>
      <c r="O49" s="82"/>
      <c r="P49" s="140"/>
      <c r="Q49" s="140"/>
      <c r="R49" s="140"/>
      <c r="S49" s="140"/>
      <c r="T49" s="140"/>
      <c r="U49" s="140"/>
      <c r="V49" s="140"/>
      <c r="W49" s="140"/>
      <c r="X49" s="140"/>
      <c r="Y49" s="140"/>
    </row>
    <row r="50" ht="20.25" customHeight="1" spans="1:25">
      <c r="A50" s="227" t="s">
        <v>70</v>
      </c>
      <c r="B50" s="227" t="s">
        <v>70</v>
      </c>
      <c r="C50" s="227" t="s">
        <v>249</v>
      </c>
      <c r="D50" s="227" t="s">
        <v>250</v>
      </c>
      <c r="E50" s="227" t="s">
        <v>102</v>
      </c>
      <c r="F50" s="227" t="s">
        <v>103</v>
      </c>
      <c r="G50" s="227" t="s">
        <v>259</v>
      </c>
      <c r="H50" s="227" t="s">
        <v>260</v>
      </c>
      <c r="I50" s="140">
        <v>78080</v>
      </c>
      <c r="J50" s="140">
        <v>78080</v>
      </c>
      <c r="K50" s="82"/>
      <c r="L50" s="82"/>
      <c r="M50" s="82"/>
      <c r="N50" s="140">
        <v>78080</v>
      </c>
      <c r="O50" s="82"/>
      <c r="P50" s="140"/>
      <c r="Q50" s="140"/>
      <c r="R50" s="140"/>
      <c r="S50" s="140"/>
      <c r="T50" s="140"/>
      <c r="U50" s="140"/>
      <c r="V50" s="140"/>
      <c r="W50" s="140"/>
      <c r="X50" s="140"/>
      <c r="Y50" s="140"/>
    </row>
    <row r="51" ht="20.25" customHeight="1" spans="1:25">
      <c r="A51" s="227" t="s">
        <v>70</v>
      </c>
      <c r="B51" s="227" t="s">
        <v>70</v>
      </c>
      <c r="C51" s="227" t="s">
        <v>249</v>
      </c>
      <c r="D51" s="227" t="s">
        <v>250</v>
      </c>
      <c r="E51" s="227" t="s">
        <v>108</v>
      </c>
      <c r="F51" s="227" t="s">
        <v>109</v>
      </c>
      <c r="G51" s="227" t="s">
        <v>259</v>
      </c>
      <c r="H51" s="227" t="s">
        <v>260</v>
      </c>
      <c r="I51" s="140">
        <v>21760</v>
      </c>
      <c r="J51" s="140">
        <v>21760</v>
      </c>
      <c r="K51" s="82"/>
      <c r="L51" s="82"/>
      <c r="M51" s="82"/>
      <c r="N51" s="140">
        <v>21760</v>
      </c>
      <c r="O51" s="82"/>
      <c r="P51" s="140"/>
      <c r="Q51" s="140"/>
      <c r="R51" s="140"/>
      <c r="S51" s="140"/>
      <c r="T51" s="140"/>
      <c r="U51" s="140"/>
      <c r="V51" s="140"/>
      <c r="W51" s="140"/>
      <c r="X51" s="140"/>
      <c r="Y51" s="140"/>
    </row>
    <row r="52" ht="20.25" customHeight="1" spans="1:25">
      <c r="A52" s="227" t="s">
        <v>70</v>
      </c>
      <c r="B52" s="227" t="s">
        <v>70</v>
      </c>
      <c r="C52" s="227" t="s">
        <v>249</v>
      </c>
      <c r="D52" s="227" t="s">
        <v>250</v>
      </c>
      <c r="E52" s="227" t="s">
        <v>102</v>
      </c>
      <c r="F52" s="227" t="s">
        <v>103</v>
      </c>
      <c r="G52" s="227" t="s">
        <v>261</v>
      </c>
      <c r="H52" s="227" t="s">
        <v>262</v>
      </c>
      <c r="I52" s="140">
        <v>9150</v>
      </c>
      <c r="J52" s="140">
        <v>9150</v>
      </c>
      <c r="K52" s="82"/>
      <c r="L52" s="82"/>
      <c r="M52" s="82"/>
      <c r="N52" s="140">
        <v>9150</v>
      </c>
      <c r="O52" s="82"/>
      <c r="P52" s="140"/>
      <c r="Q52" s="140"/>
      <c r="R52" s="140"/>
      <c r="S52" s="140"/>
      <c r="T52" s="140"/>
      <c r="U52" s="140"/>
      <c r="V52" s="140"/>
      <c r="W52" s="140"/>
      <c r="X52" s="140"/>
      <c r="Y52" s="140"/>
    </row>
    <row r="53" ht="20.25" customHeight="1" spans="1:25">
      <c r="A53" s="227" t="s">
        <v>70</v>
      </c>
      <c r="B53" s="227" t="s">
        <v>70</v>
      </c>
      <c r="C53" s="227" t="s">
        <v>249</v>
      </c>
      <c r="D53" s="227" t="s">
        <v>250</v>
      </c>
      <c r="E53" s="227" t="s">
        <v>108</v>
      </c>
      <c r="F53" s="227" t="s">
        <v>109</v>
      </c>
      <c r="G53" s="227" t="s">
        <v>261</v>
      </c>
      <c r="H53" s="227" t="s">
        <v>262</v>
      </c>
      <c r="I53" s="140">
        <v>2550</v>
      </c>
      <c r="J53" s="140">
        <v>2550</v>
      </c>
      <c r="K53" s="82"/>
      <c r="L53" s="82"/>
      <c r="M53" s="82"/>
      <c r="N53" s="140">
        <v>2550</v>
      </c>
      <c r="O53" s="82"/>
      <c r="P53" s="140"/>
      <c r="Q53" s="140"/>
      <c r="R53" s="140"/>
      <c r="S53" s="140"/>
      <c r="T53" s="140"/>
      <c r="U53" s="140"/>
      <c r="V53" s="140"/>
      <c r="W53" s="140"/>
      <c r="X53" s="140"/>
      <c r="Y53" s="140"/>
    </row>
    <row r="54" ht="20.25" customHeight="1" spans="1:25">
      <c r="A54" s="227" t="s">
        <v>70</v>
      </c>
      <c r="B54" s="227" t="s">
        <v>70</v>
      </c>
      <c r="C54" s="227" t="s">
        <v>249</v>
      </c>
      <c r="D54" s="227" t="s">
        <v>250</v>
      </c>
      <c r="E54" s="227" t="s">
        <v>102</v>
      </c>
      <c r="F54" s="227" t="s">
        <v>103</v>
      </c>
      <c r="G54" s="227" t="s">
        <v>263</v>
      </c>
      <c r="H54" s="227" t="s">
        <v>264</v>
      </c>
      <c r="I54" s="140">
        <v>3050</v>
      </c>
      <c r="J54" s="140">
        <v>3050</v>
      </c>
      <c r="K54" s="82"/>
      <c r="L54" s="82"/>
      <c r="M54" s="82"/>
      <c r="N54" s="140">
        <v>3050</v>
      </c>
      <c r="O54" s="82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ht="20.25" customHeight="1" spans="1:25">
      <c r="A55" s="227" t="s">
        <v>70</v>
      </c>
      <c r="B55" s="227" t="s">
        <v>70</v>
      </c>
      <c r="C55" s="227" t="s">
        <v>249</v>
      </c>
      <c r="D55" s="227" t="s">
        <v>250</v>
      </c>
      <c r="E55" s="227" t="s">
        <v>108</v>
      </c>
      <c r="F55" s="227" t="s">
        <v>109</v>
      </c>
      <c r="G55" s="227" t="s">
        <v>263</v>
      </c>
      <c r="H55" s="227" t="s">
        <v>264</v>
      </c>
      <c r="I55" s="140">
        <v>850</v>
      </c>
      <c r="J55" s="140">
        <v>850</v>
      </c>
      <c r="K55" s="82"/>
      <c r="L55" s="82"/>
      <c r="M55" s="82"/>
      <c r="N55" s="140">
        <v>850</v>
      </c>
      <c r="O55" s="82"/>
      <c r="P55" s="140"/>
      <c r="Q55" s="140"/>
      <c r="R55" s="140"/>
      <c r="S55" s="140"/>
      <c r="T55" s="140"/>
      <c r="U55" s="140"/>
      <c r="V55" s="140"/>
      <c r="W55" s="140"/>
      <c r="X55" s="140"/>
      <c r="Y55" s="140"/>
    </row>
    <row r="56" ht="20.25" customHeight="1" spans="1:25">
      <c r="A56" s="227" t="s">
        <v>70</v>
      </c>
      <c r="B56" s="227" t="s">
        <v>70</v>
      </c>
      <c r="C56" s="227" t="s">
        <v>249</v>
      </c>
      <c r="D56" s="227" t="s">
        <v>250</v>
      </c>
      <c r="E56" s="227" t="s">
        <v>102</v>
      </c>
      <c r="F56" s="227" t="s">
        <v>103</v>
      </c>
      <c r="G56" s="227" t="s">
        <v>265</v>
      </c>
      <c r="H56" s="227" t="s">
        <v>266</v>
      </c>
      <c r="I56" s="140">
        <v>3050</v>
      </c>
      <c r="J56" s="140">
        <v>3050</v>
      </c>
      <c r="K56" s="82"/>
      <c r="L56" s="82"/>
      <c r="M56" s="82"/>
      <c r="N56" s="140">
        <v>3050</v>
      </c>
      <c r="O56" s="82"/>
      <c r="P56" s="140"/>
      <c r="Q56" s="140"/>
      <c r="R56" s="140"/>
      <c r="S56" s="140"/>
      <c r="T56" s="140"/>
      <c r="U56" s="140"/>
      <c r="V56" s="140"/>
      <c r="W56" s="140"/>
      <c r="X56" s="140"/>
      <c r="Y56" s="140"/>
    </row>
    <row r="57" ht="20.25" customHeight="1" spans="1:25">
      <c r="A57" s="227" t="s">
        <v>70</v>
      </c>
      <c r="B57" s="227" t="s">
        <v>70</v>
      </c>
      <c r="C57" s="227" t="s">
        <v>249</v>
      </c>
      <c r="D57" s="227" t="s">
        <v>250</v>
      </c>
      <c r="E57" s="227" t="s">
        <v>108</v>
      </c>
      <c r="F57" s="227" t="s">
        <v>109</v>
      </c>
      <c r="G57" s="227" t="s">
        <v>265</v>
      </c>
      <c r="H57" s="227" t="s">
        <v>266</v>
      </c>
      <c r="I57" s="140">
        <v>850</v>
      </c>
      <c r="J57" s="140">
        <v>850</v>
      </c>
      <c r="K57" s="82"/>
      <c r="L57" s="82"/>
      <c r="M57" s="82"/>
      <c r="N57" s="140">
        <v>850</v>
      </c>
      <c r="O57" s="82"/>
      <c r="P57" s="140"/>
      <c r="Q57" s="140"/>
      <c r="R57" s="140"/>
      <c r="S57" s="140"/>
      <c r="T57" s="140"/>
      <c r="U57" s="140"/>
      <c r="V57" s="140"/>
      <c r="W57" s="140"/>
      <c r="X57" s="140"/>
      <c r="Y57" s="140"/>
    </row>
    <row r="58" ht="20.25" customHeight="1" spans="1:25">
      <c r="A58" s="227" t="s">
        <v>70</v>
      </c>
      <c r="B58" s="227" t="s">
        <v>70</v>
      </c>
      <c r="C58" s="227" t="s">
        <v>249</v>
      </c>
      <c r="D58" s="227" t="s">
        <v>250</v>
      </c>
      <c r="E58" s="227" t="s">
        <v>102</v>
      </c>
      <c r="F58" s="227" t="s">
        <v>103</v>
      </c>
      <c r="G58" s="227" t="s">
        <v>267</v>
      </c>
      <c r="H58" s="227" t="s">
        <v>268</v>
      </c>
      <c r="I58" s="140">
        <v>146400</v>
      </c>
      <c r="J58" s="140">
        <v>146400</v>
      </c>
      <c r="K58" s="82"/>
      <c r="L58" s="82"/>
      <c r="M58" s="82"/>
      <c r="N58" s="140">
        <v>146400</v>
      </c>
      <c r="O58" s="82"/>
      <c r="P58" s="140"/>
      <c r="Q58" s="140"/>
      <c r="R58" s="140"/>
      <c r="S58" s="140"/>
      <c r="T58" s="140"/>
      <c r="U58" s="140"/>
      <c r="V58" s="140"/>
      <c r="W58" s="140"/>
      <c r="X58" s="140"/>
      <c r="Y58" s="140"/>
    </row>
    <row r="59" ht="20.25" customHeight="1" spans="1:25">
      <c r="A59" s="227" t="s">
        <v>70</v>
      </c>
      <c r="B59" s="227" t="s">
        <v>70</v>
      </c>
      <c r="C59" s="227" t="s">
        <v>249</v>
      </c>
      <c r="D59" s="227" t="s">
        <v>250</v>
      </c>
      <c r="E59" s="227" t="s">
        <v>108</v>
      </c>
      <c r="F59" s="227" t="s">
        <v>109</v>
      </c>
      <c r="G59" s="227" t="s">
        <v>267</v>
      </c>
      <c r="H59" s="227" t="s">
        <v>268</v>
      </c>
      <c r="I59" s="140">
        <v>40800</v>
      </c>
      <c r="J59" s="140">
        <v>40800</v>
      </c>
      <c r="K59" s="82"/>
      <c r="L59" s="82"/>
      <c r="M59" s="82"/>
      <c r="N59" s="140">
        <v>40800</v>
      </c>
      <c r="O59" s="82"/>
      <c r="P59" s="140"/>
      <c r="Q59" s="140"/>
      <c r="R59" s="140"/>
      <c r="S59" s="140"/>
      <c r="T59" s="140"/>
      <c r="U59" s="140"/>
      <c r="V59" s="140"/>
      <c r="W59" s="140"/>
      <c r="X59" s="140"/>
      <c r="Y59" s="140"/>
    </row>
    <row r="60" ht="20.25" customHeight="1" spans="1:25">
      <c r="A60" s="227" t="s">
        <v>70</v>
      </c>
      <c r="B60" s="227" t="s">
        <v>70</v>
      </c>
      <c r="C60" s="227" t="s">
        <v>269</v>
      </c>
      <c r="D60" s="227" t="s">
        <v>270</v>
      </c>
      <c r="E60" s="227" t="s">
        <v>102</v>
      </c>
      <c r="F60" s="227" t="s">
        <v>103</v>
      </c>
      <c r="G60" s="227" t="s">
        <v>240</v>
      </c>
      <c r="H60" s="227" t="s">
        <v>241</v>
      </c>
      <c r="I60" s="140">
        <v>56160</v>
      </c>
      <c r="J60" s="140">
        <v>56160</v>
      </c>
      <c r="K60" s="82"/>
      <c r="L60" s="82"/>
      <c r="M60" s="82"/>
      <c r="N60" s="140">
        <v>56160</v>
      </c>
      <c r="O60" s="82"/>
      <c r="P60" s="140"/>
      <c r="Q60" s="140"/>
      <c r="R60" s="140"/>
      <c r="S60" s="140"/>
      <c r="T60" s="140"/>
      <c r="U60" s="140"/>
      <c r="V60" s="140"/>
      <c r="W60" s="140"/>
      <c r="X60" s="140"/>
      <c r="Y60" s="140"/>
    </row>
    <row r="61" ht="20.25" customHeight="1" spans="1:25">
      <c r="A61" s="227" t="s">
        <v>70</v>
      </c>
      <c r="B61" s="227" t="s">
        <v>70</v>
      </c>
      <c r="C61" s="227" t="s">
        <v>271</v>
      </c>
      <c r="D61" s="227" t="s">
        <v>272</v>
      </c>
      <c r="E61" s="227" t="s">
        <v>102</v>
      </c>
      <c r="F61" s="227" t="s">
        <v>103</v>
      </c>
      <c r="G61" s="227" t="s">
        <v>210</v>
      </c>
      <c r="H61" s="227" t="s">
        <v>211</v>
      </c>
      <c r="I61" s="140">
        <v>2681724</v>
      </c>
      <c r="J61" s="140">
        <v>2681724</v>
      </c>
      <c r="K61" s="82"/>
      <c r="L61" s="82"/>
      <c r="M61" s="82"/>
      <c r="N61" s="140">
        <v>2681724</v>
      </c>
      <c r="O61" s="82"/>
      <c r="P61" s="140"/>
      <c r="Q61" s="140"/>
      <c r="R61" s="140"/>
      <c r="S61" s="140"/>
      <c r="T61" s="140"/>
      <c r="U61" s="140"/>
      <c r="V61" s="140"/>
      <c r="W61" s="140"/>
      <c r="X61" s="140"/>
      <c r="Y61" s="140"/>
    </row>
    <row r="62" ht="20.25" customHeight="1" spans="1:25">
      <c r="A62" s="227" t="s">
        <v>70</v>
      </c>
      <c r="B62" s="227" t="s">
        <v>70</v>
      </c>
      <c r="C62" s="227" t="s">
        <v>271</v>
      </c>
      <c r="D62" s="227" t="s">
        <v>272</v>
      </c>
      <c r="E62" s="227" t="s">
        <v>102</v>
      </c>
      <c r="F62" s="227" t="s">
        <v>103</v>
      </c>
      <c r="G62" s="227" t="s">
        <v>212</v>
      </c>
      <c r="H62" s="227" t="s">
        <v>213</v>
      </c>
      <c r="I62" s="140">
        <v>3907164</v>
      </c>
      <c r="J62" s="140">
        <v>3907164</v>
      </c>
      <c r="K62" s="82"/>
      <c r="L62" s="82"/>
      <c r="M62" s="82"/>
      <c r="N62" s="140">
        <v>3907164</v>
      </c>
      <c r="O62" s="82"/>
      <c r="P62" s="140"/>
      <c r="Q62" s="140"/>
      <c r="R62" s="140"/>
      <c r="S62" s="140"/>
      <c r="T62" s="140"/>
      <c r="U62" s="140"/>
      <c r="V62" s="140"/>
      <c r="W62" s="140"/>
      <c r="X62" s="140"/>
      <c r="Y62" s="140"/>
    </row>
    <row r="63" ht="20.25" customHeight="1" spans="1:25">
      <c r="A63" s="227" t="s">
        <v>70</v>
      </c>
      <c r="B63" s="227" t="s">
        <v>70</v>
      </c>
      <c r="C63" s="227" t="s">
        <v>271</v>
      </c>
      <c r="D63" s="227" t="s">
        <v>272</v>
      </c>
      <c r="E63" s="227" t="s">
        <v>102</v>
      </c>
      <c r="F63" s="227" t="s">
        <v>103</v>
      </c>
      <c r="G63" s="227" t="s">
        <v>212</v>
      </c>
      <c r="H63" s="227" t="s">
        <v>213</v>
      </c>
      <c r="I63" s="140">
        <v>126000</v>
      </c>
      <c r="J63" s="140">
        <v>126000</v>
      </c>
      <c r="K63" s="82"/>
      <c r="L63" s="82"/>
      <c r="M63" s="82"/>
      <c r="N63" s="140">
        <v>126000</v>
      </c>
      <c r="O63" s="82"/>
      <c r="P63" s="140"/>
      <c r="Q63" s="140"/>
      <c r="R63" s="140"/>
      <c r="S63" s="140"/>
      <c r="T63" s="140"/>
      <c r="U63" s="140"/>
      <c r="V63" s="140"/>
      <c r="W63" s="140"/>
      <c r="X63" s="140"/>
      <c r="Y63" s="140"/>
    </row>
    <row r="64" ht="20.25" customHeight="1" spans="1:25">
      <c r="A64" s="227" t="s">
        <v>70</v>
      </c>
      <c r="B64" s="227" t="s">
        <v>70</v>
      </c>
      <c r="C64" s="227" t="s">
        <v>271</v>
      </c>
      <c r="D64" s="227" t="s">
        <v>272</v>
      </c>
      <c r="E64" s="227" t="s">
        <v>102</v>
      </c>
      <c r="F64" s="227" t="s">
        <v>103</v>
      </c>
      <c r="G64" s="227" t="s">
        <v>214</v>
      </c>
      <c r="H64" s="227" t="s">
        <v>215</v>
      </c>
      <c r="I64" s="140">
        <v>23304</v>
      </c>
      <c r="J64" s="140">
        <v>23304</v>
      </c>
      <c r="K64" s="82"/>
      <c r="L64" s="82"/>
      <c r="M64" s="82"/>
      <c r="N64" s="140">
        <v>23304</v>
      </c>
      <c r="O64" s="82"/>
      <c r="P64" s="140"/>
      <c r="Q64" s="140"/>
      <c r="R64" s="140"/>
      <c r="S64" s="140"/>
      <c r="T64" s="140"/>
      <c r="U64" s="140"/>
      <c r="V64" s="140"/>
      <c r="W64" s="140"/>
      <c r="X64" s="140"/>
      <c r="Y64" s="140"/>
    </row>
    <row r="65" ht="20.25" customHeight="1" spans="1:25">
      <c r="A65" s="227" t="s">
        <v>70</v>
      </c>
      <c r="B65" s="227" t="s">
        <v>70</v>
      </c>
      <c r="C65" s="227" t="s">
        <v>271</v>
      </c>
      <c r="D65" s="227" t="s">
        <v>272</v>
      </c>
      <c r="E65" s="227" t="s">
        <v>102</v>
      </c>
      <c r="F65" s="227" t="s">
        <v>103</v>
      </c>
      <c r="G65" s="227" t="s">
        <v>214</v>
      </c>
      <c r="H65" s="227" t="s">
        <v>215</v>
      </c>
      <c r="I65" s="140">
        <v>223477</v>
      </c>
      <c r="J65" s="140">
        <v>223477</v>
      </c>
      <c r="K65" s="82"/>
      <c r="L65" s="82"/>
      <c r="M65" s="82"/>
      <c r="N65" s="140">
        <v>223477</v>
      </c>
      <c r="O65" s="82"/>
      <c r="P65" s="140"/>
      <c r="Q65" s="140"/>
      <c r="R65" s="140"/>
      <c r="S65" s="140"/>
      <c r="T65" s="140"/>
      <c r="U65" s="140"/>
      <c r="V65" s="140"/>
      <c r="W65" s="140"/>
      <c r="X65" s="140"/>
      <c r="Y65" s="140"/>
    </row>
    <row r="66" ht="20.25" customHeight="1" spans="1:25">
      <c r="A66" s="227" t="s">
        <v>70</v>
      </c>
      <c r="B66" s="227" t="s">
        <v>70</v>
      </c>
      <c r="C66" s="227" t="s">
        <v>273</v>
      </c>
      <c r="D66" s="227" t="s">
        <v>274</v>
      </c>
      <c r="E66" s="227" t="s">
        <v>116</v>
      </c>
      <c r="F66" s="227" t="s">
        <v>117</v>
      </c>
      <c r="G66" s="227" t="s">
        <v>275</v>
      </c>
      <c r="H66" s="227" t="s">
        <v>276</v>
      </c>
      <c r="I66" s="140">
        <v>904800</v>
      </c>
      <c r="J66" s="140">
        <v>904800</v>
      </c>
      <c r="K66" s="82"/>
      <c r="L66" s="82"/>
      <c r="M66" s="82"/>
      <c r="N66" s="140">
        <v>904800</v>
      </c>
      <c r="O66" s="82"/>
      <c r="P66" s="140"/>
      <c r="Q66" s="140"/>
      <c r="R66" s="140"/>
      <c r="S66" s="140"/>
      <c r="T66" s="140"/>
      <c r="U66" s="140"/>
      <c r="V66" s="140"/>
      <c r="W66" s="140"/>
      <c r="X66" s="140"/>
      <c r="Y66" s="140"/>
    </row>
    <row r="67" ht="20.25" customHeight="1" spans="1:25">
      <c r="A67" s="227" t="s">
        <v>70</v>
      </c>
      <c r="B67" s="227" t="s">
        <v>70</v>
      </c>
      <c r="C67" s="227" t="s">
        <v>273</v>
      </c>
      <c r="D67" s="227" t="s">
        <v>274</v>
      </c>
      <c r="E67" s="227" t="s">
        <v>118</v>
      </c>
      <c r="F67" s="227" t="s">
        <v>119</v>
      </c>
      <c r="G67" s="227" t="s">
        <v>275</v>
      </c>
      <c r="H67" s="227" t="s">
        <v>276</v>
      </c>
      <c r="I67" s="140">
        <v>72000</v>
      </c>
      <c r="J67" s="140">
        <v>72000</v>
      </c>
      <c r="K67" s="82"/>
      <c r="L67" s="82"/>
      <c r="M67" s="82"/>
      <c r="N67" s="140">
        <v>72000</v>
      </c>
      <c r="O67" s="82"/>
      <c r="P67" s="140"/>
      <c r="Q67" s="140"/>
      <c r="R67" s="140"/>
      <c r="S67" s="140"/>
      <c r="T67" s="140"/>
      <c r="U67" s="140"/>
      <c r="V67" s="140"/>
      <c r="W67" s="140"/>
      <c r="X67" s="140"/>
      <c r="Y67" s="140"/>
    </row>
    <row r="68" ht="20.25" customHeight="1" spans="1:25">
      <c r="A68" s="227" t="s">
        <v>70</v>
      </c>
      <c r="B68" s="227" t="s">
        <v>70</v>
      </c>
      <c r="C68" s="227" t="s">
        <v>277</v>
      </c>
      <c r="D68" s="227" t="s">
        <v>278</v>
      </c>
      <c r="E68" s="227" t="s">
        <v>110</v>
      </c>
      <c r="F68" s="227" t="s">
        <v>111</v>
      </c>
      <c r="G68" s="227" t="s">
        <v>279</v>
      </c>
      <c r="H68" s="227" t="s">
        <v>280</v>
      </c>
      <c r="I68" s="140">
        <v>147456</v>
      </c>
      <c r="J68" s="140">
        <v>147456</v>
      </c>
      <c r="K68" s="82"/>
      <c r="L68" s="82"/>
      <c r="M68" s="82"/>
      <c r="N68" s="140">
        <v>147456</v>
      </c>
      <c r="O68" s="82"/>
      <c r="P68" s="140"/>
      <c r="Q68" s="140"/>
      <c r="R68" s="140"/>
      <c r="S68" s="140"/>
      <c r="T68" s="140"/>
      <c r="U68" s="140"/>
      <c r="V68" s="140"/>
      <c r="W68" s="140"/>
      <c r="X68" s="140"/>
      <c r="Y68" s="140"/>
    </row>
    <row r="69" ht="20.25" customHeight="1" spans="1:25">
      <c r="A69" s="227" t="s">
        <v>70</v>
      </c>
      <c r="B69" s="227" t="s">
        <v>70</v>
      </c>
      <c r="C69" s="227" t="s">
        <v>277</v>
      </c>
      <c r="D69" s="227" t="s">
        <v>278</v>
      </c>
      <c r="E69" s="227" t="s">
        <v>110</v>
      </c>
      <c r="F69" s="227" t="s">
        <v>111</v>
      </c>
      <c r="G69" s="227" t="s">
        <v>279</v>
      </c>
      <c r="H69" s="227" t="s">
        <v>280</v>
      </c>
      <c r="I69" s="140">
        <v>87321.6</v>
      </c>
      <c r="J69" s="140">
        <v>87321.6</v>
      </c>
      <c r="K69" s="82"/>
      <c r="L69" s="82"/>
      <c r="M69" s="82"/>
      <c r="N69" s="140">
        <v>87321.6</v>
      </c>
      <c r="O69" s="82"/>
      <c r="P69" s="140"/>
      <c r="Q69" s="140"/>
      <c r="R69" s="140"/>
      <c r="S69" s="140"/>
      <c r="T69" s="140"/>
      <c r="U69" s="140"/>
      <c r="V69" s="140"/>
      <c r="W69" s="140"/>
      <c r="X69" s="140"/>
      <c r="Y69" s="140"/>
    </row>
    <row r="70" ht="20.25" customHeight="1" spans="1:25">
      <c r="A70" s="227" t="s">
        <v>70</v>
      </c>
      <c r="B70" s="227" t="s">
        <v>70</v>
      </c>
      <c r="C70" s="227" t="s">
        <v>281</v>
      </c>
      <c r="D70" s="227" t="s">
        <v>282</v>
      </c>
      <c r="E70" s="227" t="s">
        <v>108</v>
      </c>
      <c r="F70" s="227" t="s">
        <v>109</v>
      </c>
      <c r="G70" s="227" t="s">
        <v>216</v>
      </c>
      <c r="H70" s="227" t="s">
        <v>217</v>
      </c>
      <c r="I70" s="140">
        <v>142800</v>
      </c>
      <c r="J70" s="140">
        <v>142800</v>
      </c>
      <c r="K70" s="82"/>
      <c r="L70" s="82"/>
      <c r="M70" s="82"/>
      <c r="N70" s="140">
        <v>142800</v>
      </c>
      <c r="O70" s="82"/>
      <c r="P70" s="140"/>
      <c r="Q70" s="140"/>
      <c r="R70" s="140"/>
      <c r="S70" s="140"/>
      <c r="T70" s="140"/>
      <c r="U70" s="140"/>
      <c r="V70" s="140"/>
      <c r="W70" s="140"/>
      <c r="X70" s="140"/>
      <c r="Y70" s="140"/>
    </row>
    <row r="71" ht="20.25" customHeight="1" spans="1:25">
      <c r="A71" s="227" t="s">
        <v>70</v>
      </c>
      <c r="B71" s="227" t="s">
        <v>70</v>
      </c>
      <c r="C71" s="227" t="s">
        <v>283</v>
      </c>
      <c r="D71" s="227" t="s">
        <v>284</v>
      </c>
      <c r="E71" s="227" t="s">
        <v>102</v>
      </c>
      <c r="F71" s="227" t="s">
        <v>103</v>
      </c>
      <c r="G71" s="227" t="s">
        <v>214</v>
      </c>
      <c r="H71" s="227" t="s">
        <v>215</v>
      </c>
      <c r="I71" s="140">
        <v>952680</v>
      </c>
      <c r="J71" s="140">
        <v>952680</v>
      </c>
      <c r="K71" s="82"/>
      <c r="L71" s="82"/>
      <c r="M71" s="82"/>
      <c r="N71" s="140">
        <v>952680</v>
      </c>
      <c r="O71" s="82"/>
      <c r="P71" s="140"/>
      <c r="Q71" s="140"/>
      <c r="R71" s="140"/>
      <c r="S71" s="140"/>
      <c r="T71" s="140"/>
      <c r="U71" s="140"/>
      <c r="V71" s="140"/>
      <c r="W71" s="140"/>
      <c r="X71" s="140"/>
      <c r="Y71" s="140"/>
    </row>
    <row r="72" ht="17.25" customHeight="1" spans="1:25">
      <c r="A72" s="215" t="s">
        <v>180</v>
      </c>
      <c r="B72" s="216"/>
      <c r="C72" s="236"/>
      <c r="D72" s="236"/>
      <c r="E72" s="236"/>
      <c r="F72" s="236"/>
      <c r="G72" s="236"/>
      <c r="H72" s="237"/>
      <c r="I72" s="140">
        <v>16604931.6</v>
      </c>
      <c r="J72" s="140">
        <v>16604931.6</v>
      </c>
      <c r="K72" s="140"/>
      <c r="L72" s="140"/>
      <c r="M72" s="140"/>
      <c r="N72" s="140">
        <v>16604931.6</v>
      </c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</row>
  </sheetData>
  <mergeCells count="31">
    <mergeCell ref="A3:Y3"/>
    <mergeCell ref="A4:H4"/>
    <mergeCell ref="I5:Y5"/>
    <mergeCell ref="J6:O6"/>
    <mergeCell ref="P6:R6"/>
    <mergeCell ref="T6:Y6"/>
    <mergeCell ref="J7:K7"/>
    <mergeCell ref="A72:H7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7:P8"/>
    <mergeCell ref="Q7:Q8"/>
    <mergeCell ref="R7:R8"/>
    <mergeCell ref="S6:S8"/>
    <mergeCell ref="T7:T8"/>
    <mergeCell ref="U7:U8"/>
    <mergeCell ref="V7:V8"/>
    <mergeCell ref="W7:W8"/>
    <mergeCell ref="X7:X8"/>
    <mergeCell ref="Y7:Y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0"/>
  <sheetViews>
    <sheetView showZeros="0" workbookViewId="0">
      <pane ySplit="1" topLeftCell="A7" activePane="bottomLeft" state="frozen"/>
      <selection/>
      <selection pane="bottomLeft" activeCell="I11" sqref="I11:I12"/>
    </sheetView>
  </sheetViews>
  <sheetFormatPr defaultColWidth="9.13888888888889" defaultRowHeight="14.25" customHeight="1"/>
  <cols>
    <col min="1" max="1" width="10.2777777777778" style="58" customWidth="1"/>
    <col min="2" max="2" width="13.4259259259259" style="58" customWidth="1"/>
    <col min="3" max="3" width="32.8518518518519" style="58" customWidth="1"/>
    <col min="4" max="4" width="23.8518518518519" style="58" customWidth="1"/>
    <col min="5" max="5" width="11.1388888888889" style="58" customWidth="1"/>
    <col min="6" max="6" width="17.712962962963" style="58" customWidth="1"/>
    <col min="7" max="7" width="9.85185185185185" style="58" customWidth="1"/>
    <col min="8" max="8" width="17.712962962963" style="58" customWidth="1"/>
    <col min="9" max="13" width="20" style="58" customWidth="1"/>
    <col min="14" max="14" width="12.2777777777778" style="58" customWidth="1"/>
    <col min="15" max="15" width="12.712962962963" style="58" customWidth="1"/>
    <col min="16" max="16" width="11.1388888888889" style="58" customWidth="1"/>
    <col min="17" max="21" width="19.8518518518519" style="58" customWidth="1"/>
    <col min="22" max="22" width="20" style="58" customWidth="1"/>
    <col min="23" max="23" width="19.8518518518519" style="58" customWidth="1"/>
    <col min="24" max="16384" width="9.13888888888889" style="58"/>
  </cols>
  <sheetData>
    <row r="1" customHeight="1" spans="1:23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ht="13.5" customHeight="1" spans="2:23">
      <c r="B2" s="214"/>
      <c r="E2" s="60"/>
      <c r="F2" s="60"/>
      <c r="G2" s="60"/>
      <c r="H2" s="60"/>
      <c r="U2" s="214"/>
      <c r="W2" s="222" t="s">
        <v>285</v>
      </c>
    </row>
    <row r="3" ht="46.5" customHeight="1" spans="1:23">
      <c r="A3" s="62" t="str">
        <f>"2025"&amp;"年部门项目支出预算表"</f>
        <v>2025年部门项目支出预算表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</row>
    <row r="4" ht="13.5" customHeight="1" spans="1:23">
      <c r="A4" s="63" t="str">
        <f>"单位名称："&amp;"昆明市东川区市场监督管理局"</f>
        <v>单位名称：昆明市东川区市场监督管理局</v>
      </c>
      <c r="B4" s="64"/>
      <c r="C4" s="64"/>
      <c r="D4" s="64"/>
      <c r="E4" s="64"/>
      <c r="F4" s="64"/>
      <c r="G4" s="64"/>
      <c r="H4" s="64"/>
      <c r="I4" s="65"/>
      <c r="J4" s="65"/>
      <c r="K4" s="65"/>
      <c r="L4" s="65"/>
      <c r="M4" s="65"/>
      <c r="N4" s="65"/>
      <c r="O4" s="65"/>
      <c r="P4" s="65"/>
      <c r="Q4" s="65"/>
      <c r="U4" s="214"/>
      <c r="W4" s="199" t="s">
        <v>1</v>
      </c>
    </row>
    <row r="5" ht="21.75" customHeight="1" spans="1:23">
      <c r="A5" s="67" t="s">
        <v>286</v>
      </c>
      <c r="B5" s="68" t="s">
        <v>191</v>
      </c>
      <c r="C5" s="67" t="s">
        <v>192</v>
      </c>
      <c r="D5" s="67" t="s">
        <v>287</v>
      </c>
      <c r="E5" s="68" t="s">
        <v>193</v>
      </c>
      <c r="F5" s="68" t="s">
        <v>194</v>
      </c>
      <c r="G5" s="68" t="s">
        <v>288</v>
      </c>
      <c r="H5" s="68" t="s">
        <v>289</v>
      </c>
      <c r="I5" s="74" t="s">
        <v>55</v>
      </c>
      <c r="J5" s="69" t="s">
        <v>290</v>
      </c>
      <c r="K5" s="70"/>
      <c r="L5" s="70"/>
      <c r="M5" s="71"/>
      <c r="N5" s="69" t="s">
        <v>199</v>
      </c>
      <c r="O5" s="70"/>
      <c r="P5" s="71"/>
      <c r="Q5" s="68" t="s">
        <v>61</v>
      </c>
      <c r="R5" s="69" t="s">
        <v>62</v>
      </c>
      <c r="S5" s="70"/>
      <c r="T5" s="70"/>
      <c r="U5" s="70"/>
      <c r="V5" s="70"/>
      <c r="W5" s="71"/>
    </row>
    <row r="6" ht="21.75" customHeight="1" spans="1:23">
      <c r="A6" s="72"/>
      <c r="B6" s="137"/>
      <c r="C6" s="72"/>
      <c r="D6" s="72"/>
      <c r="E6" s="73"/>
      <c r="F6" s="73"/>
      <c r="G6" s="73"/>
      <c r="H6" s="73"/>
      <c r="I6" s="137"/>
      <c r="J6" s="218" t="s">
        <v>58</v>
      </c>
      <c r="K6" s="219"/>
      <c r="L6" s="68" t="s">
        <v>59</v>
      </c>
      <c r="M6" s="68" t="s">
        <v>60</v>
      </c>
      <c r="N6" s="68" t="s">
        <v>58</v>
      </c>
      <c r="O6" s="68" t="s">
        <v>59</v>
      </c>
      <c r="P6" s="68" t="s">
        <v>60</v>
      </c>
      <c r="Q6" s="73"/>
      <c r="R6" s="68" t="s">
        <v>57</v>
      </c>
      <c r="S6" s="68" t="s">
        <v>64</v>
      </c>
      <c r="T6" s="68" t="s">
        <v>205</v>
      </c>
      <c r="U6" s="68" t="s">
        <v>66</v>
      </c>
      <c r="V6" s="68" t="s">
        <v>67</v>
      </c>
      <c r="W6" s="68" t="s">
        <v>68</v>
      </c>
    </row>
    <row r="7" ht="21" customHeight="1" spans="1:23">
      <c r="A7" s="137"/>
      <c r="B7" s="137"/>
      <c r="C7" s="137"/>
      <c r="D7" s="137"/>
      <c r="E7" s="137"/>
      <c r="F7" s="137"/>
      <c r="G7" s="137"/>
      <c r="H7" s="137"/>
      <c r="I7" s="137"/>
      <c r="J7" s="220" t="s">
        <v>57</v>
      </c>
      <c r="K7" s="221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</row>
    <row r="8" ht="39.75" customHeight="1" spans="1:23">
      <c r="A8" s="75"/>
      <c r="B8" s="77"/>
      <c r="C8" s="75"/>
      <c r="D8" s="75"/>
      <c r="E8" s="76"/>
      <c r="F8" s="76"/>
      <c r="G8" s="76"/>
      <c r="H8" s="76"/>
      <c r="I8" s="77"/>
      <c r="J8" s="127" t="s">
        <v>57</v>
      </c>
      <c r="K8" s="127" t="s">
        <v>291</v>
      </c>
      <c r="L8" s="76"/>
      <c r="M8" s="76"/>
      <c r="N8" s="76"/>
      <c r="O8" s="76"/>
      <c r="P8" s="76"/>
      <c r="Q8" s="76"/>
      <c r="R8" s="76"/>
      <c r="S8" s="76"/>
      <c r="T8" s="76"/>
      <c r="U8" s="77"/>
      <c r="V8" s="76"/>
      <c r="W8" s="76"/>
    </row>
    <row r="9" ht="15" customHeight="1" spans="1:23">
      <c r="A9" s="78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  <c r="G9" s="78">
        <v>7</v>
      </c>
      <c r="H9" s="78">
        <v>8</v>
      </c>
      <c r="I9" s="78">
        <v>9</v>
      </c>
      <c r="J9" s="78">
        <v>10</v>
      </c>
      <c r="K9" s="78">
        <v>11</v>
      </c>
      <c r="L9" s="112">
        <v>12</v>
      </c>
      <c r="M9" s="112">
        <v>13</v>
      </c>
      <c r="N9" s="112">
        <v>14</v>
      </c>
      <c r="O9" s="112">
        <v>15</v>
      </c>
      <c r="P9" s="112">
        <v>16</v>
      </c>
      <c r="Q9" s="112">
        <v>17</v>
      </c>
      <c r="R9" s="112">
        <v>18</v>
      </c>
      <c r="S9" s="112">
        <v>19</v>
      </c>
      <c r="T9" s="112">
        <v>20</v>
      </c>
      <c r="U9" s="78">
        <v>21</v>
      </c>
      <c r="V9" s="112">
        <v>22</v>
      </c>
      <c r="W9" s="78">
        <v>23</v>
      </c>
    </row>
    <row r="10" ht="21.75" customHeight="1" spans="1:23">
      <c r="A10" s="129" t="s">
        <v>292</v>
      </c>
      <c r="B10" s="129" t="s">
        <v>293</v>
      </c>
      <c r="C10" s="129" t="s">
        <v>294</v>
      </c>
      <c r="D10" s="129" t="s">
        <v>70</v>
      </c>
      <c r="E10" s="129" t="s">
        <v>110</v>
      </c>
      <c r="F10" s="129" t="s">
        <v>111</v>
      </c>
      <c r="G10" s="129" t="s">
        <v>251</v>
      </c>
      <c r="H10" s="129" t="s">
        <v>252</v>
      </c>
      <c r="I10" s="140">
        <v>50000</v>
      </c>
      <c r="J10" s="140">
        <v>50000</v>
      </c>
      <c r="K10" s="140">
        <v>50000</v>
      </c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</row>
    <row r="11" ht="21.75" customHeight="1" spans="1:23">
      <c r="A11" s="129" t="s">
        <v>292</v>
      </c>
      <c r="B11" s="129" t="s">
        <v>295</v>
      </c>
      <c r="C11" s="129" t="s">
        <v>296</v>
      </c>
      <c r="D11" s="129" t="s">
        <v>70</v>
      </c>
      <c r="E11" s="129" t="s">
        <v>110</v>
      </c>
      <c r="F11" s="129" t="s">
        <v>111</v>
      </c>
      <c r="G11" s="129" t="s">
        <v>251</v>
      </c>
      <c r="H11" s="129" t="s">
        <v>252</v>
      </c>
      <c r="I11" s="140">
        <v>100000</v>
      </c>
      <c r="J11" s="140">
        <v>100000</v>
      </c>
      <c r="K11" s="140">
        <v>100000</v>
      </c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</row>
    <row r="12" ht="21.75" customHeight="1" spans="1:23">
      <c r="A12" s="129" t="s">
        <v>292</v>
      </c>
      <c r="B12" s="129" t="s">
        <v>295</v>
      </c>
      <c r="C12" s="129" t="s">
        <v>296</v>
      </c>
      <c r="D12" s="129" t="s">
        <v>70</v>
      </c>
      <c r="E12" s="129" t="s">
        <v>110</v>
      </c>
      <c r="F12" s="129" t="s">
        <v>111</v>
      </c>
      <c r="G12" s="129" t="s">
        <v>297</v>
      </c>
      <c r="H12" s="129" t="s">
        <v>298</v>
      </c>
      <c r="I12" s="140">
        <v>150000</v>
      </c>
      <c r="J12" s="140">
        <v>150000</v>
      </c>
      <c r="K12" s="140">
        <v>150000</v>
      </c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</row>
    <row r="13" ht="21.75" customHeight="1" spans="1:23">
      <c r="A13" s="129" t="s">
        <v>292</v>
      </c>
      <c r="B13" s="129" t="s">
        <v>299</v>
      </c>
      <c r="C13" s="129" t="s">
        <v>300</v>
      </c>
      <c r="D13" s="129" t="s">
        <v>70</v>
      </c>
      <c r="E13" s="129" t="s">
        <v>110</v>
      </c>
      <c r="F13" s="129" t="s">
        <v>111</v>
      </c>
      <c r="G13" s="129" t="s">
        <v>251</v>
      </c>
      <c r="H13" s="129" t="s">
        <v>252</v>
      </c>
      <c r="I13" s="140">
        <v>200000</v>
      </c>
      <c r="J13" s="140">
        <v>200000</v>
      </c>
      <c r="K13" s="140">
        <v>200000</v>
      </c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</row>
    <row r="14" ht="21.75" customHeight="1" spans="1:23">
      <c r="A14" s="129" t="s">
        <v>292</v>
      </c>
      <c r="B14" s="129" t="s">
        <v>301</v>
      </c>
      <c r="C14" s="129" t="s">
        <v>302</v>
      </c>
      <c r="D14" s="129" t="s">
        <v>70</v>
      </c>
      <c r="E14" s="129" t="s">
        <v>110</v>
      </c>
      <c r="F14" s="129" t="s">
        <v>111</v>
      </c>
      <c r="G14" s="129" t="s">
        <v>251</v>
      </c>
      <c r="H14" s="129" t="s">
        <v>252</v>
      </c>
      <c r="I14" s="140">
        <v>50000</v>
      </c>
      <c r="J14" s="140">
        <v>50000</v>
      </c>
      <c r="K14" s="140">
        <v>50000</v>
      </c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</row>
    <row r="15" ht="21.75" customHeight="1" spans="1:23">
      <c r="A15" s="129" t="s">
        <v>292</v>
      </c>
      <c r="B15" s="129" t="s">
        <v>303</v>
      </c>
      <c r="C15" s="129" t="s">
        <v>304</v>
      </c>
      <c r="D15" s="129" t="s">
        <v>70</v>
      </c>
      <c r="E15" s="129" t="s">
        <v>110</v>
      </c>
      <c r="F15" s="129" t="s">
        <v>111</v>
      </c>
      <c r="G15" s="129" t="s">
        <v>251</v>
      </c>
      <c r="H15" s="129" t="s">
        <v>252</v>
      </c>
      <c r="I15" s="140">
        <v>50000</v>
      </c>
      <c r="J15" s="140">
        <v>50000</v>
      </c>
      <c r="K15" s="140">
        <v>50000</v>
      </c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</row>
    <row r="16" ht="21.75" customHeight="1" spans="1:23">
      <c r="A16" s="129" t="s">
        <v>292</v>
      </c>
      <c r="B16" s="129" t="s">
        <v>305</v>
      </c>
      <c r="C16" s="129" t="s">
        <v>306</v>
      </c>
      <c r="D16" s="129" t="s">
        <v>70</v>
      </c>
      <c r="E16" s="129" t="s">
        <v>106</v>
      </c>
      <c r="F16" s="129" t="s">
        <v>107</v>
      </c>
      <c r="G16" s="129" t="s">
        <v>251</v>
      </c>
      <c r="H16" s="129" t="s">
        <v>252</v>
      </c>
      <c r="I16" s="140">
        <v>103300</v>
      </c>
      <c r="J16" s="140">
        <v>103300</v>
      </c>
      <c r="K16" s="140">
        <v>103300</v>
      </c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</row>
    <row r="17" ht="21.75" customHeight="1" spans="1:23">
      <c r="A17" s="129" t="s">
        <v>292</v>
      </c>
      <c r="B17" s="129" t="s">
        <v>307</v>
      </c>
      <c r="C17" s="129" t="s">
        <v>308</v>
      </c>
      <c r="D17" s="129" t="s">
        <v>70</v>
      </c>
      <c r="E17" s="129" t="s">
        <v>104</v>
      </c>
      <c r="F17" s="129" t="s">
        <v>105</v>
      </c>
      <c r="G17" s="129" t="s">
        <v>251</v>
      </c>
      <c r="H17" s="129" t="s">
        <v>252</v>
      </c>
      <c r="I17" s="140">
        <v>50000</v>
      </c>
      <c r="J17" s="140">
        <v>50000</v>
      </c>
      <c r="K17" s="140">
        <v>50000</v>
      </c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</row>
    <row r="18" ht="21.75" customHeight="1" spans="1:23">
      <c r="A18" s="129" t="s">
        <v>309</v>
      </c>
      <c r="B18" s="129" t="s">
        <v>310</v>
      </c>
      <c r="C18" s="129" t="s">
        <v>311</v>
      </c>
      <c r="D18" s="129" t="s">
        <v>70</v>
      </c>
      <c r="E18" s="129" t="s">
        <v>110</v>
      </c>
      <c r="F18" s="129" t="s">
        <v>111</v>
      </c>
      <c r="G18" s="129" t="s">
        <v>251</v>
      </c>
      <c r="H18" s="129" t="s">
        <v>252</v>
      </c>
      <c r="I18" s="140">
        <v>40000</v>
      </c>
      <c r="J18" s="140">
        <v>40000</v>
      </c>
      <c r="K18" s="140">
        <v>40000</v>
      </c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</row>
    <row r="19" ht="21.75" customHeight="1" spans="1:23">
      <c r="A19" s="129" t="s">
        <v>309</v>
      </c>
      <c r="B19" s="129" t="s">
        <v>310</v>
      </c>
      <c r="C19" s="129" t="s">
        <v>311</v>
      </c>
      <c r="D19" s="129" t="s">
        <v>70</v>
      </c>
      <c r="E19" s="129" t="s">
        <v>110</v>
      </c>
      <c r="F19" s="129" t="s">
        <v>111</v>
      </c>
      <c r="G19" s="129" t="s">
        <v>263</v>
      </c>
      <c r="H19" s="129" t="s">
        <v>264</v>
      </c>
      <c r="I19" s="140">
        <v>10000</v>
      </c>
      <c r="J19" s="140">
        <v>10000</v>
      </c>
      <c r="K19" s="140">
        <v>10000</v>
      </c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</row>
    <row r="20" ht="18.75" customHeight="1" spans="1:23">
      <c r="A20" s="215" t="s">
        <v>180</v>
      </c>
      <c r="B20" s="216"/>
      <c r="C20" s="216"/>
      <c r="D20" s="216"/>
      <c r="E20" s="216"/>
      <c r="F20" s="216"/>
      <c r="G20" s="216"/>
      <c r="H20" s="217"/>
      <c r="I20" s="140">
        <v>803300</v>
      </c>
      <c r="J20" s="140">
        <v>803300</v>
      </c>
      <c r="K20" s="140">
        <v>803300</v>
      </c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</row>
  </sheetData>
  <mergeCells count="28">
    <mergeCell ref="A3:W3"/>
    <mergeCell ref="A4:H4"/>
    <mergeCell ref="J5:M5"/>
    <mergeCell ref="N5:P5"/>
    <mergeCell ref="R5:W5"/>
    <mergeCell ref="A20:H2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2"/>
  <sheetViews>
    <sheetView showZeros="0" workbookViewId="0">
      <pane ySplit="1" topLeftCell="A58" activePane="bottomLeft" state="frozen"/>
      <selection/>
      <selection pane="bottomLeft" activeCell="J46" sqref="J46"/>
    </sheetView>
  </sheetViews>
  <sheetFormatPr defaultColWidth="9.13888888888889" defaultRowHeight="12" customHeight="1"/>
  <cols>
    <col min="1" max="1" width="34.2777777777778" style="58" customWidth="1"/>
    <col min="2" max="2" width="29" style="58" customWidth="1"/>
    <col min="3" max="5" width="23.5740740740741" style="58" customWidth="1"/>
    <col min="6" max="6" width="11.2777777777778" style="58" customWidth="1"/>
    <col min="7" max="7" width="25.1388888888889" style="58" customWidth="1"/>
    <col min="8" max="8" width="15.5740740740741" style="58" customWidth="1"/>
    <col min="9" max="9" width="13.4259259259259" style="58" customWidth="1"/>
    <col min="10" max="10" width="18.8518518518519" style="58" customWidth="1"/>
    <col min="11" max="16384" width="9.13888888888889" style="58"/>
  </cols>
  <sheetData>
    <row r="1" customHeight="1" spans="1:10">
      <c r="A1" s="59"/>
      <c r="B1" s="59"/>
      <c r="C1" s="59"/>
      <c r="D1" s="59"/>
      <c r="E1" s="59"/>
      <c r="F1" s="59"/>
      <c r="G1" s="59"/>
      <c r="H1" s="59"/>
      <c r="I1" s="59"/>
      <c r="J1" s="59"/>
    </row>
    <row r="2" ht="18" customHeight="1" spans="10:10">
      <c r="J2" s="61" t="s">
        <v>312</v>
      </c>
    </row>
    <row r="3" ht="39.75" customHeight="1" spans="1:10">
      <c r="A3" s="125" t="str">
        <f>"2025"&amp;"年部门项目支出绩效目标表"</f>
        <v>2025年部门项目支出绩效目标表</v>
      </c>
      <c r="B3" s="62"/>
      <c r="C3" s="62"/>
      <c r="D3" s="62"/>
      <c r="E3" s="62"/>
      <c r="F3" s="126"/>
      <c r="G3" s="62"/>
      <c r="H3" s="126"/>
      <c r="I3" s="126"/>
      <c r="J3" s="62"/>
    </row>
    <row r="4" ht="17.25" customHeight="1" spans="1:1">
      <c r="A4" s="63" t="str">
        <f>"单位名称："&amp;"昆明市东川区市场监督管理局"</f>
        <v>单位名称：昆明市东川区市场监督管理局</v>
      </c>
    </row>
    <row r="5" ht="44.25" customHeight="1" spans="1:10">
      <c r="A5" s="127" t="s">
        <v>192</v>
      </c>
      <c r="B5" s="127" t="s">
        <v>313</v>
      </c>
      <c r="C5" s="127" t="s">
        <v>314</v>
      </c>
      <c r="D5" s="127" t="s">
        <v>315</v>
      </c>
      <c r="E5" s="127" t="s">
        <v>316</v>
      </c>
      <c r="F5" s="128" t="s">
        <v>317</v>
      </c>
      <c r="G5" s="127" t="s">
        <v>318</v>
      </c>
      <c r="H5" s="128" t="s">
        <v>319</v>
      </c>
      <c r="I5" s="128" t="s">
        <v>320</v>
      </c>
      <c r="J5" s="127" t="s">
        <v>321</v>
      </c>
    </row>
    <row r="6" ht="18.75" customHeight="1" spans="1:10">
      <c r="A6" s="211">
        <v>1</v>
      </c>
      <c r="B6" s="211">
        <v>2</v>
      </c>
      <c r="C6" s="211">
        <v>3</v>
      </c>
      <c r="D6" s="211">
        <v>4</v>
      </c>
      <c r="E6" s="211">
        <v>5</v>
      </c>
      <c r="F6" s="112">
        <v>6</v>
      </c>
      <c r="G6" s="211">
        <v>7</v>
      </c>
      <c r="H6" s="112">
        <v>8</v>
      </c>
      <c r="I6" s="112">
        <v>9</v>
      </c>
      <c r="J6" s="211">
        <v>10</v>
      </c>
    </row>
    <row r="7" ht="42" customHeight="1" spans="1:10">
      <c r="A7" s="117" t="s">
        <v>70</v>
      </c>
      <c r="B7" s="129"/>
      <c r="C7" s="129"/>
      <c r="D7" s="129"/>
      <c r="E7" s="115"/>
      <c r="F7" s="130"/>
      <c r="G7" s="115"/>
      <c r="H7" s="130"/>
      <c r="I7" s="130"/>
      <c r="J7" s="115"/>
    </row>
    <row r="8" ht="42" customHeight="1" spans="1:10">
      <c r="A8" s="212" t="s">
        <v>70</v>
      </c>
      <c r="B8" s="79"/>
      <c r="C8" s="79"/>
      <c r="D8" s="79"/>
      <c r="E8" s="117"/>
      <c r="F8" s="79"/>
      <c r="G8" s="117"/>
      <c r="H8" s="79"/>
      <c r="I8" s="79"/>
      <c r="J8" s="117"/>
    </row>
    <row r="9" ht="42" customHeight="1" spans="1:10">
      <c r="A9" s="213" t="s">
        <v>306</v>
      </c>
      <c r="B9" s="79" t="s">
        <v>322</v>
      </c>
      <c r="C9" s="79" t="s">
        <v>323</v>
      </c>
      <c r="D9" s="79" t="s">
        <v>324</v>
      </c>
      <c r="E9" s="117" t="s">
        <v>325</v>
      </c>
      <c r="F9" s="79" t="s">
        <v>326</v>
      </c>
      <c r="G9" s="117" t="s">
        <v>327</v>
      </c>
      <c r="H9" s="79" t="s">
        <v>328</v>
      </c>
      <c r="I9" s="79" t="s">
        <v>329</v>
      </c>
      <c r="J9" s="117" t="s">
        <v>325</v>
      </c>
    </row>
    <row r="10" ht="42" customHeight="1" spans="1:10">
      <c r="A10" s="213" t="s">
        <v>306</v>
      </c>
      <c r="B10" s="79" t="s">
        <v>322</v>
      </c>
      <c r="C10" s="79" t="s">
        <v>323</v>
      </c>
      <c r="D10" s="79" t="s">
        <v>324</v>
      </c>
      <c r="E10" s="117" t="s">
        <v>330</v>
      </c>
      <c r="F10" s="79" t="s">
        <v>326</v>
      </c>
      <c r="G10" s="117" t="s">
        <v>331</v>
      </c>
      <c r="H10" s="79" t="s">
        <v>328</v>
      </c>
      <c r="I10" s="79" t="s">
        <v>329</v>
      </c>
      <c r="J10" s="117" t="s">
        <v>330</v>
      </c>
    </row>
    <row r="11" ht="42" customHeight="1" spans="1:10">
      <c r="A11" s="213" t="s">
        <v>306</v>
      </c>
      <c r="B11" s="79" t="s">
        <v>322</v>
      </c>
      <c r="C11" s="79" t="s">
        <v>323</v>
      </c>
      <c r="D11" s="79" t="s">
        <v>332</v>
      </c>
      <c r="E11" s="117" t="s">
        <v>333</v>
      </c>
      <c r="F11" s="79" t="s">
        <v>334</v>
      </c>
      <c r="G11" s="117" t="s">
        <v>335</v>
      </c>
      <c r="H11" s="79" t="s">
        <v>336</v>
      </c>
      <c r="I11" s="79" t="s">
        <v>329</v>
      </c>
      <c r="J11" s="117" t="s">
        <v>333</v>
      </c>
    </row>
    <row r="12" ht="42" customHeight="1" spans="1:10">
      <c r="A12" s="213" t="s">
        <v>306</v>
      </c>
      <c r="B12" s="79" t="s">
        <v>322</v>
      </c>
      <c r="C12" s="79" t="s">
        <v>323</v>
      </c>
      <c r="D12" s="79" t="s">
        <v>332</v>
      </c>
      <c r="E12" s="117" t="s">
        <v>337</v>
      </c>
      <c r="F12" s="79" t="s">
        <v>334</v>
      </c>
      <c r="G12" s="117" t="s">
        <v>335</v>
      </c>
      <c r="H12" s="79" t="s">
        <v>336</v>
      </c>
      <c r="I12" s="79" t="s">
        <v>329</v>
      </c>
      <c r="J12" s="117" t="s">
        <v>337</v>
      </c>
    </row>
    <row r="13" ht="42" customHeight="1" spans="1:10">
      <c r="A13" s="213" t="s">
        <v>306</v>
      </c>
      <c r="B13" s="79" t="s">
        <v>322</v>
      </c>
      <c r="C13" s="79" t="s">
        <v>323</v>
      </c>
      <c r="D13" s="79" t="s">
        <v>332</v>
      </c>
      <c r="E13" s="117" t="s">
        <v>338</v>
      </c>
      <c r="F13" s="79" t="s">
        <v>326</v>
      </c>
      <c r="G13" s="117" t="s">
        <v>339</v>
      </c>
      <c r="H13" s="79" t="s">
        <v>336</v>
      </c>
      <c r="I13" s="79" t="s">
        <v>329</v>
      </c>
      <c r="J13" s="117" t="s">
        <v>338</v>
      </c>
    </row>
    <row r="14" ht="42" customHeight="1" spans="1:10">
      <c r="A14" s="213" t="s">
        <v>306</v>
      </c>
      <c r="B14" s="79" t="s">
        <v>322</v>
      </c>
      <c r="C14" s="79" t="s">
        <v>340</v>
      </c>
      <c r="D14" s="79" t="s">
        <v>341</v>
      </c>
      <c r="E14" s="117" t="s">
        <v>342</v>
      </c>
      <c r="F14" s="79" t="s">
        <v>334</v>
      </c>
      <c r="G14" s="117" t="s">
        <v>343</v>
      </c>
      <c r="H14" s="79" t="s">
        <v>344</v>
      </c>
      <c r="I14" s="79" t="s">
        <v>329</v>
      </c>
      <c r="J14" s="117" t="s">
        <v>342</v>
      </c>
    </row>
    <row r="15" ht="42" customHeight="1" spans="1:10">
      <c r="A15" s="213" t="s">
        <v>306</v>
      </c>
      <c r="B15" s="79" t="s">
        <v>322</v>
      </c>
      <c r="C15" s="79" t="s">
        <v>345</v>
      </c>
      <c r="D15" s="79" t="s">
        <v>346</v>
      </c>
      <c r="E15" s="117" t="s">
        <v>347</v>
      </c>
      <c r="F15" s="79" t="s">
        <v>334</v>
      </c>
      <c r="G15" s="117" t="s">
        <v>348</v>
      </c>
      <c r="H15" s="79" t="s">
        <v>336</v>
      </c>
      <c r="I15" s="79" t="s">
        <v>349</v>
      </c>
      <c r="J15" s="117" t="s">
        <v>347</v>
      </c>
    </row>
    <row r="16" ht="42" customHeight="1" spans="1:10">
      <c r="A16" s="213" t="s">
        <v>300</v>
      </c>
      <c r="B16" s="79" t="s">
        <v>350</v>
      </c>
      <c r="C16" s="79" t="s">
        <v>323</v>
      </c>
      <c r="D16" s="79" t="s">
        <v>324</v>
      </c>
      <c r="E16" s="117" t="s">
        <v>351</v>
      </c>
      <c r="F16" s="79" t="s">
        <v>326</v>
      </c>
      <c r="G16" s="117" t="s">
        <v>352</v>
      </c>
      <c r="H16" s="79" t="s">
        <v>353</v>
      </c>
      <c r="I16" s="79" t="s">
        <v>329</v>
      </c>
      <c r="J16" s="117" t="s">
        <v>354</v>
      </c>
    </row>
    <row r="17" ht="42" customHeight="1" spans="1:10">
      <c r="A17" s="213" t="s">
        <v>300</v>
      </c>
      <c r="B17" s="79" t="s">
        <v>350</v>
      </c>
      <c r="C17" s="79" t="s">
        <v>323</v>
      </c>
      <c r="D17" s="79" t="s">
        <v>324</v>
      </c>
      <c r="E17" s="117" t="s">
        <v>355</v>
      </c>
      <c r="F17" s="79" t="s">
        <v>326</v>
      </c>
      <c r="G17" s="117" t="s">
        <v>356</v>
      </c>
      <c r="H17" s="79" t="s">
        <v>328</v>
      </c>
      <c r="I17" s="79" t="s">
        <v>329</v>
      </c>
      <c r="J17" s="117" t="s">
        <v>355</v>
      </c>
    </row>
    <row r="18" ht="42" customHeight="1" spans="1:10">
      <c r="A18" s="213" t="s">
        <v>300</v>
      </c>
      <c r="B18" s="79" t="s">
        <v>350</v>
      </c>
      <c r="C18" s="79" t="s">
        <v>323</v>
      </c>
      <c r="D18" s="79" t="s">
        <v>324</v>
      </c>
      <c r="E18" s="117" t="s">
        <v>357</v>
      </c>
      <c r="F18" s="79" t="s">
        <v>326</v>
      </c>
      <c r="G18" s="117" t="s">
        <v>358</v>
      </c>
      <c r="H18" s="79" t="s">
        <v>359</v>
      </c>
      <c r="I18" s="79" t="s">
        <v>329</v>
      </c>
      <c r="J18" s="117" t="s">
        <v>357</v>
      </c>
    </row>
    <row r="19" ht="42" customHeight="1" spans="1:10">
      <c r="A19" s="213" t="s">
        <v>300</v>
      </c>
      <c r="B19" s="79" t="s">
        <v>350</v>
      </c>
      <c r="C19" s="79" t="s">
        <v>323</v>
      </c>
      <c r="D19" s="79" t="s">
        <v>324</v>
      </c>
      <c r="E19" s="117" t="s">
        <v>360</v>
      </c>
      <c r="F19" s="79" t="s">
        <v>326</v>
      </c>
      <c r="G19" s="117" t="s">
        <v>84</v>
      </c>
      <c r="H19" s="79" t="s">
        <v>361</v>
      </c>
      <c r="I19" s="79" t="s">
        <v>329</v>
      </c>
      <c r="J19" s="117" t="s">
        <v>362</v>
      </c>
    </row>
    <row r="20" ht="42" customHeight="1" spans="1:10">
      <c r="A20" s="213" t="s">
        <v>300</v>
      </c>
      <c r="B20" s="79" t="s">
        <v>350</v>
      </c>
      <c r="C20" s="79" t="s">
        <v>323</v>
      </c>
      <c r="D20" s="79" t="s">
        <v>332</v>
      </c>
      <c r="E20" s="117" t="s">
        <v>363</v>
      </c>
      <c r="F20" s="79" t="s">
        <v>334</v>
      </c>
      <c r="G20" s="117" t="s">
        <v>335</v>
      </c>
      <c r="H20" s="79" t="s">
        <v>336</v>
      </c>
      <c r="I20" s="79" t="s">
        <v>329</v>
      </c>
      <c r="J20" s="117" t="s">
        <v>363</v>
      </c>
    </row>
    <row r="21" ht="42" customHeight="1" spans="1:10">
      <c r="A21" s="213" t="s">
        <v>300</v>
      </c>
      <c r="B21" s="79" t="s">
        <v>350</v>
      </c>
      <c r="C21" s="79" t="s">
        <v>323</v>
      </c>
      <c r="D21" s="79" t="s">
        <v>332</v>
      </c>
      <c r="E21" s="117" t="s">
        <v>364</v>
      </c>
      <c r="F21" s="79" t="s">
        <v>334</v>
      </c>
      <c r="G21" s="117" t="s">
        <v>335</v>
      </c>
      <c r="H21" s="79" t="s">
        <v>336</v>
      </c>
      <c r="I21" s="79" t="s">
        <v>329</v>
      </c>
      <c r="J21" s="117" t="s">
        <v>364</v>
      </c>
    </row>
    <row r="22" ht="42" customHeight="1" spans="1:10">
      <c r="A22" s="213" t="s">
        <v>300</v>
      </c>
      <c r="B22" s="79" t="s">
        <v>350</v>
      </c>
      <c r="C22" s="79" t="s">
        <v>323</v>
      </c>
      <c r="D22" s="79" t="s">
        <v>365</v>
      </c>
      <c r="E22" s="117" t="s">
        <v>366</v>
      </c>
      <c r="F22" s="79" t="s">
        <v>334</v>
      </c>
      <c r="G22" s="117">
        <v>1</v>
      </c>
      <c r="H22" s="79" t="s">
        <v>367</v>
      </c>
      <c r="I22" s="79" t="s">
        <v>329</v>
      </c>
      <c r="J22" s="117" t="s">
        <v>368</v>
      </c>
    </row>
    <row r="23" ht="42" customHeight="1" spans="1:10">
      <c r="A23" s="213" t="s">
        <v>300</v>
      </c>
      <c r="B23" s="79" t="s">
        <v>350</v>
      </c>
      <c r="C23" s="79" t="s">
        <v>340</v>
      </c>
      <c r="D23" s="79" t="s">
        <v>369</v>
      </c>
      <c r="E23" s="117" t="s">
        <v>370</v>
      </c>
      <c r="F23" s="79" t="s">
        <v>334</v>
      </c>
      <c r="G23" s="117" t="s">
        <v>371</v>
      </c>
      <c r="H23" s="79" t="s">
        <v>336</v>
      </c>
      <c r="I23" s="79" t="s">
        <v>349</v>
      </c>
      <c r="J23" s="117" t="s">
        <v>370</v>
      </c>
    </row>
    <row r="24" ht="42" customHeight="1" spans="1:10">
      <c r="A24" s="213" t="s">
        <v>300</v>
      </c>
      <c r="B24" s="79" t="s">
        <v>350</v>
      </c>
      <c r="C24" s="79" t="s">
        <v>345</v>
      </c>
      <c r="D24" s="79" t="s">
        <v>346</v>
      </c>
      <c r="E24" s="117" t="s">
        <v>372</v>
      </c>
      <c r="F24" s="79" t="s">
        <v>326</v>
      </c>
      <c r="G24" s="117" t="s">
        <v>373</v>
      </c>
      <c r="H24" s="79" t="s">
        <v>336</v>
      </c>
      <c r="I24" s="79" t="s">
        <v>349</v>
      </c>
      <c r="J24" s="117" t="s">
        <v>372</v>
      </c>
    </row>
    <row r="25" ht="42" customHeight="1" spans="1:10">
      <c r="A25" s="213" t="s">
        <v>304</v>
      </c>
      <c r="B25" s="79" t="s">
        <v>374</v>
      </c>
      <c r="C25" s="79" t="s">
        <v>323</v>
      </c>
      <c r="D25" s="79" t="s">
        <v>324</v>
      </c>
      <c r="E25" s="117" t="s">
        <v>375</v>
      </c>
      <c r="F25" s="79" t="s">
        <v>326</v>
      </c>
      <c r="G25" s="117" t="s">
        <v>84</v>
      </c>
      <c r="H25" s="79" t="s">
        <v>328</v>
      </c>
      <c r="I25" s="79" t="s">
        <v>329</v>
      </c>
      <c r="J25" s="117" t="s">
        <v>375</v>
      </c>
    </row>
    <row r="26" ht="42" customHeight="1" spans="1:10">
      <c r="A26" s="213" t="s">
        <v>304</v>
      </c>
      <c r="B26" s="79" t="s">
        <v>374</v>
      </c>
      <c r="C26" s="79" t="s">
        <v>323</v>
      </c>
      <c r="D26" s="79" t="s">
        <v>332</v>
      </c>
      <c r="E26" s="117" t="s">
        <v>376</v>
      </c>
      <c r="F26" s="79" t="s">
        <v>326</v>
      </c>
      <c r="G26" s="117" t="s">
        <v>377</v>
      </c>
      <c r="H26" s="79" t="s">
        <v>336</v>
      </c>
      <c r="I26" s="79" t="s">
        <v>329</v>
      </c>
      <c r="J26" s="117" t="s">
        <v>376</v>
      </c>
    </row>
    <row r="27" ht="42" customHeight="1" spans="1:10">
      <c r="A27" s="213" t="s">
        <v>304</v>
      </c>
      <c r="B27" s="79" t="s">
        <v>374</v>
      </c>
      <c r="C27" s="79" t="s">
        <v>340</v>
      </c>
      <c r="D27" s="79" t="s">
        <v>341</v>
      </c>
      <c r="E27" s="117" t="s">
        <v>378</v>
      </c>
      <c r="F27" s="79" t="s">
        <v>334</v>
      </c>
      <c r="G27" s="117" t="s">
        <v>379</v>
      </c>
      <c r="H27" s="79" t="s">
        <v>336</v>
      </c>
      <c r="I27" s="79" t="s">
        <v>349</v>
      </c>
      <c r="J27" s="117" t="s">
        <v>378</v>
      </c>
    </row>
    <row r="28" ht="42" customHeight="1" spans="1:10">
      <c r="A28" s="213" t="s">
        <v>304</v>
      </c>
      <c r="B28" s="79" t="s">
        <v>374</v>
      </c>
      <c r="C28" s="79" t="s">
        <v>345</v>
      </c>
      <c r="D28" s="79" t="s">
        <v>346</v>
      </c>
      <c r="E28" s="117" t="s">
        <v>380</v>
      </c>
      <c r="F28" s="79" t="s">
        <v>326</v>
      </c>
      <c r="G28" s="117" t="s">
        <v>348</v>
      </c>
      <c r="H28" s="79" t="s">
        <v>336</v>
      </c>
      <c r="I28" s="79" t="s">
        <v>349</v>
      </c>
      <c r="J28" s="117" t="s">
        <v>380</v>
      </c>
    </row>
    <row r="29" ht="42" customHeight="1" spans="1:10">
      <c r="A29" s="213" t="s">
        <v>308</v>
      </c>
      <c r="B29" s="79" t="s">
        <v>381</v>
      </c>
      <c r="C29" s="79" t="s">
        <v>323</v>
      </c>
      <c r="D29" s="79" t="s">
        <v>324</v>
      </c>
      <c r="E29" s="117" t="s">
        <v>382</v>
      </c>
      <c r="F29" s="79" t="s">
        <v>326</v>
      </c>
      <c r="G29" s="117" t="s">
        <v>383</v>
      </c>
      <c r="H29" s="79" t="s">
        <v>361</v>
      </c>
      <c r="I29" s="79" t="s">
        <v>329</v>
      </c>
      <c r="J29" s="117" t="s">
        <v>382</v>
      </c>
    </row>
    <row r="30" ht="42" customHeight="1" spans="1:10">
      <c r="A30" s="213" t="s">
        <v>308</v>
      </c>
      <c r="B30" s="79" t="s">
        <v>381</v>
      </c>
      <c r="C30" s="79" t="s">
        <v>323</v>
      </c>
      <c r="D30" s="79" t="s">
        <v>324</v>
      </c>
      <c r="E30" s="117" t="s">
        <v>384</v>
      </c>
      <c r="F30" s="79" t="s">
        <v>334</v>
      </c>
      <c r="G30" s="117">
        <v>1</v>
      </c>
      <c r="H30" s="79" t="s">
        <v>385</v>
      </c>
      <c r="I30" s="79" t="s">
        <v>329</v>
      </c>
      <c r="J30" s="117" t="s">
        <v>386</v>
      </c>
    </row>
    <row r="31" ht="42" customHeight="1" spans="1:10">
      <c r="A31" s="213" t="s">
        <v>308</v>
      </c>
      <c r="B31" s="79" t="s">
        <v>381</v>
      </c>
      <c r="C31" s="79" t="s">
        <v>323</v>
      </c>
      <c r="D31" s="79" t="s">
        <v>332</v>
      </c>
      <c r="E31" s="117" t="s">
        <v>387</v>
      </c>
      <c r="F31" s="79" t="s">
        <v>334</v>
      </c>
      <c r="G31" s="117" t="s">
        <v>335</v>
      </c>
      <c r="H31" s="79" t="s">
        <v>336</v>
      </c>
      <c r="I31" s="79" t="s">
        <v>329</v>
      </c>
      <c r="J31" s="117" t="s">
        <v>387</v>
      </c>
    </row>
    <row r="32" ht="42" customHeight="1" spans="1:10">
      <c r="A32" s="213" t="s">
        <v>308</v>
      </c>
      <c r="B32" s="79" t="s">
        <v>381</v>
      </c>
      <c r="C32" s="79" t="s">
        <v>323</v>
      </c>
      <c r="D32" s="79" t="s">
        <v>332</v>
      </c>
      <c r="E32" s="117" t="s">
        <v>388</v>
      </c>
      <c r="F32" s="79" t="s">
        <v>334</v>
      </c>
      <c r="G32" s="117" t="s">
        <v>335</v>
      </c>
      <c r="H32" s="79" t="s">
        <v>336</v>
      </c>
      <c r="I32" s="79" t="s">
        <v>329</v>
      </c>
      <c r="J32" s="117" t="s">
        <v>389</v>
      </c>
    </row>
    <row r="33" ht="42" customHeight="1" spans="1:10">
      <c r="A33" s="213" t="s">
        <v>308</v>
      </c>
      <c r="B33" s="79" t="s">
        <v>381</v>
      </c>
      <c r="C33" s="79" t="s">
        <v>340</v>
      </c>
      <c r="D33" s="79" t="s">
        <v>341</v>
      </c>
      <c r="E33" s="117" t="s">
        <v>390</v>
      </c>
      <c r="F33" s="79" t="s">
        <v>334</v>
      </c>
      <c r="G33" s="117" t="s">
        <v>343</v>
      </c>
      <c r="H33" s="79" t="s">
        <v>344</v>
      </c>
      <c r="I33" s="79" t="s">
        <v>329</v>
      </c>
      <c r="J33" s="117" t="s">
        <v>391</v>
      </c>
    </row>
    <row r="34" ht="42" customHeight="1" spans="1:10">
      <c r="A34" s="213" t="s">
        <v>308</v>
      </c>
      <c r="B34" s="79" t="s">
        <v>381</v>
      </c>
      <c r="C34" s="79" t="s">
        <v>345</v>
      </c>
      <c r="D34" s="79" t="s">
        <v>346</v>
      </c>
      <c r="E34" s="117" t="s">
        <v>392</v>
      </c>
      <c r="F34" s="79" t="s">
        <v>326</v>
      </c>
      <c r="G34" s="117" t="s">
        <v>348</v>
      </c>
      <c r="H34" s="79" t="s">
        <v>336</v>
      </c>
      <c r="I34" s="79" t="s">
        <v>349</v>
      </c>
      <c r="J34" s="117" t="s">
        <v>392</v>
      </c>
    </row>
    <row r="35" ht="42" customHeight="1" spans="1:10">
      <c r="A35" s="213" t="s">
        <v>302</v>
      </c>
      <c r="B35" s="79" t="s">
        <v>393</v>
      </c>
      <c r="C35" s="79" t="s">
        <v>323</v>
      </c>
      <c r="D35" s="79" t="s">
        <v>324</v>
      </c>
      <c r="E35" s="117" t="s">
        <v>394</v>
      </c>
      <c r="F35" s="79" t="s">
        <v>334</v>
      </c>
      <c r="G35" s="117">
        <v>1</v>
      </c>
      <c r="H35" s="79" t="s">
        <v>361</v>
      </c>
      <c r="I35" s="79" t="s">
        <v>329</v>
      </c>
      <c r="J35" s="117" t="s">
        <v>394</v>
      </c>
    </row>
    <row r="36" ht="42" customHeight="1" spans="1:10">
      <c r="A36" s="213" t="s">
        <v>302</v>
      </c>
      <c r="B36" s="79" t="s">
        <v>393</v>
      </c>
      <c r="C36" s="79" t="s">
        <v>323</v>
      </c>
      <c r="D36" s="79" t="s">
        <v>324</v>
      </c>
      <c r="E36" s="117" t="s">
        <v>395</v>
      </c>
      <c r="F36" s="79" t="s">
        <v>326</v>
      </c>
      <c r="G36" s="117" t="s">
        <v>383</v>
      </c>
      <c r="H36" s="79" t="s">
        <v>361</v>
      </c>
      <c r="I36" s="79" t="s">
        <v>329</v>
      </c>
      <c r="J36" s="117" t="s">
        <v>396</v>
      </c>
    </row>
    <row r="37" ht="42" customHeight="1" spans="1:10">
      <c r="A37" s="213" t="s">
        <v>302</v>
      </c>
      <c r="B37" s="79" t="s">
        <v>393</v>
      </c>
      <c r="C37" s="79" t="s">
        <v>323</v>
      </c>
      <c r="D37" s="79" t="s">
        <v>332</v>
      </c>
      <c r="E37" s="117" t="s">
        <v>397</v>
      </c>
      <c r="F37" s="79" t="s">
        <v>334</v>
      </c>
      <c r="G37" s="117" t="s">
        <v>335</v>
      </c>
      <c r="H37" s="79" t="s">
        <v>336</v>
      </c>
      <c r="I37" s="79" t="s">
        <v>329</v>
      </c>
      <c r="J37" s="117" t="s">
        <v>397</v>
      </c>
    </row>
    <row r="38" ht="42" customHeight="1" spans="1:10">
      <c r="A38" s="213" t="s">
        <v>302</v>
      </c>
      <c r="B38" s="79" t="s">
        <v>393</v>
      </c>
      <c r="C38" s="79" t="s">
        <v>340</v>
      </c>
      <c r="D38" s="79" t="s">
        <v>369</v>
      </c>
      <c r="E38" s="117" t="s">
        <v>398</v>
      </c>
      <c r="F38" s="79" t="s">
        <v>326</v>
      </c>
      <c r="G38" s="117" t="s">
        <v>335</v>
      </c>
      <c r="H38" s="79" t="s">
        <v>336</v>
      </c>
      <c r="I38" s="79" t="s">
        <v>329</v>
      </c>
      <c r="J38" s="117" t="s">
        <v>399</v>
      </c>
    </row>
    <row r="39" ht="42" customHeight="1" spans="1:10">
      <c r="A39" s="213" t="s">
        <v>302</v>
      </c>
      <c r="B39" s="79" t="s">
        <v>393</v>
      </c>
      <c r="C39" s="79" t="s">
        <v>340</v>
      </c>
      <c r="D39" s="79" t="s">
        <v>369</v>
      </c>
      <c r="E39" s="117" t="s">
        <v>400</v>
      </c>
      <c r="F39" s="79" t="s">
        <v>334</v>
      </c>
      <c r="G39" s="117" t="s">
        <v>401</v>
      </c>
      <c r="H39" s="79"/>
      <c r="I39" s="79" t="s">
        <v>349</v>
      </c>
      <c r="J39" s="117" t="s">
        <v>400</v>
      </c>
    </row>
    <row r="40" ht="42" customHeight="1" spans="1:10">
      <c r="A40" s="213" t="s">
        <v>302</v>
      </c>
      <c r="B40" s="79" t="s">
        <v>393</v>
      </c>
      <c r="C40" s="79" t="s">
        <v>345</v>
      </c>
      <c r="D40" s="79" t="s">
        <v>346</v>
      </c>
      <c r="E40" s="117" t="s">
        <v>402</v>
      </c>
      <c r="F40" s="79" t="s">
        <v>326</v>
      </c>
      <c r="G40" s="117" t="s">
        <v>348</v>
      </c>
      <c r="H40" s="79" t="s">
        <v>336</v>
      </c>
      <c r="I40" s="79" t="s">
        <v>329</v>
      </c>
      <c r="J40" s="117" t="s">
        <v>372</v>
      </c>
    </row>
    <row r="41" ht="42" customHeight="1" spans="1:10">
      <c r="A41" s="213" t="s">
        <v>311</v>
      </c>
      <c r="B41" s="79" t="s">
        <v>403</v>
      </c>
      <c r="C41" s="79" t="s">
        <v>323</v>
      </c>
      <c r="D41" s="79" t="s">
        <v>324</v>
      </c>
      <c r="E41" s="117" t="s">
        <v>404</v>
      </c>
      <c r="F41" s="79" t="s">
        <v>326</v>
      </c>
      <c r="G41" s="117">
        <v>1</v>
      </c>
      <c r="H41" s="79" t="s">
        <v>361</v>
      </c>
      <c r="I41" s="79" t="s">
        <v>329</v>
      </c>
      <c r="J41" s="117" t="s">
        <v>405</v>
      </c>
    </row>
    <row r="42" ht="42" customHeight="1" spans="1:10">
      <c r="A42" s="213" t="s">
        <v>311</v>
      </c>
      <c r="B42" s="79" t="s">
        <v>403</v>
      </c>
      <c r="C42" s="79" t="s">
        <v>323</v>
      </c>
      <c r="D42" s="79" t="s">
        <v>324</v>
      </c>
      <c r="E42" s="117" t="s">
        <v>406</v>
      </c>
      <c r="F42" s="79" t="s">
        <v>326</v>
      </c>
      <c r="G42" s="117">
        <v>1</v>
      </c>
      <c r="H42" s="79" t="s">
        <v>361</v>
      </c>
      <c r="I42" s="79" t="s">
        <v>329</v>
      </c>
      <c r="J42" s="117" t="s">
        <v>407</v>
      </c>
    </row>
    <row r="43" ht="42" customHeight="1" spans="1:10">
      <c r="A43" s="213" t="s">
        <v>311</v>
      </c>
      <c r="B43" s="79" t="s">
        <v>403</v>
      </c>
      <c r="C43" s="79" t="s">
        <v>323</v>
      </c>
      <c r="D43" s="79" t="s">
        <v>332</v>
      </c>
      <c r="E43" s="117" t="s">
        <v>408</v>
      </c>
      <c r="F43" s="79" t="s">
        <v>334</v>
      </c>
      <c r="G43" s="117" t="s">
        <v>401</v>
      </c>
      <c r="H43" s="79" t="s">
        <v>336</v>
      </c>
      <c r="I43" s="79" t="s">
        <v>329</v>
      </c>
      <c r="J43" s="117" t="s">
        <v>409</v>
      </c>
    </row>
    <row r="44" ht="42" customHeight="1" spans="1:10">
      <c r="A44" s="213" t="s">
        <v>311</v>
      </c>
      <c r="B44" s="79" t="s">
        <v>403</v>
      </c>
      <c r="C44" s="79" t="s">
        <v>340</v>
      </c>
      <c r="D44" s="79" t="s">
        <v>369</v>
      </c>
      <c r="E44" s="117" t="s">
        <v>410</v>
      </c>
      <c r="F44" s="79" t="s">
        <v>334</v>
      </c>
      <c r="G44" s="117" t="s">
        <v>371</v>
      </c>
      <c r="H44" s="79" t="s">
        <v>336</v>
      </c>
      <c r="I44" s="79" t="s">
        <v>329</v>
      </c>
      <c r="J44" s="117" t="s">
        <v>411</v>
      </c>
    </row>
    <row r="45" ht="42" customHeight="1" spans="1:10">
      <c r="A45" s="213" t="s">
        <v>311</v>
      </c>
      <c r="B45" s="79" t="s">
        <v>403</v>
      </c>
      <c r="C45" s="79" t="s">
        <v>340</v>
      </c>
      <c r="D45" s="79" t="s">
        <v>369</v>
      </c>
      <c r="E45" s="117" t="s">
        <v>412</v>
      </c>
      <c r="F45" s="79" t="s">
        <v>326</v>
      </c>
      <c r="G45" s="117" t="s">
        <v>348</v>
      </c>
      <c r="H45" s="79" t="s">
        <v>336</v>
      </c>
      <c r="I45" s="79" t="s">
        <v>329</v>
      </c>
      <c r="J45" s="117" t="s">
        <v>413</v>
      </c>
    </row>
    <row r="46" ht="42" customHeight="1" spans="1:10">
      <c r="A46" s="213" t="s">
        <v>311</v>
      </c>
      <c r="B46" s="79" t="s">
        <v>403</v>
      </c>
      <c r="C46" s="79" t="s">
        <v>345</v>
      </c>
      <c r="D46" s="79" t="s">
        <v>346</v>
      </c>
      <c r="E46" s="117" t="s">
        <v>346</v>
      </c>
      <c r="F46" s="79" t="s">
        <v>326</v>
      </c>
      <c r="G46" s="117" t="s">
        <v>348</v>
      </c>
      <c r="H46" s="79" t="s">
        <v>336</v>
      </c>
      <c r="I46" s="79" t="s">
        <v>329</v>
      </c>
      <c r="J46" s="117" t="s">
        <v>346</v>
      </c>
    </row>
    <row r="47" ht="42" customHeight="1" spans="1:10">
      <c r="A47" s="213" t="s">
        <v>294</v>
      </c>
      <c r="B47" s="79" t="s">
        <v>414</v>
      </c>
      <c r="C47" s="79" t="s">
        <v>323</v>
      </c>
      <c r="D47" s="79" t="s">
        <v>324</v>
      </c>
      <c r="E47" s="117" t="s">
        <v>415</v>
      </c>
      <c r="F47" s="79" t="s">
        <v>334</v>
      </c>
      <c r="G47" s="117" t="s">
        <v>83</v>
      </c>
      <c r="H47" s="79" t="s">
        <v>416</v>
      </c>
      <c r="I47" s="79" t="s">
        <v>329</v>
      </c>
      <c r="J47" s="117" t="s">
        <v>417</v>
      </c>
    </row>
    <row r="48" ht="42" customHeight="1" spans="1:10">
      <c r="A48" s="213" t="s">
        <v>294</v>
      </c>
      <c r="B48" s="79" t="s">
        <v>414</v>
      </c>
      <c r="C48" s="79" t="s">
        <v>323</v>
      </c>
      <c r="D48" s="79" t="s">
        <v>332</v>
      </c>
      <c r="E48" s="117" t="s">
        <v>418</v>
      </c>
      <c r="F48" s="79" t="s">
        <v>334</v>
      </c>
      <c r="G48" s="117" t="s">
        <v>335</v>
      </c>
      <c r="H48" s="79" t="s">
        <v>336</v>
      </c>
      <c r="I48" s="79" t="s">
        <v>329</v>
      </c>
      <c r="J48" s="117" t="s">
        <v>418</v>
      </c>
    </row>
    <row r="49" ht="42" customHeight="1" spans="1:10">
      <c r="A49" s="213" t="s">
        <v>294</v>
      </c>
      <c r="B49" s="79" t="s">
        <v>414</v>
      </c>
      <c r="C49" s="79" t="s">
        <v>323</v>
      </c>
      <c r="D49" s="79" t="s">
        <v>365</v>
      </c>
      <c r="E49" s="117" t="s">
        <v>419</v>
      </c>
      <c r="F49" s="79" t="s">
        <v>334</v>
      </c>
      <c r="G49" s="117">
        <v>1</v>
      </c>
      <c r="H49" s="79" t="s">
        <v>367</v>
      </c>
      <c r="I49" s="79" t="s">
        <v>329</v>
      </c>
      <c r="J49" s="117" t="s">
        <v>420</v>
      </c>
    </row>
    <row r="50" ht="42" customHeight="1" spans="1:10">
      <c r="A50" s="213" t="s">
        <v>294</v>
      </c>
      <c r="B50" s="79" t="s">
        <v>414</v>
      </c>
      <c r="C50" s="79" t="s">
        <v>323</v>
      </c>
      <c r="D50" s="79" t="s">
        <v>421</v>
      </c>
      <c r="E50" s="117" t="s">
        <v>422</v>
      </c>
      <c r="F50" s="79" t="s">
        <v>334</v>
      </c>
      <c r="G50" s="117" t="s">
        <v>87</v>
      </c>
      <c r="H50" s="79" t="s">
        <v>423</v>
      </c>
      <c r="I50" s="79" t="s">
        <v>329</v>
      </c>
      <c r="J50" s="117" t="s">
        <v>424</v>
      </c>
    </row>
    <row r="51" ht="42" customHeight="1" spans="1:10">
      <c r="A51" s="213" t="s">
        <v>294</v>
      </c>
      <c r="B51" s="79" t="s">
        <v>414</v>
      </c>
      <c r="C51" s="79" t="s">
        <v>340</v>
      </c>
      <c r="D51" s="79" t="s">
        <v>341</v>
      </c>
      <c r="E51" s="117" t="s">
        <v>425</v>
      </c>
      <c r="F51" s="79" t="s">
        <v>326</v>
      </c>
      <c r="G51" s="117" t="s">
        <v>373</v>
      </c>
      <c r="H51" s="79" t="s">
        <v>336</v>
      </c>
      <c r="I51" s="79" t="s">
        <v>329</v>
      </c>
      <c r="J51" s="117" t="s">
        <v>426</v>
      </c>
    </row>
    <row r="52" ht="42" customHeight="1" spans="1:10">
      <c r="A52" s="213" t="s">
        <v>294</v>
      </c>
      <c r="B52" s="79" t="s">
        <v>414</v>
      </c>
      <c r="C52" s="79" t="s">
        <v>345</v>
      </c>
      <c r="D52" s="79" t="s">
        <v>346</v>
      </c>
      <c r="E52" s="117" t="s">
        <v>427</v>
      </c>
      <c r="F52" s="79" t="s">
        <v>326</v>
      </c>
      <c r="G52" s="117" t="s">
        <v>373</v>
      </c>
      <c r="H52" s="79" t="s">
        <v>336</v>
      </c>
      <c r="I52" s="79" t="s">
        <v>329</v>
      </c>
      <c r="J52" s="117" t="s">
        <v>428</v>
      </c>
    </row>
    <row r="53" ht="42" customHeight="1" spans="1:10">
      <c r="A53" s="213" t="s">
        <v>296</v>
      </c>
      <c r="B53" s="79" t="s">
        <v>429</v>
      </c>
      <c r="C53" s="79" t="s">
        <v>323</v>
      </c>
      <c r="D53" s="79" t="s">
        <v>324</v>
      </c>
      <c r="E53" s="117" t="s">
        <v>430</v>
      </c>
      <c r="F53" s="79" t="s">
        <v>326</v>
      </c>
      <c r="G53" s="117" t="s">
        <v>431</v>
      </c>
      <c r="H53" s="79" t="s">
        <v>361</v>
      </c>
      <c r="I53" s="79" t="s">
        <v>329</v>
      </c>
      <c r="J53" s="117" t="s">
        <v>430</v>
      </c>
    </row>
    <row r="54" ht="42" customHeight="1" spans="1:10">
      <c r="A54" s="213" t="s">
        <v>296</v>
      </c>
      <c r="B54" s="79" t="s">
        <v>429</v>
      </c>
      <c r="C54" s="79" t="s">
        <v>323</v>
      </c>
      <c r="D54" s="79" t="s">
        <v>324</v>
      </c>
      <c r="E54" s="117" t="s">
        <v>432</v>
      </c>
      <c r="F54" s="79" t="s">
        <v>326</v>
      </c>
      <c r="G54" s="117" t="s">
        <v>433</v>
      </c>
      <c r="H54" s="79" t="s">
        <v>353</v>
      </c>
      <c r="I54" s="79" t="s">
        <v>329</v>
      </c>
      <c r="J54" s="117" t="s">
        <v>432</v>
      </c>
    </row>
    <row r="55" ht="42" customHeight="1" spans="1:10">
      <c r="A55" s="213" t="s">
        <v>296</v>
      </c>
      <c r="B55" s="79" t="s">
        <v>429</v>
      </c>
      <c r="C55" s="79" t="s">
        <v>323</v>
      </c>
      <c r="D55" s="79" t="s">
        <v>324</v>
      </c>
      <c r="E55" s="117" t="s">
        <v>434</v>
      </c>
      <c r="F55" s="79" t="s">
        <v>334</v>
      </c>
      <c r="G55" s="117" t="s">
        <v>90</v>
      </c>
      <c r="H55" s="79" t="s">
        <v>435</v>
      </c>
      <c r="I55" s="79" t="s">
        <v>329</v>
      </c>
      <c r="J55" s="117" t="s">
        <v>436</v>
      </c>
    </row>
    <row r="56" ht="42" customHeight="1" spans="1:10">
      <c r="A56" s="213" t="s">
        <v>296</v>
      </c>
      <c r="B56" s="79" t="s">
        <v>429</v>
      </c>
      <c r="C56" s="79" t="s">
        <v>323</v>
      </c>
      <c r="D56" s="79" t="s">
        <v>332</v>
      </c>
      <c r="E56" s="117" t="s">
        <v>437</v>
      </c>
      <c r="F56" s="79" t="s">
        <v>334</v>
      </c>
      <c r="G56" s="117" t="s">
        <v>373</v>
      </c>
      <c r="H56" s="79" t="s">
        <v>336</v>
      </c>
      <c r="I56" s="79" t="s">
        <v>349</v>
      </c>
      <c r="J56" s="117" t="s">
        <v>437</v>
      </c>
    </row>
    <row r="57" ht="42" customHeight="1" spans="1:10">
      <c r="A57" s="213" t="s">
        <v>296</v>
      </c>
      <c r="B57" s="79" t="s">
        <v>429</v>
      </c>
      <c r="C57" s="79" t="s">
        <v>323</v>
      </c>
      <c r="D57" s="79" t="s">
        <v>365</v>
      </c>
      <c r="E57" s="117" t="s">
        <v>438</v>
      </c>
      <c r="F57" s="79" t="s">
        <v>334</v>
      </c>
      <c r="G57" s="117">
        <v>1</v>
      </c>
      <c r="H57" s="79" t="s">
        <v>367</v>
      </c>
      <c r="I57" s="79" t="s">
        <v>349</v>
      </c>
      <c r="J57" s="117" t="s">
        <v>439</v>
      </c>
    </row>
    <row r="58" ht="42" customHeight="1" spans="1:10">
      <c r="A58" s="213" t="s">
        <v>296</v>
      </c>
      <c r="B58" s="79" t="s">
        <v>429</v>
      </c>
      <c r="C58" s="79" t="s">
        <v>323</v>
      </c>
      <c r="D58" s="79" t="s">
        <v>421</v>
      </c>
      <c r="E58" s="117" t="s">
        <v>422</v>
      </c>
      <c r="F58" s="79" t="s">
        <v>334</v>
      </c>
      <c r="G58" s="117" t="s">
        <v>440</v>
      </c>
      <c r="H58" s="79" t="s">
        <v>441</v>
      </c>
      <c r="I58" s="79" t="s">
        <v>329</v>
      </c>
      <c r="J58" s="117" t="s">
        <v>424</v>
      </c>
    </row>
    <row r="59" ht="42" customHeight="1" spans="1:10">
      <c r="A59" s="213" t="s">
        <v>296</v>
      </c>
      <c r="B59" s="79" t="s">
        <v>429</v>
      </c>
      <c r="C59" s="79" t="s">
        <v>340</v>
      </c>
      <c r="D59" s="79" t="s">
        <v>341</v>
      </c>
      <c r="E59" s="117" t="s">
        <v>442</v>
      </c>
      <c r="F59" s="79" t="s">
        <v>334</v>
      </c>
      <c r="G59" s="117" t="s">
        <v>401</v>
      </c>
      <c r="H59" s="79" t="s">
        <v>336</v>
      </c>
      <c r="I59" s="79" t="s">
        <v>349</v>
      </c>
      <c r="J59" s="117" t="s">
        <v>442</v>
      </c>
    </row>
    <row r="60" ht="42" customHeight="1" spans="1:10">
      <c r="A60" s="213" t="s">
        <v>296</v>
      </c>
      <c r="B60" s="79" t="s">
        <v>429</v>
      </c>
      <c r="C60" s="79" t="s">
        <v>340</v>
      </c>
      <c r="D60" s="79" t="s">
        <v>369</v>
      </c>
      <c r="E60" s="117" t="s">
        <v>443</v>
      </c>
      <c r="F60" s="79" t="s">
        <v>334</v>
      </c>
      <c r="G60" s="117" t="s">
        <v>444</v>
      </c>
      <c r="H60" s="79" t="s">
        <v>336</v>
      </c>
      <c r="I60" s="79" t="s">
        <v>349</v>
      </c>
      <c r="J60" s="117" t="s">
        <v>445</v>
      </c>
    </row>
    <row r="61" ht="42" customHeight="1" spans="1:10">
      <c r="A61" s="213" t="s">
        <v>296</v>
      </c>
      <c r="B61" s="79" t="s">
        <v>429</v>
      </c>
      <c r="C61" s="79" t="s">
        <v>340</v>
      </c>
      <c r="D61" s="79" t="s">
        <v>369</v>
      </c>
      <c r="E61" s="117" t="s">
        <v>446</v>
      </c>
      <c r="F61" s="79" t="s">
        <v>334</v>
      </c>
      <c r="G61" s="117" t="s">
        <v>447</v>
      </c>
      <c r="H61" s="79" t="s">
        <v>336</v>
      </c>
      <c r="I61" s="79" t="s">
        <v>349</v>
      </c>
      <c r="J61" s="117" t="s">
        <v>448</v>
      </c>
    </row>
    <row r="62" ht="42" customHeight="1" spans="1:10">
      <c r="A62" s="213" t="s">
        <v>296</v>
      </c>
      <c r="B62" s="79" t="s">
        <v>429</v>
      </c>
      <c r="C62" s="79" t="s">
        <v>345</v>
      </c>
      <c r="D62" s="79" t="s">
        <v>346</v>
      </c>
      <c r="E62" s="117" t="s">
        <v>372</v>
      </c>
      <c r="F62" s="79" t="s">
        <v>326</v>
      </c>
      <c r="G62" s="117" t="s">
        <v>373</v>
      </c>
      <c r="H62" s="79" t="s">
        <v>336</v>
      </c>
      <c r="I62" s="79" t="s">
        <v>349</v>
      </c>
      <c r="J62" s="117" t="s">
        <v>449</v>
      </c>
    </row>
  </sheetData>
  <mergeCells count="18">
    <mergeCell ref="A3:J3"/>
    <mergeCell ref="A4:H4"/>
    <mergeCell ref="A9:A15"/>
    <mergeCell ref="A16:A24"/>
    <mergeCell ref="A25:A28"/>
    <mergeCell ref="A29:A34"/>
    <mergeCell ref="A35:A40"/>
    <mergeCell ref="A41:A46"/>
    <mergeCell ref="A47:A52"/>
    <mergeCell ref="A53:A62"/>
    <mergeCell ref="B9:B15"/>
    <mergeCell ref="B16:B24"/>
    <mergeCell ref="B25:B28"/>
    <mergeCell ref="B29:B34"/>
    <mergeCell ref="B35:B40"/>
    <mergeCell ref="B41:B46"/>
    <mergeCell ref="B47:B52"/>
    <mergeCell ref="B53:B6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部门整体支出绩效目标13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奋斗的小鹿</cp:lastModifiedBy>
  <dcterms:created xsi:type="dcterms:W3CDTF">2025-02-20T03:03:00Z</dcterms:created>
  <dcterms:modified xsi:type="dcterms:W3CDTF">2025-02-24T02:12:23Z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928BE76E6AC848DCA5EF843571D1E82B_13</vt:lpwstr>
  </property>
  <property fmtid="{D5CDD505-2E9C-101B-9397-08002B2CF9AE}" pid="4" name="KSOProductBuildVer">
    <vt:lpwstr>2052-12.1.0.19770</vt:lpwstr>
  </property>
</Properties>
</file>