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tabRatio="857" firstSheet="12" activeTab="16"/>
  </bookViews>
  <sheets>
    <sheet name="2025年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13" sheetId="18" r:id="rId18"/>
  </sheets>
  <definedNames>
    <definedName name="_xlnm.Print_Titles" localSheetId="0">'2025年部门财务收支预算总表01-1'!$A:$A,'2025年部门财务收支预算总表01-1'!$1:$1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<sst xmlns="http://schemas.openxmlformats.org/spreadsheetml/2006/main" count="1740" uniqueCount="557">
  <si>
    <t>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</si>
  <si>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</si>
  <si>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</si>
  <si>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</si>
  <si>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</si>
  <si>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</si>
  <si>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</si>
  <si>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</si>
  <si>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</si>
  <si>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</si>
  <si>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</si>
  <si>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</si>
  <si>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</si>
  <si>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</si>
  <si>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</si>
  <si>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</si>
  <si>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</si>
  <si>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</si>
  <si>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</si>
  <si>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</si>
  <si>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</si>
  <si>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</si>
  <si>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</si>
  <si>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</si>
  <si>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</si>
  <si>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</si>
  <si>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</si>
  <si>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</si>
  <si>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</si>
  <si>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</si>
  <si>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</si>
  <si>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</si>
  <si>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</si>
  <si>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</si>
  <si>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</si>
  <si>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</si>
  <si>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</si>
  <si>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</si>
  <si>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</si>
  <si>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</si>
  <si>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</si>
  <si>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</si>
  <si>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</si>
  <si>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</si>
  <si>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</si>
  <si>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</si>
  <si>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</si>
  <si>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</si>
  <si>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</si>
  <si>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</si>
  <si>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</si>
  <si>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</si>
  <si>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</si>
  <si>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</si>
  <si>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</si>
  <si>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</si>
  <si>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</si>
  <si>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</si>
  <si>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</si>
  <si>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</si>
  <si>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</si>
  <si>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</si>
  <si>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</si>
  <si>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</si>
  <si>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</si>
  <si>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</si>
  <si>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</si>
  <si>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</si>
  <si>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</si>
  <si>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119</t>
  </si>
  <si>
    <t>昆明市东川区财政局</t>
  </si>
  <si>
    <t>119001</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</si>
  <si>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</si>
  <si>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</si>
  <si>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</si>
  <si>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</si>
  <si>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</si>
  <si>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</si>
  <si>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</si>
  <si>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</si>
  <si>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</si>
  <si>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</si>
  <si>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</si>
  <si>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</si>
  <si>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</si>
  <si>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</si>
  <si>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</si>
  <si>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</si>
  <si>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</si>
  <si>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</si>
  <si>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</si>
  <si>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</si>
  <si>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</si>
  <si>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</si>
  <si>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</si>
  <si>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</si>
  <si>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</si>
  <si>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</si>
  <si>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</si>
  <si>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</si>
  <si>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20106</t>
  </si>
  <si>
    <t>财政事务</t>
  </si>
  <si>
    <t>2010601</t>
  </si>
  <si>
    <t>行政运行</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</si>
  <si>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</si>
  <si>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</si>
  <si>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</si>
  <si>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</si>
  <si>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</si>
  <si>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</si>
  <si>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</si>
  <si>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</si>
  <si>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</si>
  <si>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</si>
  <si>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</si>
  <si>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</si>
  <si>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</si>
  <si>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</si>
  <si>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</si>
  <si>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</si>
  <si>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</si>
  <si>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</si>
  <si>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</si>
  <si>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</si>
  <si>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</si>
  <si>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</si>
  <si>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</si>
  <si>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</si>
  <si>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</si>
  <si>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</si>
  <si>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</si>
  <si>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</si>
  <si>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</si>
  <si>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</si>
  <si>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</si>
  <si>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</si>
  <si>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223</t>
  </si>
  <si>
    <t>国有资本经营预算支出</t>
  </si>
  <si>
    <t>22302</t>
  </si>
  <si>
    <t>国有企业资本金注入</t>
  </si>
  <si>
    <t>其他国有企业资本金注入</t>
  </si>
  <si>
    <t>22399</t>
  </si>
  <si>
    <t>其他国有资本经营预算支出</t>
  </si>
  <si>
    <t>2239999</t>
  </si>
  <si>
    <t>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</si>
  <si>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</si>
  <si>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</si>
  <si>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</si>
  <si>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</si>
  <si>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</si>
  <si>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</si>
  <si>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</si>
  <si>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</si>
  <si>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</si>
  <si>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</si>
  <si>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</si>
  <si>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</si>
  <si>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</si>
  <si>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</si>
  <si>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</si>
  <si>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</si>
  <si>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</si>
  <si>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</si>
  <si>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</si>
  <si>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</si>
  <si>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</si>
  <si>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</si>
  <si>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</si>
  <si>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</si>
  <si>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</si>
  <si>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</si>
  <si>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</si>
  <si>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</si>
  <si>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</si>
  <si>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</si>
  <si>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</si>
  <si>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</si>
  <si>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</si>
  <si>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</si>
  <si>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</si>
  <si>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</si>
  <si>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</si>
  <si>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</si>
  <si>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</si>
  <si>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</si>
  <si>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</si>
  <si>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</si>
  <si>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</si>
  <si>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</si>
  <si>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</si>
  <si>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</si>
  <si>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</si>
  <si>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</si>
  <si>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</si>
  <si>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</si>
  <si>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</si>
  <si>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</si>
  <si>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</si>
  <si>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</si>
  <si>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</si>
  <si>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</si>
  <si>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</si>
  <si>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</si>
  <si>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</si>
  <si>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</si>
  <si>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</si>
  <si>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</si>
  <si>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</si>
  <si>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</si>
  <si>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</si>
  <si>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530113210000000001912</t>
  </si>
  <si>
    <t>行政人员工资支出</t>
  </si>
  <si>
    <t>30101</t>
  </si>
  <si>
    <t>基本工资</t>
  </si>
  <si>
    <t>30102</t>
  </si>
  <si>
    <t>津贴补贴</t>
  </si>
  <si>
    <t>30103</t>
  </si>
  <si>
    <t>奖金</t>
  </si>
  <si>
    <t>530113210000000001913</t>
  </si>
  <si>
    <t>事业人员工资支出</t>
  </si>
  <si>
    <t>30107</t>
  </si>
  <si>
    <t>绩效工资</t>
  </si>
  <si>
    <t>530113210000000001914</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</si>
  <si>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</si>
  <si>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</si>
  <si>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</si>
  <si>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</si>
  <si>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</si>
  <si>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</si>
  <si>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</si>
  <si>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</si>
  <si>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</si>
  <si>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</si>
  <si>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</si>
  <si>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530113210000000001915</t>
  </si>
  <si>
    <t>30113</t>
  </si>
  <si>
    <t>530113210000000001917</t>
  </si>
  <si>
    <t>遗属补助</t>
  </si>
  <si>
    <t>30305</t>
  </si>
  <si>
    <t>生活补助</t>
  </si>
  <si>
    <t>530113210000000001918</t>
  </si>
  <si>
    <t>公车购置及运维费</t>
  </si>
  <si>
    <t>30231</t>
  </si>
  <si>
    <t>公务用车运行维护费</t>
  </si>
  <si>
    <t>530113210000000001919</t>
  </si>
  <si>
    <t>30217</t>
  </si>
  <si>
    <t>530113210000000001920</t>
  </si>
  <si>
    <t>公务交通补贴</t>
  </si>
  <si>
    <t>30239</t>
  </si>
  <si>
    <t>其他交通费用</t>
  </si>
  <si>
    <t>530113210000000001921</t>
  </si>
  <si>
    <t>工会经费</t>
  </si>
  <si>
    <t>30228</t>
  </si>
  <si>
    <t>530113210000000001922</t>
  </si>
  <si>
    <t>离退休公用经费</t>
  </si>
  <si>
    <t>30299</t>
  </si>
  <si>
    <t>其他商品和服务支出</t>
  </si>
  <si>
    <t>530113210000000001924</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</si>
  <si>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</si>
  <si>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</si>
  <si>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</si>
  <si>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</si>
  <si>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</si>
  <si>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</si>
  <si>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</si>
  <si>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</si>
  <si>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</si>
  <si>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</si>
  <si>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</si>
  <si>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</si>
  <si>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</si>
  <si>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</si>
  <si>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</si>
  <si>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</si>
  <si>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</si>
  <si>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</si>
  <si>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</si>
  <si>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530113210000000001925</t>
  </si>
  <si>
    <t>租车经费</t>
  </si>
  <si>
    <t>530113221100000338350</t>
  </si>
  <si>
    <t>离退休生活补助</t>
  </si>
  <si>
    <t>530113231100001520267</t>
  </si>
  <si>
    <t>行政人员绩效奖励</t>
  </si>
  <si>
    <t>530113231100001520270</t>
  </si>
  <si>
    <t>事业人员绩效奖励</t>
  </si>
  <si>
    <t>05-1表</t>
  </si>
  <si>
    <t>项目分类</t>
  </si>
  <si>
    <t>项目单位</t>
  </si>
  <si>
    <t>经济科目编码</t>
  </si>
  <si>
    <t>经济科目名称</t>
  </si>
  <si>
    <t>本年拨款</t>
  </si>
  <si>
    <t>其中：本次下达</t>
  </si>
  <si>
    <t>专项业务类</t>
  </si>
  <si>
    <t>530113251100003700635</t>
  </si>
  <si>
    <t>国有企业管理改革经费</t>
  </si>
  <si>
    <t>30227</t>
  </si>
  <si>
    <t>委托业务费</t>
  </si>
  <si>
    <t>2230299</t>
  </si>
  <si>
    <t>31201</t>
  </si>
  <si>
    <t>资本金注入</t>
  </si>
  <si>
    <t>530113251100003700636</t>
  </si>
  <si>
    <t>解决历史遗留问题经费</t>
  </si>
  <si>
    <t>事业发展类</t>
  </si>
  <si>
    <t>530113251100003700752</t>
  </si>
  <si>
    <t>财政业务工作经费</t>
  </si>
  <si>
    <t>530113251100003758623</t>
  </si>
  <si>
    <t>聘用外部董事经费</t>
  </si>
  <si>
    <t>05-2表</t>
  </si>
  <si>
    <t>项目年度绩效目标</t>
  </si>
  <si>
    <t>一级指标</t>
  </si>
  <si>
    <t>二级指标</t>
  </si>
  <si>
    <t>三级指标</t>
  </si>
  <si>
    <t>指标性质</t>
  </si>
  <si>
    <t>指标值</t>
  </si>
  <si>
    <t>度量单位</t>
  </si>
  <si>
    <t>指标属性</t>
  </si>
  <si>
    <t>指标内容</t>
  </si>
  <si>
    <t>2025年完成国有企业历史遗留问题审计评价、国有企业相关改革、完成对国有企业后扶公司注册资本金注入28万元、组织国有企业人员培训。</t>
  </si>
  <si>
    <t>产出指标</t>
  </si>
  <si>
    <t>数量指标</t>
  </si>
  <si>
    <t>国有企业改革经费</t>
  </si>
  <si>
    <t>=</t>
  </si>
  <si>
    <t>44</t>
  </si>
  <si>
    <t>万元</t>
  </si>
  <si>
    <t>定量指标</t>
  </si>
  <si>
    <t>反映国有企业改革经费。</t>
  </si>
  <si>
    <t>组织国有企业人员培训次数</t>
  </si>
  <si>
    <t>&gt;=</t>
  </si>
  <si>
    <t>次</t>
  </si>
  <si>
    <t>每年不低于2次</t>
  </si>
  <si>
    <t>质量指标</t>
  </si>
  <si>
    <t>国有企业改革经费兑现准确率</t>
  </si>
  <si>
    <t>100</t>
  </si>
  <si>
    <t>%</t>
  </si>
  <si>
    <t>反映国有企业改革经费准确发放的情况。
补助兑现准确率=补助兑付额/应付额*100%</t>
  </si>
  <si>
    <t>时效指标</t>
  </si>
  <si>
    <t>国有企业改革经费发放及时率</t>
  </si>
  <si>
    <t>反映国有企业改革经费发放及时的情况。
发放及时率=在时限内发放资金/应发放资金*100%</t>
  </si>
  <si>
    <t>成本指标</t>
  </si>
  <si>
    <t>经济成本指标</t>
  </si>
  <si>
    <t>&lt;=</t>
  </si>
  <si>
    <t>44万元</t>
  </si>
  <si>
    <t>效益指标</t>
  </si>
  <si>
    <t>社会效益</t>
  </si>
  <si>
    <t>国有企业改革政策知晓率</t>
  </si>
  <si>
    <t>98</t>
  </si>
  <si>
    <t>反映国有企业改革政策的宣传效果情况。
政策知晓率=调查中补助政策知晓人数/调查总人数*100%</t>
  </si>
  <si>
    <t>满意度指标</t>
  </si>
  <si>
    <t>服务对象满意度</t>
  </si>
  <si>
    <t>受益对象满意度</t>
  </si>
  <si>
    <t>反映获补助受益对象的满意程度。</t>
  </si>
  <si>
    <t>2025年保障财政局涉及到的16个相关电子网络系统运用和维护费用，完成单位资产日常修理和维护，完成2025年预算绩效评估评价工作和国库业务改革工作。</t>
  </si>
  <si>
    <t>180</t>
  </si>
  <si>
    <t>反映财政业务工作经费</t>
  </si>
  <si>
    <t>2025年财政系统维护数量</t>
  </si>
  <si>
    <t>16</t>
  </si>
  <si>
    <t>个</t>
  </si>
  <si>
    <t>按照签订的系统维护合同或协议</t>
  </si>
  <si>
    <t>2025年举办的财务培训次数</t>
  </si>
  <si>
    <t>5次以上</t>
  </si>
  <si>
    <t>财政业务工作经费兑现准确率</t>
  </si>
  <si>
    <t>反映财政业务工作经费准确发放的情况。
补助兑现准确率=补助兑付额/应付额*100%</t>
  </si>
  <si>
    <t>财政业务工作经费发放及时率</t>
  </si>
  <si>
    <t>反映财政业务工作经费及时发放的情况。
发放及时率=在时限内发放资金/应发放资金*100%</t>
  </si>
  <si>
    <t>资产维修维护完成时限</t>
  </si>
  <si>
    <t>2025年10月份</t>
  </si>
  <si>
    <t>年</t>
  </si>
  <si>
    <t>定性指标</t>
  </si>
  <si>
    <t>办公室门窗、照明设备老化更换、办公设备维修等</t>
  </si>
  <si>
    <t>财政业务工作经费180万元</t>
  </si>
  <si>
    <t>财政业务工作经费知晓率</t>
  </si>
  <si>
    <t>反映财政业务工作经费政策的宣传效果情况。
政策知晓率=调查中补助政策知晓人数/调查总人数*100%</t>
  </si>
  <si>
    <t>2025年10月31日前完成对同泰公司的清产核资问题，了解公司的真实状况。</t>
  </si>
  <si>
    <t>对历史遗留问题开展审计报告核实账务费用</t>
  </si>
  <si>
    <t>反映历史遗留问题同泰公司审计报告核实账务费用</t>
  </si>
  <si>
    <t>对历史遗留问题开展审计费用支付准确率</t>
  </si>
  <si>
    <t>100%</t>
  </si>
  <si>
    <t>反映补助准确发放的情况。
补助兑现准确率=补助兑付额/应付额*100%</t>
  </si>
  <si>
    <t>对历史遗留问题开展审计费用支付及时率</t>
  </si>
  <si>
    <t>反映同泰公司审计报告核实账务费用及时支付的情况。
发放及时率=在时限内发放资金/应发放资金*100%</t>
  </si>
  <si>
    <t>清产核资工作完成时限</t>
  </si>
  <si>
    <t>2025年10月31日</t>
  </si>
  <si>
    <t>2025年10月31日以前</t>
  </si>
  <si>
    <t>解决历史遗留问题所需资金</t>
  </si>
  <si>
    <t>对历史遗留问题开展审计政策知晓率</t>
  </si>
  <si>
    <t>90</t>
  </si>
  <si>
    <t>反映同泰公司审计报告核实的宣传效果情况。
政策知晓率=调查中补助政策知晓人数/调查总人数*100%</t>
  </si>
  <si>
    <t>998</t>
  </si>
  <si>
    <t>2025年区属国有企业拟通过聘用外部董事2人，每人每年工作津贴不超过5万元。</t>
  </si>
  <si>
    <t>反映获补助人员、企业的数量情况，也适用补贴、资助等形式的补助。</t>
  </si>
  <si>
    <t>聘用外部董事资金兑现准确率</t>
  </si>
  <si>
    <t>聘用外部董事经费发放及时率</t>
  </si>
  <si>
    <t>反映聘用外部董事经费及时发放的情况。
发放及时率=在时限内发放资金/应发放资金*100%</t>
  </si>
  <si>
    <t>聘用外部董事所需经费</t>
  </si>
  <si>
    <t>经济效益</t>
  </si>
  <si>
    <t>区属国有企业管理水平</t>
  </si>
  <si>
    <t>得到提高</t>
  </si>
  <si>
    <t>管理水平得到提高</t>
  </si>
  <si>
    <t>聘用外部董事政策知晓率</t>
  </si>
  <si>
    <t>反映聘用外部董事政策的宣传效果情况。
政策知晓率=调查中补助政策知晓人数/调查总人数*100%</t>
  </si>
  <si>
    <t>95</t>
  </si>
  <si>
    <t>反映聘用外部董事获补助受益对象的满意程度。</t>
  </si>
  <si>
    <t>06表</t>
  </si>
  <si>
    <t>政府性基金预算支出预算表</t>
  </si>
  <si>
    <t>单位名称：昆明市发展和改革委员会</t>
  </si>
  <si>
    <t>政府性基金预算支出</t>
  </si>
  <si>
    <t>备注：昆明市东川区财政局2025年度无政府性基金预算支出情况，此表无数据。</t>
  </si>
  <si>
    <t>07表</t>
  </si>
  <si>
    <t>预算项目</t>
  </si>
  <si>
    <t>采购项目</t>
  </si>
  <si>
    <t>采购品目</t>
  </si>
  <si>
    <t>计量
单位</t>
  </si>
  <si>
    <t>数量</t>
  </si>
  <si>
    <t>面向中小企业预留资金</t>
  </si>
  <si>
    <t>政府性基金</t>
  </si>
  <si>
    <t>国有资本经营收益</t>
  </si>
  <si>
    <t>财政专户管理的收入</t>
  </si>
  <si>
    <t>单位自筹</t>
  </si>
  <si>
    <t>车辆燃油费</t>
  </si>
  <si>
    <t>车辆加油、添加燃料服务</t>
  </si>
  <si>
    <t>元</t>
  </si>
  <si>
    <t>车辆保险费</t>
  </si>
  <si>
    <t>机动车保险服务</t>
  </si>
  <si>
    <t>打印机</t>
  </si>
  <si>
    <t>A4黑白打印机</t>
  </si>
  <si>
    <t>复印机</t>
  </si>
  <si>
    <t>速拍仪</t>
  </si>
  <si>
    <t>高拍仪</t>
  </si>
  <si>
    <t>A3彩色打印机</t>
  </si>
  <si>
    <t>车辆维修费</t>
  </si>
  <si>
    <t>车辆维修和保养服务</t>
  </si>
  <si>
    <t>复印纸</t>
  </si>
  <si>
    <t>电脑</t>
  </si>
  <si>
    <t>台式计算机</t>
  </si>
  <si>
    <t>物业管理费</t>
  </si>
  <si>
    <t>物业管理服务</t>
  </si>
  <si>
    <t>备注：当面向中小企业预留资金大于合计时，面向中小企业预留资金为三年预计数。</t>
  </si>
  <si>
    <t>08表</t>
  </si>
  <si>
    <t>政府购买服务项目</t>
  </si>
  <si>
    <t>政府购买服务指导性目录代码</t>
  </si>
  <si>
    <t>基本支出/项目支出</t>
  </si>
  <si>
    <t>所属服务类别</t>
  </si>
  <si>
    <t>所属服务领域</t>
  </si>
  <si>
    <t>购买内容简述</t>
  </si>
  <si>
    <t>车辆保险</t>
  </si>
  <si>
    <t>B1101 维修保养服务</t>
  </si>
  <si>
    <t>B 政府履职辅助性服务</t>
  </si>
  <si>
    <t>车辆燃油</t>
  </si>
  <si>
    <t>车辆维修</t>
  </si>
  <si>
    <t>物业管理</t>
  </si>
  <si>
    <t>B1102 物业管理服务</t>
  </si>
  <si>
    <t>09-1表</t>
  </si>
  <si>
    <t>单位名称（项目）</t>
  </si>
  <si>
    <t>地区</t>
  </si>
  <si>
    <t>备注：昆明市东川区财政局2025年度无对下转移支付预算情况，此表无数据。</t>
  </si>
  <si>
    <t>09-2表</t>
  </si>
  <si>
    <t>备注：昆明市东川区财政局2025年度无对下转移支付绩效目标，此表无数据。</t>
  </si>
  <si>
    <t xml:space="preserve">10表
</t>
  </si>
  <si>
    <t>资产类别</t>
  </si>
  <si>
    <t>资产分类代码.名称</t>
  </si>
  <si>
    <t>资产名称</t>
  </si>
  <si>
    <t>计量单位</t>
  </si>
  <si>
    <t>财政部门批复数（元）</t>
  </si>
  <si>
    <t>单价</t>
  </si>
  <si>
    <t>金额</t>
  </si>
  <si>
    <t>备注：昆明市东川区财政局2025年度无新增资产配置预算，此表无数据。</t>
  </si>
  <si>
    <t>11表</t>
  </si>
  <si>
    <t>上级补助</t>
  </si>
  <si>
    <t>备注：昆明市东川区财政局2025年度无上级转移支付补助项目支出预算，此表无数据。</t>
  </si>
  <si>
    <t>12表</t>
  </si>
  <si>
    <t>项目级次</t>
  </si>
  <si>
    <t>311 专项业务类</t>
  </si>
  <si>
    <t>本级</t>
  </si>
  <si>
    <t>313 事业发展类</t>
  </si>
  <si>
    <t/>
  </si>
  <si>
    <t>2025-2027年部门整体支出绩效目标</t>
  </si>
  <si>
    <t>部门名称</t>
  </si>
  <si>
    <t>内容</t>
  </si>
  <si>
    <t>说明</t>
  </si>
  <si>
    <t>部门总体目标</t>
  </si>
  <si>
    <t>部门职责</t>
  </si>
  <si>
    <t>（1）贯彻执行国家和省、市财税的发展战略、方针、政策，拟订财税发展规划、政策和改革方案并组织实施。分析预测综合经济形势，参与制定各项宏观经济政策，提出加强财源建设和运用财税政策实施宏观调控、综合平衡社会财力的建议。
（2）拟订财政、财务、会计管理的规范性文件。承担财税法规和政策的执行情况、预算管理有关监督工作。
（3）承担各项财政收支管理的职责。编制年度地方财政预决算草案并组织执行。
（4）按照分工负责地方税收和政府非税收入管理。拟订政府非税收入规范性文件，提出地方税收政策调整及有关税收优惠政策建议。按规定管理行政事业性收费。管理财政票据。按规定管理彩票资金。
（5）组织拟订国库管理制度、国库集中收付制度并组织实施；承担国库现金管理职责。组织编制政府财务报告。负责贯彻执行政府采购制度并监督管理。
（6）执行地方政府债务管理的制度和政策。拟订地方政府债务管理的实施办法。承担地方政府性债务的日常管理职责，提出全区政府性债务规模控制和债务结构调整建议。
（7）拟订行政事业单位国有资产管理制度并组织实施。组织编制年度全区国有资产管理情况报告。根据区人民政府授权，集中统一履行区级国有金融资本出资人职责。拟订国有金融资本管理制度。
（8）拟订政府性基金管理制度，监督管理政府性基金收支活动。审核并汇总编制区级政府性基金预决算草案，提出政府性基金与一般公共预算统筹安排的建议。
（9）拟订国有资本经营预算制度和办法。负责审核和汇总编制国有资本经营预决算草案，监缴区本级国有资本收益。
（10）负责审核并汇总编制社会保险基金预决算草案，承担社会保险基金的财政监管工作。
（11）参与拟订区级基建投资有关政策。拟订基建财务管理有关实施办法并监督实施。
（12）负责管理会计工作。拟订会计管理制度和办法并组织实施，监督和规范会计行为。指导和监督管理委托代理记账机构的备案审核工作。
（13）组织、指导和协调全区财政信息化建设工作。
（14）根据东川区人民政府授权，依照《中华人民共和国公司法》《中华人民共和国企业国有资产法》等法律和行政法规，代表区政府履行国有资产出资人职责，对区属企业（不含金融类企业）的国有资产和区本级行政事业单位经营性国有资产实施监管。
（15）研究拟订全区金融业发展规划，提出服务和促进金融业发展的意见和政策建议，引导和鼓励东川区金融机构加大服务支出。</t>
  </si>
  <si>
    <t>根据三定方案归纳</t>
  </si>
  <si>
    <r>
      <rPr>
        <sz val="11"/>
        <rFont val="宋体"/>
        <charset val="134"/>
      </rPr>
      <t>总体绩效目标</t>
    </r>
    <r>
      <rPr>
        <sz val="11"/>
        <rFont val="Source Han Sans CN"/>
        <charset val="134"/>
      </rPr>
      <t xml:space="preserve">
</t>
    </r>
    <r>
      <rPr>
        <sz val="11"/>
        <rFont val="宋体"/>
        <charset val="134"/>
      </rPr>
      <t>（2025-2027年期间）</t>
    </r>
  </si>
  <si>
    <t>全区财税部门将认真贯彻落实中央、省、市和区委决策部署，坚定发展信心，坚持新发展理念，以财政增收为目标，以深化改革为动力，以平衡运行为基础，充分发挥财政职能，以兜牢“三保”支出为己任，全力支持我区经济社会持续健康发展。财税部门将紧紧围绕区委各项决策部署，在区人大、区政协的监督指导下，深化财税体制改革，花大力气狠抓收入，坚持政府过紧日子，切实做到有保有压，全力保障“三保”支出，提高财政保障能力。</t>
  </si>
  <si>
    <t>根据部门职责，中长期规划，省委，省政府要求归纳</t>
  </si>
  <si>
    <t>部门年度目标</t>
  </si>
  <si>
    <r>
      <rPr>
        <sz val="11"/>
        <rFont val="宋体"/>
        <charset val="134"/>
      </rPr>
      <t>预算年度（2025年）</t>
    </r>
    <r>
      <rPr>
        <sz val="11"/>
        <rFont val="Source Han Sans CN"/>
        <charset val="134"/>
      </rPr>
      <t xml:space="preserve">
</t>
    </r>
    <r>
      <rPr>
        <sz val="11"/>
        <rFont val="宋体"/>
        <charset val="134"/>
      </rPr>
      <t>绩效目标</t>
    </r>
  </si>
  <si>
    <t>1.强化组织收入，确保应收尽收。
2.加大资金整合，支持乡村振兴。
3.科学整合国有资产，深入推进国企改革。
4.加强债务管理，防范债务风险。
5.加大金融支持，服务实体经济。
6.规范支付方式，推进财政一体化工作。
7.切实加强财政预算收支管理，扎实做好“六稳”工作，全面落实“六保”任务，切实兜牢“三保”底线，顺利完成人大会议确定的目标任务，全区财政运行总体平稳。</t>
  </si>
  <si>
    <t>部门年度重点工作任务对应的目标或措施预计的产出和效果，每项工作任务都有明确的一项或几项目标。</t>
  </si>
  <si>
    <t>二、部门年度重点工作任务</t>
  </si>
  <si>
    <t>重点工作任务</t>
  </si>
  <si>
    <t>主要内容</t>
  </si>
  <si>
    <t>对应项目</t>
  </si>
  <si>
    <t>总额</t>
  </si>
  <si>
    <t>财政拨款</t>
  </si>
  <si>
    <t>其他资金</t>
  </si>
  <si>
    <t>通过对历史遗留问题同泰公司各项资产、负债进行全面清理、核对、查实，对固定资产、对外投资及账外资产加强控制管理，进而防范国有资产流失风险，进一步强化国资监管，提升区属国有企业治理效能。</t>
  </si>
  <si>
    <t>单击查看预算项目(1)</t>
  </si>
  <si>
    <t>为进一步深化东川区国有企业管理体制改革和解决国有企业历史遗留问题，优化全区国有资本布局，提升产业竞争力和国有资本经营效益，提高国有资本回报率，实现国有资产保值增值，组织国有企业人员培训，培育国有企业发展新动能。</t>
  </si>
  <si>
    <t>通过实施区属国有企业兼职外部董事，不断提高国企管理能力，兼职外部董事任职期间享有工作津贴，而工作津贴实行动态调整。</t>
  </si>
  <si>
    <t>为保障财政业务工作顺利进行，通过对财政局所有涉及到的电子网络系统运用和维护，单位资产日常修理和维护，保障财政业务工作顺利开展，提高了工作效率，节约能源，促进经济发展。为全面提升我区预算绩效，加快建成全方位、全过程、全覆盖的预算绩效管理体系。</t>
  </si>
  <si>
    <t>贯彻执行国家和省、市财税的发展战略、方针、政策，拟订财税发展规划、政策和改革方案并组织实施。分析预测综合经济形势，参与制定各项宏观经济政策。</t>
  </si>
  <si>
    <t>单击查看预算项目(15)</t>
  </si>
  <si>
    <t>三、部门整体支出绩效指标</t>
  </si>
  <si>
    <t>绩效指标</t>
  </si>
  <si>
    <t>评（扣）分标准</t>
  </si>
  <si>
    <t>绩效指标设定依据及指标值数据来源</t>
  </si>
  <si>
    <t xml:space="preserve">二级指标 </t>
  </si>
  <si>
    <t>工资福利发放人数（行政）</t>
  </si>
  <si>
    <t>004</t>
  </si>
  <si>
    <t>35</t>
  </si>
  <si>
    <t>人</t>
  </si>
  <si>
    <t>001</t>
  </si>
  <si>
    <t>实际发放人数/应发放人数*指标分值</t>
  </si>
  <si>
    <t>反映单位实际发放工资人员数量。</t>
  </si>
  <si>
    <t>人员信息表、工资表</t>
  </si>
  <si>
    <t>工资福利发放人数（事业）</t>
  </si>
  <si>
    <t>25</t>
  </si>
  <si>
    <t>退休人员</t>
  </si>
  <si>
    <t>33</t>
  </si>
  <si>
    <t>反映单位退休人员数量。</t>
  </si>
  <si>
    <t>重点项目绩效评价</t>
  </si>
  <si>
    <t>实际完成评价次数</t>
  </si>
  <si>
    <t>完成4个100万元以上重点项目绩效评价</t>
  </si>
  <si>
    <t>区财政局2025年年度工作计划</t>
  </si>
  <si>
    <t>财政电子网络系统数量</t>
  </si>
  <si>
    <t>年度内财政实际运行维护系统数量</t>
  </si>
  <si>
    <t>OA办公系统、K3金蝶软件、财政一体化系统、政采云电子卖场平台、政府采购管理系统等15个运维系统</t>
  </si>
  <si>
    <t>按照电子网络系统协议标准</t>
  </si>
  <si>
    <t>“三公经费”控制率</t>
  </si>
  <si>
    <t>“三公经费”控制率有所下降，不超预算数</t>
  </si>
  <si>
    <t>实际控制完成情况</t>
  </si>
  <si>
    <t>“三公经费”相关管理办法</t>
  </si>
  <si>
    <t>重点绩效评价完成率</t>
  </si>
  <si>
    <t>预算年度内财政重点在评价完成情况</t>
  </si>
  <si>
    <t>2025年度工作目标</t>
  </si>
  <si>
    <t>预决算公开及时率</t>
  </si>
  <si>
    <t>进一步扩大公开范围、细化公开内容、规范公开流程，全力打造“阳光财政”，接受社会公众监督</t>
  </si>
  <si>
    <t>预决算公开制度办法</t>
  </si>
  <si>
    <t>财政电子网络系统使用率</t>
  </si>
  <si>
    <t>财政工作任务完成率</t>
  </si>
  <si>
    <t>2025年实施完成各项财政工作目标</t>
  </si>
  <si>
    <t>区财政局2025年年度工作计划，本部门2025年度工作总结及重点工作任务考核情况</t>
  </si>
  <si>
    <t>确保单位各项工作正常运转，各项职能职责工作任务履行到位</t>
  </si>
  <si>
    <t>运转正常，得满分；反之，不得分</t>
  </si>
  <si>
    <t>实施完成各项财政工作目标。</t>
  </si>
  <si>
    <t>本部门2024年度工作总结及重点工作任务考核情况</t>
  </si>
  <si>
    <t>财政电子网络系统覆盖率</t>
  </si>
  <si>
    <t>15个系统的使用覆盖面</t>
  </si>
  <si>
    <t>财政电子网络系统覆盖率达100%</t>
  </si>
  <si>
    <t>按照电子网络系统协议</t>
  </si>
  <si>
    <t>单位职工满意度</t>
  </si>
  <si>
    <t>002</t>
  </si>
  <si>
    <t>满意度≥95%，得满分；满意度60%-94%之间，满意度*指标分值；满意度≤59%，不得分</t>
  </si>
  <si>
    <t>反映部门（单位）职工满意度</t>
  </si>
  <si>
    <t>问卷调查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</si>
</sst>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1">
    <font>
      <sz val="11"/>
      <color theme="1"/>
      <name val="宋体"/>
      <charset val="134"/>
      <scheme val="minor"/>
    </font>
    <font>
      <sz val="11"/>
      <name val="宋体"/>
      <charset val="134"/>
    </font>
    <font>
      <sz val="12"/>
      <name val="宋体"/>
      <charset val="134"/>
    </font>
    <font>
      <b/>
      <sz val="24"/>
      <name val="宋体"/>
      <charset val="134"/>
    </font>
    <font>
      <sz val="11"/>
      <name val="Source Han Sans CN"/>
      <charset val="134"/>
    </font>
    <font>
      <b/>
      <sz val="11"/>
      <name val="Source Han Sans CN"/>
      <charset val="134"/>
    </font>
    <font>
      <sz val="12"/>
      <name val="Source Han Sans CN"/>
      <charset val="134"/>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1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8" fillId="0" borderId="0" applyNumberFormat="0" applyFill="0" applyBorder="0" applyAlignment="0" applyProtection="0">
      <alignment vertical="center"/>
    </xf>
    <xf numFmtId="0" fontId="29" fillId="4" borderId="19" applyNumberFormat="0" applyAlignment="0" applyProtection="0">
      <alignment vertical="center"/>
    </xf>
    <xf numFmtId="0" fontId="30" fillId="5" borderId="20" applyNumberFormat="0" applyAlignment="0" applyProtection="0">
      <alignment vertical="center"/>
    </xf>
    <xf numFmtId="0" fontId="31" fillId="5" borderId="19" applyNumberFormat="0" applyAlignment="0" applyProtection="0">
      <alignment vertical="center"/>
    </xf>
    <xf numFmtId="0" fontId="32" fillId="6" borderId="21" applyNumberFormat="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176" fontId="40" fillId="0" borderId="1">
      <alignment horizontal="right" vertical="center"/>
    </xf>
    <xf numFmtId="49" fontId="40" fillId="0" borderId="1">
      <alignment horizontal="left" vertical="center" wrapText="1"/>
    </xf>
    <xf numFmtId="176" fontId="40" fillId="0" borderId="1">
      <alignment horizontal="right" vertical="center"/>
    </xf>
    <xf numFmtId="177" fontId="40" fillId="0" borderId="1">
      <alignment horizontal="right" vertical="center"/>
    </xf>
    <xf numFmtId="178" fontId="40" fillId="0" borderId="1">
      <alignment horizontal="right" vertical="center"/>
    </xf>
    <xf numFmtId="179" fontId="40" fillId="0" borderId="1">
      <alignment horizontal="right" vertical="center"/>
    </xf>
    <xf numFmtId="10" fontId="40" fillId="0" borderId="1">
      <alignment horizontal="right" vertical="center"/>
    </xf>
    <xf numFmtId="180" fontId="40" fillId="0" borderId="1">
      <alignment horizontal="right" vertical="center"/>
    </xf>
    <xf numFmtId="0" fontId="1" fillId="0" borderId="0">
      <alignment vertical="center"/>
    </xf>
  </cellStyleXfs>
  <cellXfs count="219">
    <xf numFmtId="0" fontId="0" fillId="0" borderId="0" xfId="0" applyFont="1" applyBorder="1"/>
    <xf numFmtId="0" fontId="1" fillId="0" borderId="0" xfId="0" applyFont="1" applyFill="1" applyBorder="1" applyAlignment="1"/>
    <xf numFmtId="0" fontId="2" fillId="0" borderId="0" xfId="57" applyFont="1" applyAlignment="1" applyProtection="1">
      <alignment horizontal="center" vertical="center"/>
    </xf>
    <xf numFmtId="0" fontId="1" fillId="0" borderId="0" xfId="57" applyAlignment="1" applyProtection="1">
      <alignment vertical="center"/>
    </xf>
    <xf numFmtId="0" fontId="1" fillId="0" borderId="0" xfId="0" applyFont="1" applyFill="1" applyBorder="1" applyAlignment="1" applyProtection="1"/>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1" fillId="0" borderId="1" xfId="0" applyFont="1" applyFill="1" applyBorder="1" applyAlignment="1" applyProtection="1">
      <alignment horizontal="left" vertical="center"/>
    </xf>
    <xf numFmtId="49" fontId="4"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xf>
    <xf numFmtId="49"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xf>
    <xf numFmtId="0" fontId="1" fillId="0" borderId="1" xfId="0" applyFont="1" applyFill="1" applyBorder="1" applyAlignment="1" applyProtection="1">
      <alignment horizontal="center" vertical="center"/>
    </xf>
    <xf numFmtId="4" fontId="1" fillId="0" borderId="1" xfId="0" applyNumberFormat="1" applyFont="1" applyFill="1" applyBorder="1" applyAlignment="1" applyProtection="1">
      <alignment horizontal="right" vertical="center" wrapText="1"/>
    </xf>
    <xf numFmtId="0" fontId="1" fillId="0" borderId="2" xfId="0" applyNumberFormat="1" applyFont="1" applyFill="1" applyBorder="1" applyAlignment="1"/>
    <xf numFmtId="0" fontId="1" fillId="0" borderId="3" xfId="0" applyNumberFormat="1" applyFont="1" applyFill="1" applyBorder="1" applyAlignment="1"/>
    <xf numFmtId="0" fontId="5" fillId="0" borderId="1" xfId="0" applyFont="1" applyFill="1" applyBorder="1" applyAlignment="1" applyProtection="1">
      <alignment horizontal="center" vertical="center"/>
    </xf>
    <xf numFmtId="49" fontId="6" fillId="0" borderId="1" xfId="57" applyNumberFormat="1" applyFont="1" applyBorder="1" applyAlignment="1" applyProtection="1">
      <alignment horizontal="center" vertical="center" wrapText="1"/>
    </xf>
    <xf numFmtId="49" fontId="6" fillId="0" borderId="1" xfId="57" applyNumberFormat="1" applyFont="1" applyBorder="1" applyAlignment="1" applyProtection="1">
      <alignment horizontal="center" vertical="center"/>
    </xf>
    <xf numFmtId="49" fontId="6" fillId="0" borderId="1" xfId="57" applyNumberFormat="1" applyFont="1" applyBorder="1" applyAlignment="1" applyProtection="1">
      <alignment vertical="center" wrapText="1"/>
    </xf>
    <xf numFmtId="49" fontId="1" fillId="0" borderId="1" xfId="57" applyNumberFormat="1" applyBorder="1" applyAlignment="1" applyProtection="1">
      <alignment horizontal="left" vertical="center" wrapText="1"/>
    </xf>
    <xf numFmtId="49" fontId="1" fillId="0" borderId="1" xfId="57" applyNumberFormat="1" applyBorder="1" applyAlignment="1" applyProtection="1">
      <alignment vertical="center" wrapText="1"/>
    </xf>
    <xf numFmtId="0" fontId="4" fillId="0" borderId="1" xfId="0" applyFont="1" applyFill="1" applyBorder="1" applyAlignment="1" applyProtection="1">
      <alignment horizontal="center" vertical="center" wrapText="1"/>
    </xf>
    <xf numFmtId="49" fontId="7" fillId="0" borderId="0" xfId="0" applyNumberFormat="1" applyFont="1" applyBorder="1"/>
    <xf numFmtId="0" fontId="8"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8" fillId="0" borderId="0" xfId="0" applyFont="1" applyBorder="1" applyAlignment="1" applyProtection="1">
      <alignment horizontal="left" vertical="center"/>
      <protection locked="0"/>
    </xf>
    <xf numFmtId="0" fontId="10" fillId="0" borderId="0" xfId="0" applyFont="1" applyBorder="1" applyAlignment="1">
      <alignment horizontal="left" vertical="center"/>
    </xf>
    <xf numFmtId="0" fontId="10" fillId="0" borderId="0" xfId="0" applyFont="1" applyBorder="1"/>
    <xf numFmtId="0" fontId="8" fillId="0" borderId="0" xfId="0" applyFont="1" applyBorder="1" applyAlignment="1" applyProtection="1">
      <alignment horizontal="right"/>
      <protection locked="0"/>
    </xf>
    <xf numFmtId="0" fontId="10" fillId="0" borderId="4" xfId="0" applyFont="1" applyBorder="1" applyAlignment="1" applyProtection="1">
      <alignment horizontal="center" vertical="center" wrapText="1"/>
      <protection locked="0"/>
    </xf>
    <xf numFmtId="0" fontId="10" fillId="0" borderId="4"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pplyProtection="1">
      <alignment horizontal="center" vertical="center" wrapText="1"/>
      <protection locked="0"/>
    </xf>
    <xf numFmtId="0" fontId="10" fillId="0" borderId="8" xfId="0" applyFont="1" applyBorder="1" applyAlignment="1">
      <alignment horizontal="center" vertical="center" wrapText="1"/>
    </xf>
    <xf numFmtId="0" fontId="10" fillId="0" borderId="4" xfId="0" applyFont="1" applyBorder="1" applyAlignment="1">
      <alignment horizontal="center" vertical="center"/>
    </xf>
    <xf numFmtId="0" fontId="10" fillId="2" borderId="9" xfId="0" applyFont="1" applyFill="1" applyBorder="1" applyAlignment="1" applyProtection="1">
      <alignment horizontal="center" vertical="center" wrapText="1"/>
      <protection locked="0"/>
    </xf>
    <xf numFmtId="0" fontId="10" fillId="0" borderId="9" xfId="0" applyFont="1" applyBorder="1" applyAlignment="1">
      <alignment horizontal="center" vertical="center" wrapText="1"/>
    </xf>
    <xf numFmtId="0" fontId="10" fillId="0" borderId="9" xfId="0" applyFont="1" applyBorder="1" applyAlignment="1">
      <alignment horizontal="center" vertical="center"/>
    </xf>
    <xf numFmtId="0" fontId="7" fillId="0" borderId="1" xfId="0" applyFont="1" applyBorder="1" applyAlignment="1">
      <alignment horizontal="center" vertical="center"/>
    </xf>
    <xf numFmtId="0" fontId="8" fillId="2" borderId="1" xfId="0"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protection locked="0"/>
    </xf>
    <xf numFmtId="4" fontId="8" fillId="0" borderId="1" xfId="0" applyNumberFormat="1" applyFont="1" applyBorder="1" applyAlignment="1" applyProtection="1">
      <alignment horizontal="right" vertical="center" wrapText="1"/>
      <protection locked="0"/>
    </xf>
    <xf numFmtId="49" fontId="11" fillId="0" borderId="1" xfId="50" applyNumberFormat="1" applyFont="1" applyBorder="1">
      <alignment horizontal="left" vertical="center" wrapText="1"/>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10" fillId="2" borderId="4" xfId="0" applyFont="1" applyFill="1" applyBorder="1" applyAlignment="1">
      <alignment horizontal="center" vertical="center"/>
    </xf>
    <xf numFmtId="0" fontId="10" fillId="0" borderId="8" xfId="0" applyFont="1" applyBorder="1" applyAlignment="1">
      <alignment horizontal="center" vertical="center"/>
    </xf>
    <xf numFmtId="0" fontId="8" fillId="0" borderId="1" xfId="0" applyFont="1" applyBorder="1" applyAlignment="1">
      <alignment horizontal="left" vertical="center" wrapText="1"/>
    </xf>
    <xf numFmtId="4" fontId="8" fillId="0" borderId="1" xfId="0" applyNumberFormat="1" applyFont="1" applyBorder="1" applyAlignment="1">
      <alignment horizontal="right" vertical="center" wrapText="1"/>
    </xf>
    <xf numFmtId="0" fontId="8" fillId="0" borderId="1" xfId="0" applyFont="1" applyBorder="1" applyAlignment="1" applyProtection="1">
      <alignment horizontal="left" vertical="center" wrapText="1"/>
      <protection locked="0"/>
    </xf>
    <xf numFmtId="0" fontId="7" fillId="0" borderId="5" xfId="0" applyFont="1" applyBorder="1" applyAlignment="1" applyProtection="1">
      <alignment horizontal="center" vertical="center" wrapText="1"/>
      <protection locked="0"/>
    </xf>
    <xf numFmtId="0" fontId="8" fillId="0" borderId="6" xfId="0" applyFont="1" applyBorder="1" applyAlignment="1">
      <alignment horizontal="left" vertical="center"/>
    </xf>
    <xf numFmtId="0" fontId="8" fillId="2" borderId="7" xfId="0" applyFont="1" applyFill="1" applyBorder="1" applyAlignment="1">
      <alignment horizontal="left" vertical="center"/>
    </xf>
    <xf numFmtId="0" fontId="7" fillId="0" borderId="1" xfId="0" applyFont="1" applyBorder="1" applyAlignment="1" applyProtection="1">
      <alignment horizontal="center" vertical="center"/>
      <protection locked="0"/>
    </xf>
    <xf numFmtId="4" fontId="11" fillId="0" borderId="1" xfId="51" applyNumberFormat="1" applyFont="1" applyBorder="1">
      <alignment horizontal="right" vertical="center"/>
    </xf>
    <xf numFmtId="0" fontId="8" fillId="2" borderId="0" xfId="0" applyFont="1" applyFill="1" applyBorder="1" applyAlignment="1" applyProtection="1">
      <alignment horizontal="right" vertical="top" wrapText="1"/>
      <protection locked="0"/>
    </xf>
    <xf numFmtId="0" fontId="12" fillId="0" borderId="0" xfId="0" applyFont="1" applyBorder="1" applyAlignment="1" applyProtection="1">
      <alignment vertical="top"/>
      <protection locked="0"/>
    </xf>
    <xf numFmtId="0" fontId="12" fillId="0" borderId="0" xfId="0" applyFont="1" applyBorder="1" applyAlignment="1">
      <alignment vertical="top"/>
    </xf>
    <xf numFmtId="0" fontId="13" fillId="2" borderId="0" xfId="0" applyFont="1" applyFill="1" applyBorder="1" applyAlignment="1" applyProtection="1">
      <alignment horizontal="center" vertical="center" wrapText="1"/>
      <protection locked="0"/>
    </xf>
    <xf numFmtId="0" fontId="12" fillId="0" borderId="0" xfId="0" applyFont="1" applyBorder="1" applyProtection="1">
      <protection locked="0"/>
    </xf>
    <xf numFmtId="0" fontId="12" fillId="0" borderId="0" xfId="0" applyFont="1" applyBorder="1"/>
    <xf numFmtId="0" fontId="8" fillId="2" borderId="0"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right" vertical="center"/>
      <protection locked="0"/>
    </xf>
    <xf numFmtId="0" fontId="7" fillId="2" borderId="0" xfId="0" applyFont="1" applyFill="1" applyBorder="1" applyAlignment="1" applyProtection="1">
      <alignment horizontal="right" vertical="center" wrapText="1"/>
      <protection locked="0"/>
    </xf>
    <xf numFmtId="0" fontId="7" fillId="0" borderId="1" xfId="0" applyFont="1" applyBorder="1" applyAlignment="1" applyProtection="1">
      <alignment horizontal="center" vertical="center" wrapText="1"/>
      <protection locked="0"/>
    </xf>
    <xf numFmtId="0" fontId="7"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right" vertical="center"/>
      <protection locked="0"/>
    </xf>
    <xf numFmtId="0" fontId="7" fillId="2" borderId="1" xfId="0" applyFont="1" applyFill="1" applyBorder="1" applyAlignment="1" applyProtection="1">
      <alignment horizontal="right" vertical="center" wrapText="1"/>
      <protection locked="0"/>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1" xfId="0" applyFont="1" applyFill="1" applyBorder="1" applyAlignment="1">
      <alignment horizontal="left" vertical="center" wrapText="1"/>
    </xf>
    <xf numFmtId="3" fontId="8" fillId="2" borderId="1" xfId="0" applyNumberFormat="1" applyFont="1" applyFill="1" applyBorder="1" applyAlignment="1" applyProtection="1">
      <alignment horizontal="right" vertical="center"/>
      <protection locked="0"/>
    </xf>
    <xf numFmtId="4" fontId="8" fillId="0" borderId="1" xfId="0" applyNumberFormat="1" applyFont="1" applyBorder="1" applyAlignment="1" applyProtection="1">
      <alignment horizontal="right" vertical="center"/>
      <protection locked="0"/>
    </xf>
    <xf numFmtId="0" fontId="8" fillId="0" borderId="1" xfId="0" applyFont="1" applyBorder="1" applyAlignment="1">
      <alignment horizontal="center" vertical="center"/>
    </xf>
    <xf numFmtId="0" fontId="8" fillId="0" borderId="1" xfId="0" applyFont="1" applyBorder="1" applyAlignment="1" applyProtection="1">
      <alignment horizontal="left"/>
      <protection locked="0"/>
    </xf>
    <xf numFmtId="0" fontId="8" fillId="0" borderId="1" xfId="0" applyFont="1" applyBorder="1" applyAlignment="1">
      <alignment horizontal="left"/>
    </xf>
    <xf numFmtId="0" fontId="8" fillId="2" borderId="1" xfId="0" applyFont="1" applyFill="1" applyBorder="1" applyAlignment="1">
      <alignment horizontal="right" vertical="center"/>
    </xf>
    <xf numFmtId="0" fontId="8" fillId="2" borderId="0" xfId="0" applyFont="1" applyFill="1" applyBorder="1" applyAlignment="1" applyProtection="1">
      <alignment horizontal="right" vertical="center" wrapText="1"/>
      <protection locked="0"/>
    </xf>
    <xf numFmtId="0" fontId="14"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10" fillId="0" borderId="1" xfId="0" applyFont="1" applyBorder="1" applyAlignment="1">
      <alignment horizontal="center" vertical="center" wrapText="1"/>
    </xf>
    <xf numFmtId="0" fontId="10" fillId="0" borderId="1" xfId="0" applyFont="1" applyBorder="1" applyAlignment="1" applyProtection="1">
      <alignment horizontal="center" vertical="center"/>
      <protection locked="0"/>
    </xf>
    <xf numFmtId="0" fontId="8" fillId="0" borderId="1" xfId="0" applyFont="1" applyBorder="1" applyAlignment="1">
      <alignment vertical="center" wrapText="1"/>
    </xf>
    <xf numFmtId="0" fontId="8" fillId="2" borderId="1" xfId="0" applyFont="1" applyFill="1" applyBorder="1" applyAlignment="1" applyProtection="1">
      <alignment horizontal="center" vertical="center"/>
      <protection locked="0"/>
    </xf>
    <xf numFmtId="0" fontId="7" fillId="0" borderId="0" xfId="0" applyFont="1" applyBorder="1" applyAlignment="1">
      <alignment horizontal="right" vertical="center"/>
    </xf>
    <xf numFmtId="0" fontId="14" fillId="0" borderId="0" xfId="0" applyFont="1" applyBorder="1" applyAlignment="1">
      <alignment horizontal="center" vertical="center" wrapText="1"/>
    </xf>
    <xf numFmtId="0" fontId="8" fillId="0" borderId="0" xfId="0" applyFont="1" applyBorder="1" applyAlignment="1">
      <alignment horizontal="left" vertical="center" wrapText="1"/>
    </xf>
    <xf numFmtId="0" fontId="10" fillId="0" borderId="0" xfId="0" applyFont="1" applyBorder="1" applyAlignment="1">
      <alignment wrapText="1"/>
    </xf>
    <xf numFmtId="0" fontId="7" fillId="0" borderId="0" xfId="0" applyFont="1" applyBorder="1" applyAlignment="1">
      <alignment horizontal="right" wrapText="1"/>
    </xf>
    <xf numFmtId="0" fontId="7" fillId="0" borderId="0" xfId="0" applyFont="1" applyBorder="1" applyAlignment="1">
      <alignment wrapText="1"/>
    </xf>
    <xf numFmtId="0" fontId="10" fillId="0" borderId="10" xfId="0" applyFont="1" applyBorder="1" applyAlignment="1">
      <alignment horizontal="center" vertical="center" wrapText="1"/>
    </xf>
    <xf numFmtId="0" fontId="7" fillId="0" borderId="5" xfId="0" applyFont="1" applyBorder="1" applyAlignment="1">
      <alignment horizontal="center" vertical="center"/>
    </xf>
    <xf numFmtId="176" fontId="11" fillId="0" borderId="1" xfId="0" applyNumberFormat="1" applyFont="1" applyBorder="1" applyAlignment="1">
      <alignment horizontal="right" vertical="center"/>
    </xf>
    <xf numFmtId="0" fontId="10"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Border="1" applyProtection="1">
      <protection locked="0"/>
    </xf>
    <xf numFmtId="0" fontId="9" fillId="0" borderId="0" xfId="0" applyFont="1" applyBorder="1" applyAlignment="1">
      <alignment horizontal="center" vertical="center" wrapText="1"/>
    </xf>
    <xf numFmtId="0" fontId="10" fillId="0" borderId="0" xfId="0" applyFont="1" applyBorder="1" applyProtection="1">
      <protection locked="0"/>
    </xf>
    <xf numFmtId="0" fontId="10" fillId="0" borderId="11" xfId="0" applyFont="1" applyBorder="1" applyAlignment="1" applyProtection="1">
      <alignment horizontal="center" vertical="center"/>
      <protection locked="0"/>
    </xf>
    <xf numFmtId="0" fontId="10" fillId="0" borderId="11" xfId="0" applyFont="1" applyBorder="1" applyAlignment="1">
      <alignment horizontal="center" vertical="center" wrapText="1"/>
    </xf>
    <xf numFmtId="0" fontId="10" fillId="0" borderId="12" xfId="0" applyFont="1" applyBorder="1" applyAlignment="1" applyProtection="1">
      <alignment horizontal="center" vertical="center"/>
      <protection locked="0"/>
    </xf>
    <xf numFmtId="0" fontId="10" fillId="0" borderId="12" xfId="0" applyFont="1" applyBorder="1" applyAlignment="1">
      <alignment horizontal="center" vertical="center" wrapText="1"/>
    </xf>
    <xf numFmtId="0" fontId="10" fillId="0" borderId="13" xfId="0" applyFont="1" applyBorder="1" applyAlignment="1" applyProtection="1">
      <alignment horizontal="center" vertical="center"/>
      <protection locked="0"/>
    </xf>
    <xf numFmtId="0" fontId="10" fillId="0" borderId="13" xfId="0" applyFont="1" applyBorder="1" applyAlignment="1">
      <alignment horizontal="center" vertical="center" wrapText="1"/>
    </xf>
    <xf numFmtId="0" fontId="8" fillId="0" borderId="9" xfId="0" applyFont="1" applyBorder="1" applyAlignment="1">
      <alignment horizontal="left" vertical="center" wrapText="1"/>
    </xf>
    <xf numFmtId="0" fontId="8" fillId="0" borderId="13" xfId="0" applyFont="1" applyBorder="1" applyAlignment="1" applyProtection="1">
      <alignment horizontal="left" vertical="center"/>
      <protection locked="0"/>
    </xf>
    <xf numFmtId="0" fontId="8" fillId="0" borderId="13" xfId="0" applyFont="1" applyBorder="1" applyAlignment="1">
      <alignment horizontal="left" vertical="center" wrapText="1"/>
    </xf>
    <xf numFmtId="0" fontId="8" fillId="0" borderId="14" xfId="0" applyFont="1" applyBorder="1" applyAlignment="1">
      <alignment horizontal="center" vertical="center"/>
    </xf>
    <xf numFmtId="0" fontId="8" fillId="0" borderId="15" xfId="0" applyFont="1" applyBorder="1" applyAlignment="1" applyProtection="1">
      <alignment horizontal="left" vertical="center"/>
      <protection locked="0"/>
    </xf>
    <xf numFmtId="0" fontId="8" fillId="0" borderId="15" xfId="0" applyFont="1" applyBorder="1" applyAlignment="1">
      <alignment horizontal="left" vertical="center"/>
    </xf>
    <xf numFmtId="0" fontId="8"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6"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15" xfId="0" applyFont="1" applyBorder="1" applyAlignment="1">
      <alignment horizontal="center" vertical="center" wrapText="1"/>
    </xf>
    <xf numFmtId="0" fontId="10" fillId="0" borderId="13" xfId="0" applyFont="1" applyBorder="1" applyAlignment="1" applyProtection="1">
      <alignment horizontal="center" vertical="center" wrapText="1"/>
      <protection locked="0"/>
    </xf>
    <xf numFmtId="0" fontId="8" fillId="2" borderId="13" xfId="0" applyFont="1" applyFill="1" applyBorder="1" applyAlignment="1">
      <alignment horizontal="left" vertical="center"/>
    </xf>
    <xf numFmtId="0" fontId="8" fillId="0" borderId="0" xfId="0" applyFont="1" applyBorder="1" applyAlignment="1" applyProtection="1">
      <alignment horizontal="right" vertical="center" wrapText="1"/>
      <protection locked="0"/>
    </xf>
    <xf numFmtId="0" fontId="8" fillId="0" borderId="0" xfId="0" applyFont="1" applyBorder="1" applyAlignment="1" applyProtection="1">
      <alignment horizontal="right" wrapText="1"/>
      <protection locked="0"/>
    </xf>
    <xf numFmtId="0" fontId="10" fillId="0" borderId="6"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15" xfId="0" applyFont="1" applyBorder="1" applyAlignment="1" applyProtection="1">
      <alignment horizontal="center" vertical="center" wrapText="1"/>
      <protection locked="0"/>
    </xf>
    <xf numFmtId="0" fontId="8" fillId="0" borderId="0" xfId="0" applyFont="1" applyBorder="1" applyAlignment="1">
      <alignment horizontal="left" vertical="center"/>
    </xf>
    <xf numFmtId="180" fontId="11" fillId="0" borderId="1" xfId="56" applyNumberFormat="1" applyFont="1" applyBorder="1" applyAlignment="1">
      <alignment horizontal="center" vertical="center"/>
    </xf>
    <xf numFmtId="180" fontId="11" fillId="0" borderId="1" xfId="0" applyNumberFormat="1" applyFont="1" applyBorder="1" applyAlignment="1">
      <alignment horizontal="center" vertical="center"/>
    </xf>
    <xf numFmtId="3" fontId="8" fillId="0" borderId="13" xfId="0" applyNumberFormat="1" applyFont="1" applyBorder="1" applyAlignment="1">
      <alignment horizontal="right" vertical="center"/>
    </xf>
    <xf numFmtId="0" fontId="8" fillId="2" borderId="13" xfId="0" applyFont="1" applyFill="1" applyBorder="1" applyAlignment="1">
      <alignment horizontal="right" vertical="center"/>
    </xf>
    <xf numFmtId="0" fontId="8" fillId="2" borderId="0" xfId="0" applyFont="1" applyFill="1" applyBorder="1" applyAlignment="1">
      <alignment horizontal="left" vertical="center"/>
    </xf>
    <xf numFmtId="176" fontId="11" fillId="0" borderId="0" xfId="0" applyNumberFormat="1" applyFont="1" applyBorder="1" applyAlignment="1">
      <alignment horizontal="left" vertical="center"/>
    </xf>
    <xf numFmtId="0" fontId="8" fillId="0" borderId="0" xfId="0" applyFont="1" applyBorder="1" applyAlignment="1">
      <alignment horizontal="right"/>
    </xf>
    <xf numFmtId="0" fontId="15" fillId="0" borderId="0" xfId="0" applyFont="1" applyBorder="1" applyAlignment="1" applyProtection="1">
      <alignment horizontal="right"/>
      <protection locked="0"/>
    </xf>
    <xf numFmtId="49" fontId="15" fillId="0" borderId="0" xfId="0" applyNumberFormat="1" applyFont="1" applyBorder="1" applyProtection="1">
      <protection locked="0"/>
    </xf>
    <xf numFmtId="0" fontId="7" fillId="0" borderId="0" xfId="0" applyFont="1" applyBorder="1" applyAlignment="1">
      <alignment horizontal="right"/>
    </xf>
    <xf numFmtId="0" fontId="16" fillId="0" borderId="0"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protection locked="0"/>
    </xf>
    <xf numFmtId="0" fontId="16" fillId="0" borderId="0" xfId="0" applyFont="1" applyBorder="1" applyAlignment="1">
      <alignment horizontal="center" vertical="center"/>
    </xf>
    <xf numFmtId="0" fontId="10" fillId="0" borderId="4" xfId="0"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wrapText="1"/>
      <protection locked="0"/>
    </xf>
    <xf numFmtId="0" fontId="10" fillId="0" borderId="8" xfId="0" applyFont="1" applyBorder="1" applyAlignment="1" applyProtection="1">
      <alignment horizontal="center" vertical="center"/>
      <protection locked="0"/>
    </xf>
    <xf numFmtId="49" fontId="10" fillId="0" borderId="8" xfId="0" applyNumberFormat="1" applyFont="1" applyBorder="1" applyAlignment="1" applyProtection="1">
      <alignment horizontal="center" vertical="center" wrapText="1"/>
      <protection locked="0"/>
    </xf>
    <xf numFmtId="49" fontId="10" fillId="0" borderId="1" xfId="0" applyNumberFormat="1" applyFont="1" applyBorder="1" applyAlignment="1" applyProtection="1">
      <alignment horizontal="center" vertical="center"/>
      <protection locked="0"/>
    </xf>
    <xf numFmtId="0" fontId="10" fillId="0" borderId="1"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 xfId="0" applyFont="1" applyBorder="1" applyAlignment="1">
      <alignment horizontal="center" vertical="center" wrapText="1"/>
    </xf>
    <xf numFmtId="0" fontId="8" fillId="0" borderId="1" xfId="0" applyFont="1" applyBorder="1" applyAlignment="1">
      <alignment horizontal="left" vertical="center" wrapText="1" indent="1"/>
    </xf>
    <xf numFmtId="0" fontId="8" fillId="0" borderId="1" xfId="0" applyFont="1" applyBorder="1" applyAlignment="1">
      <alignment horizontal="left" vertical="center" wrapText="1" indent="2"/>
    </xf>
    <xf numFmtId="0" fontId="7" fillId="0" borderId="0" xfId="0" applyFont="1" applyBorder="1" applyAlignment="1">
      <alignment vertical="top"/>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4" xfId="0" applyFont="1" applyBorder="1" applyAlignment="1" applyProtection="1">
      <alignment horizontal="center" vertical="center" wrapText="1"/>
      <protection locked="0"/>
    </xf>
    <xf numFmtId="0" fontId="10" fillId="0" borderId="13" xfId="0" applyFont="1" applyBorder="1" applyAlignment="1">
      <alignment horizontal="center" vertical="center"/>
    </xf>
    <xf numFmtId="0" fontId="8" fillId="0" borderId="0" xfId="0" applyFont="1" applyBorder="1" applyAlignment="1">
      <alignment horizontal="right" vertical="center"/>
    </xf>
    <xf numFmtId="0" fontId="7" fillId="0" borderId="0" xfId="0" applyFont="1" applyBorder="1" applyAlignment="1" applyProtection="1">
      <alignment vertical="top"/>
      <protection locked="0"/>
    </xf>
    <xf numFmtId="49" fontId="7" fillId="0" borderId="0" xfId="0" applyNumberFormat="1" applyFont="1" applyBorder="1" applyProtection="1">
      <protection locked="0"/>
    </xf>
    <xf numFmtId="0" fontId="10" fillId="0" borderId="0" xfId="0" applyFont="1" applyBorder="1" applyAlignment="1" applyProtection="1">
      <alignment horizontal="left" vertical="center"/>
      <protection locked="0"/>
    </xf>
    <xf numFmtId="0" fontId="10" fillId="0" borderId="9" xfId="0" applyFont="1" applyBorder="1" applyAlignment="1" applyProtection="1">
      <alignment horizontal="center" vertical="center"/>
      <protection locked="0"/>
    </xf>
    <xf numFmtId="0" fontId="8" fillId="0" borderId="1" xfId="0" applyFont="1" applyBorder="1" applyAlignment="1">
      <alignment horizontal="left" vertical="center"/>
    </xf>
    <xf numFmtId="0" fontId="8" fillId="0" borderId="6"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10" fillId="0" borderId="5" xfId="0" applyFont="1" applyBorder="1" applyAlignment="1" applyProtection="1">
      <alignment horizontal="center" vertical="center"/>
      <protection locked="0"/>
    </xf>
    <xf numFmtId="0" fontId="10" fillId="0" borderId="5"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8" fillId="0" borderId="0" xfId="0" applyFont="1" applyBorder="1" applyAlignment="1">
      <alignment horizontal="right" vertical="center" wrapText="1"/>
    </xf>
    <xf numFmtId="0" fontId="17" fillId="0" borderId="0" xfId="0" applyFont="1" applyBorder="1" applyAlignment="1">
      <alignment horizontal="center" vertical="center"/>
    </xf>
    <xf numFmtId="0" fontId="7" fillId="2" borderId="0" xfId="0" applyFont="1" applyFill="1" applyBorder="1" applyAlignment="1" applyProtection="1">
      <alignment horizontal="left" vertical="center" wrapText="1"/>
      <protection locked="0"/>
    </xf>
    <xf numFmtId="0" fontId="12" fillId="2" borderId="1" xfId="0" applyFont="1" applyFill="1" applyBorder="1" applyAlignment="1" applyProtection="1">
      <alignment vertical="top" wrapText="1"/>
      <protection locked="0"/>
    </xf>
    <xf numFmtId="49" fontId="10" fillId="0" borderId="5" xfId="0" applyNumberFormat="1" applyFont="1" applyBorder="1" applyAlignment="1">
      <alignment horizontal="center" vertical="center" wrapText="1"/>
    </xf>
    <xf numFmtId="49" fontId="10" fillId="0" borderId="7" xfId="0" applyNumberFormat="1" applyFont="1" applyBorder="1" applyAlignment="1">
      <alignment horizontal="center" vertical="center" wrapText="1"/>
    </xf>
    <xf numFmtId="49" fontId="10" fillId="0" borderId="1" xfId="0" applyNumberFormat="1" applyFont="1" applyBorder="1" applyAlignment="1">
      <alignment horizontal="center" vertical="center"/>
    </xf>
    <xf numFmtId="0" fontId="7" fillId="0" borderId="7" xfId="0" applyFont="1" applyBorder="1" applyAlignment="1">
      <alignment horizontal="center" vertical="center"/>
    </xf>
    <xf numFmtId="0" fontId="12" fillId="2" borderId="0" xfId="0" applyFont="1" applyFill="1" applyBorder="1" applyAlignment="1">
      <alignment horizontal="left" vertical="center"/>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vertical="top" wrapText="1"/>
      <protection locked="0"/>
    </xf>
    <xf numFmtId="0" fontId="8" fillId="0" borderId="1" xfId="0" applyFont="1" applyBorder="1" applyAlignment="1" applyProtection="1">
      <alignment vertical="center" wrapText="1"/>
      <protection locked="0"/>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wrapText="1"/>
      <protection locked="0"/>
    </xf>
    <xf numFmtId="176" fontId="20" fillId="0" borderId="1" xfId="0" applyNumberFormat="1" applyFont="1" applyBorder="1" applyAlignment="1">
      <alignment horizontal="right" vertical="center"/>
    </xf>
    <xf numFmtId="0" fontId="18" fillId="2" borderId="4" xfId="0" applyFont="1" applyFill="1" applyBorder="1" applyAlignment="1">
      <alignment horizontal="center" vertical="center"/>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2" borderId="9" xfId="0" applyFont="1" applyFill="1" applyBorder="1" applyAlignment="1" applyProtection="1">
      <alignment horizontal="center" vertical="center" wrapText="1"/>
      <protection locked="0"/>
    </xf>
    <xf numFmtId="0" fontId="18" fillId="0" borderId="9"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8" fillId="2" borderId="1" xfId="0" applyFont="1" applyFill="1" applyBorder="1" applyAlignment="1">
      <alignment horizontal="left" vertical="center" wrapText="1" indent="1"/>
    </xf>
    <xf numFmtId="0" fontId="8" fillId="2" borderId="1" xfId="0" applyFont="1" applyFill="1" applyBorder="1" applyAlignment="1">
      <alignment horizontal="left" vertical="center" wrapText="1" indent="2"/>
    </xf>
    <xf numFmtId="0" fontId="8" fillId="2" borderId="5" xfId="0" applyFont="1" applyFill="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8" fillId="2" borderId="9" xfId="0" applyFont="1" applyFill="1" applyBorder="1" applyAlignment="1">
      <alignment horizontal="left" vertical="center"/>
    </xf>
    <xf numFmtId="0" fontId="8" fillId="2" borderId="1" xfId="0" applyFont="1" applyFill="1" applyBorder="1" applyAlignment="1">
      <alignment horizontal="center" vertical="center"/>
    </xf>
    <xf numFmtId="0" fontId="8" fillId="2" borderId="1" xfId="0" applyFont="1" applyFill="1" applyBorder="1" applyAlignment="1" applyProtection="1">
      <alignment horizontal="left" vertical="center" wrapText="1" indent="1"/>
      <protection locked="0"/>
    </xf>
    <xf numFmtId="0" fontId="12" fillId="0" borderId="1" xfId="0" applyFont="1" applyBorder="1" applyAlignment="1" applyProtection="1">
      <alignment vertical="top" wrapText="1"/>
      <protection locked="0"/>
    </xf>
    <xf numFmtId="0" fontId="7" fillId="0" borderId="7"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protection locked="0"/>
    </xf>
    <xf numFmtId="0" fontId="7" fillId="0" borderId="15"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8" fillId="2" borderId="13" xfId="0" applyFont="1" applyFill="1" applyBorder="1" applyAlignment="1" applyProtection="1">
      <alignment horizontal="right" vertical="center"/>
      <protection locked="0"/>
    </xf>
    <xf numFmtId="0" fontId="8" fillId="0" borderId="1" xfId="0" applyFont="1" applyBorder="1" applyAlignment="1" applyProtection="1">
      <alignmen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常规 3"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26" workbookViewId="0">
      <selection activeCell="A16" sqref="A16"/>
    </sheetView>
  </sheetViews>
  <sheetFormatPr defaultColWidth="8.575" defaultRowHeight="12.75" customHeight="1" outlineLevelCol="3"/>
  <cols>
    <col min="1" max="4" width="41" customWidth="1"/>
  </cols>
  <sheetData>
    <row r="1" ht="15" customHeight="1" spans="1:4">
      <c r="A1" s="69"/>
      <c r="B1" s="69"/>
      <c r="C1" s="69"/>
      <c r="D1" s="86" t="s">
        <v>0</v>
      </c>
    </row>
    <row r="2" ht="41.25" customHeight="1" spans="1:1">
      <c r="A2" s="64" t="str">
        <f>"2025"&amp;"年部门财务收支预算总表"</f>
        <v>2025年部门财务收支预算总表</v>
      </c>
    </row>
    <row r="3" ht="17.25" customHeight="1" spans="1:4">
      <c r="A3" s="67" t="str">
        <f>"单位名称："&amp;"昆明市东川区财政局"</f>
        <v>单位名称：昆明市东川区财政局</v>
      </c>
      <c r="B3" s="183"/>
      <c r="D3" s="162" t="s">
        <v>1</v>
      </c>
    </row>
    <row r="4" ht="23.25" customHeight="1" spans="1:4">
      <c r="A4" s="184" t="s">
        <v>2</v>
      </c>
      <c r="B4" s="185"/>
      <c r="C4" s="184" t="s">
        <v>3</v>
      </c>
      <c r="D4" s="185"/>
    </row>
    <row r="5" ht="24" customHeight="1" spans="1:4">
      <c r="A5" s="184" t="s">
        <v>4</v>
      </c>
      <c r="B5" s="184" t="s">
        <v>5</v>
      </c>
      <c r="C5" s="184" t="s">
        <v>6</v>
      </c>
      <c r="D5" s="184" t="s">
        <v>5</v>
      </c>
    </row>
    <row r="6" ht="17.25" customHeight="1" spans="1:4">
      <c r="A6" s="186" t="s">
        <v>7</v>
      </c>
      <c r="B6" s="101">
        <v>13797148</v>
      </c>
      <c r="C6" s="186" t="s">
        <v>8</v>
      </c>
      <c r="D6" s="101">
        <v>9944255</v>
      </c>
    </row>
    <row r="7" ht="17.25" customHeight="1" spans="1:4">
      <c r="A7" s="186" t="s">
        <v>9</v>
      </c>
      <c r="B7" s="101"/>
      <c r="C7" s="186" t="s">
        <v>10</v>
      </c>
      <c r="D7" s="101"/>
    </row>
    <row r="8" ht="17.25" customHeight="1" spans="1:4">
      <c r="A8" s="186" t="s">
        <v>11</v>
      </c>
      <c r="B8" s="101">
        <v>440000</v>
      </c>
      <c r="C8" s="218" t="s">
        <v>12</v>
      </c>
      <c r="D8" s="101"/>
    </row>
    <row r="9" ht="17.25" customHeight="1" spans="1:4">
      <c r="A9" s="186" t="s">
        <v>13</v>
      </c>
      <c r="B9" s="101"/>
      <c r="C9" s="218" t="s">
        <v>14</v>
      </c>
      <c r="D9" s="101"/>
    </row>
    <row r="10" ht="17.25" customHeight="1" spans="1:4">
      <c r="A10" s="186" t="s">
        <v>15</v>
      </c>
      <c r="B10" s="101"/>
      <c r="C10" s="218" t="s">
        <v>16</v>
      </c>
      <c r="D10" s="101"/>
    </row>
    <row r="11" ht="17.25" customHeight="1" spans="1:4">
      <c r="A11" s="186" t="s">
        <v>17</v>
      </c>
      <c r="B11" s="101"/>
      <c r="C11" s="218" t="s">
        <v>18</v>
      </c>
      <c r="D11" s="101"/>
    </row>
    <row r="12" ht="17.25" customHeight="1" spans="1:4">
      <c r="A12" s="186" t="s">
        <v>19</v>
      </c>
      <c r="B12" s="101"/>
      <c r="C12" s="55" t="s">
        <v>20</v>
      </c>
      <c r="D12" s="101"/>
    </row>
    <row r="13" ht="17.25" customHeight="1" spans="1:4">
      <c r="A13" s="186" t="s">
        <v>21</v>
      </c>
      <c r="B13" s="101"/>
      <c r="C13" s="55" t="s">
        <v>22</v>
      </c>
      <c r="D13" s="101">
        <v>1916435</v>
      </c>
    </row>
    <row r="14" ht="17.25" customHeight="1" spans="1:4">
      <c r="A14" s="186" t="s">
        <v>23</v>
      </c>
      <c r="B14" s="101"/>
      <c r="C14" s="55" t="s">
        <v>24</v>
      </c>
      <c r="D14" s="101">
        <v>1055268</v>
      </c>
    </row>
    <row r="15" ht="17.25" customHeight="1" spans="1:4">
      <c r="A15" s="186" t="s">
        <v>25</v>
      </c>
      <c r="B15" s="101"/>
      <c r="C15" s="55" t="s">
        <v>26</v>
      </c>
      <c r="D15" s="101"/>
    </row>
    <row r="16" ht="17.25" customHeight="1" spans="1:4">
      <c r="A16" s="167"/>
      <c r="B16" s="101"/>
      <c r="C16" s="55" t="s">
        <v>27</v>
      </c>
      <c r="D16" s="101"/>
    </row>
    <row r="17" ht="17.25" customHeight="1" spans="1:4">
      <c r="A17" s="187"/>
      <c r="B17" s="101"/>
      <c r="C17" s="55" t="s">
        <v>28</v>
      </c>
      <c r="D17" s="101"/>
    </row>
    <row r="18" ht="17.25" customHeight="1" spans="1:4">
      <c r="A18" s="187"/>
      <c r="B18" s="101"/>
      <c r="C18" s="55" t="s">
        <v>29</v>
      </c>
      <c r="D18" s="101"/>
    </row>
    <row r="19" ht="17.25" customHeight="1" spans="1:4">
      <c r="A19" s="187"/>
      <c r="B19" s="101"/>
      <c r="C19" s="55" t="s">
        <v>30</v>
      </c>
      <c r="D19" s="101"/>
    </row>
    <row r="20" ht="17.25" customHeight="1" spans="1:4">
      <c r="A20" s="187"/>
      <c r="B20" s="101"/>
      <c r="C20" s="55" t="s">
        <v>31</v>
      </c>
      <c r="D20" s="101"/>
    </row>
    <row r="21" ht="17.25" customHeight="1" spans="1:4">
      <c r="A21" s="187"/>
      <c r="B21" s="101"/>
      <c r="C21" s="55" t="s">
        <v>32</v>
      </c>
      <c r="D21" s="101"/>
    </row>
    <row r="22" ht="17.25" customHeight="1" spans="1:4">
      <c r="A22" s="187"/>
      <c r="B22" s="101"/>
      <c r="C22" s="55" t="s">
        <v>33</v>
      </c>
      <c r="D22" s="101"/>
    </row>
    <row r="23" ht="17.25" customHeight="1" spans="1:4">
      <c r="A23" s="187"/>
      <c r="B23" s="101"/>
      <c r="C23" s="55" t="s">
        <v>34</v>
      </c>
      <c r="D23" s="101"/>
    </row>
    <row r="24" ht="17.25" customHeight="1" spans="1:4">
      <c r="A24" s="187"/>
      <c r="B24" s="101"/>
      <c r="C24" s="55" t="s">
        <v>35</v>
      </c>
      <c r="D24" s="101">
        <v>881190</v>
      </c>
    </row>
    <row r="25" ht="17.25" customHeight="1" spans="1:4">
      <c r="A25" s="187"/>
      <c r="B25" s="101"/>
      <c r="C25" s="55" t="s">
        <v>36</v>
      </c>
      <c r="D25" s="101"/>
    </row>
    <row r="26" ht="17.25" customHeight="1" spans="1:4">
      <c r="A26" s="187"/>
      <c r="B26" s="101"/>
      <c r="C26" s="167" t="s">
        <v>37</v>
      </c>
      <c r="D26" s="101">
        <v>440000</v>
      </c>
    </row>
    <row r="27" ht="17.25" customHeight="1" spans="1:4">
      <c r="A27" s="187"/>
      <c r="B27" s="101"/>
      <c r="C27" s="55" t="s">
        <v>38</v>
      </c>
      <c r="D27" s="101"/>
    </row>
    <row r="28" ht="16.5" customHeight="1" spans="1:4">
      <c r="A28" s="187"/>
      <c r="B28" s="101"/>
      <c r="C28" s="55" t="s">
        <v>39</v>
      </c>
      <c r="D28" s="101"/>
    </row>
    <row r="29" ht="16.5" customHeight="1" spans="1:4">
      <c r="A29" s="187"/>
      <c r="B29" s="101"/>
      <c r="C29" s="167" t="s">
        <v>40</v>
      </c>
      <c r="D29" s="101"/>
    </row>
    <row r="30" ht="17.25" customHeight="1" spans="1:4">
      <c r="A30" s="187"/>
      <c r="B30" s="101"/>
      <c r="C30" s="167" t="s">
        <v>41</v>
      </c>
      <c r="D30" s="101"/>
    </row>
    <row r="31" ht="17.25" customHeight="1" spans="1:4">
      <c r="A31" s="187"/>
      <c r="B31" s="101"/>
      <c r="C31" s="55" t="s">
        <v>42</v>
      </c>
      <c r="D31" s="101"/>
    </row>
    <row r="32" ht="16.5" customHeight="1" spans="1:4">
      <c r="A32" s="187" t="s">
        <v>43</v>
      </c>
      <c r="B32" s="101">
        <v>14237148</v>
      </c>
      <c r="C32" s="187" t="s">
        <v>44</v>
      </c>
      <c r="D32" s="101">
        <v>14237148</v>
      </c>
    </row>
    <row r="33" ht="16.5" customHeight="1" spans="1:4">
      <c r="A33" s="167" t="s">
        <v>45</v>
      </c>
      <c r="B33" s="101"/>
      <c r="C33" s="167" t="s">
        <v>46</v>
      </c>
      <c r="D33" s="101"/>
    </row>
    <row r="34" ht="16.5" customHeight="1" spans="1:4">
      <c r="A34" s="55" t="s">
        <v>47</v>
      </c>
      <c r="B34" s="101"/>
      <c r="C34" s="55" t="s">
        <v>47</v>
      </c>
      <c r="D34" s="101"/>
    </row>
    <row r="35" ht="16.5" customHeight="1" spans="1:4">
      <c r="A35" s="55" t="s">
        <v>48</v>
      </c>
      <c r="B35" s="101"/>
      <c r="C35" s="55" t="s">
        <v>49</v>
      </c>
      <c r="D35" s="101"/>
    </row>
    <row r="36" ht="16.5" customHeight="1" spans="1:4">
      <c r="A36" s="188" t="s">
        <v>50</v>
      </c>
      <c r="B36" s="101">
        <v>14237148</v>
      </c>
      <c r="C36" s="188" t="s">
        <v>51</v>
      </c>
      <c r="D36" s="101">
        <v>14237148</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B16" sqref="B16"/>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40">
        <v>1</v>
      </c>
      <c r="B1" s="141">
        <v>0</v>
      </c>
      <c r="C1" s="140">
        <v>1</v>
      </c>
      <c r="D1" s="142"/>
      <c r="E1" s="142"/>
      <c r="F1" s="139" t="s">
        <v>402</v>
      </c>
    </row>
    <row r="2" ht="42" customHeight="1" spans="1:6">
      <c r="A2" s="143" t="str">
        <f>"2025"&amp;"年部门政府性基金预算支出预算表"</f>
        <v>2025年部门政府性基金预算支出预算表</v>
      </c>
      <c r="B2" s="143" t="s">
        <v>403</v>
      </c>
      <c r="C2" s="144"/>
      <c r="D2" s="145"/>
      <c r="E2" s="145"/>
      <c r="F2" s="145"/>
    </row>
    <row r="3" ht="13.5" customHeight="1" spans="1:6">
      <c r="A3" s="28" t="str">
        <f>"单位名称："&amp;"昆明市东川区财政局"</f>
        <v>单位名称：昆明市东川区财政局</v>
      </c>
      <c r="B3" s="28" t="s">
        <v>404</v>
      </c>
      <c r="C3" s="140"/>
      <c r="D3" s="142"/>
      <c r="E3" s="142"/>
      <c r="F3" s="139" t="s">
        <v>1</v>
      </c>
    </row>
    <row r="4" ht="19.5" customHeight="1" spans="1:6">
      <c r="A4" s="146" t="s">
        <v>192</v>
      </c>
      <c r="B4" s="147" t="s">
        <v>73</v>
      </c>
      <c r="C4" s="146" t="s">
        <v>74</v>
      </c>
      <c r="D4" s="34" t="s">
        <v>405</v>
      </c>
      <c r="E4" s="35"/>
      <c r="F4" s="36"/>
    </row>
    <row r="5" ht="18.75" customHeight="1" spans="1:6">
      <c r="A5" s="148"/>
      <c r="B5" s="149"/>
      <c r="C5" s="148"/>
      <c r="D5" s="39" t="s">
        <v>55</v>
      </c>
      <c r="E5" s="34" t="s">
        <v>76</v>
      </c>
      <c r="F5" s="39" t="s">
        <v>77</v>
      </c>
    </row>
    <row r="6" ht="18.75" customHeight="1" spans="1:6">
      <c r="A6" s="90">
        <v>1</v>
      </c>
      <c r="B6" s="150" t="s">
        <v>84</v>
      </c>
      <c r="C6" s="90">
        <v>3</v>
      </c>
      <c r="D6" s="151">
        <v>4</v>
      </c>
      <c r="E6" s="151">
        <v>5</v>
      </c>
      <c r="F6" s="151">
        <v>6</v>
      </c>
    </row>
    <row r="7" ht="21" customHeight="1" spans="1:6">
      <c r="A7" s="44"/>
      <c r="B7" s="44"/>
      <c r="C7" s="44"/>
      <c r="D7" s="101"/>
      <c r="E7" s="101"/>
      <c r="F7" s="101"/>
    </row>
    <row r="8" ht="21" customHeight="1" spans="1:6">
      <c r="A8" s="44"/>
      <c r="B8" s="44"/>
      <c r="C8" s="44"/>
      <c r="D8" s="101"/>
      <c r="E8" s="101"/>
      <c r="F8" s="101"/>
    </row>
    <row r="9" ht="18.75" customHeight="1" spans="1:6">
      <c r="A9" s="152" t="s">
        <v>182</v>
      </c>
      <c r="B9" s="152" t="s">
        <v>182</v>
      </c>
      <c r="C9" s="153" t="s">
        <v>182</v>
      </c>
      <c r="D9" s="101"/>
      <c r="E9" s="101"/>
      <c r="F9" s="101"/>
    </row>
    <row r="10" customHeight="1" spans="1:1">
      <c r="A10" t="s">
        <v>406</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1"/>
  <sheetViews>
    <sheetView showZeros="0" workbookViewId="0">
      <selection activeCell="S1" sqref="S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04"/>
      <c r="C1" s="104"/>
      <c r="R1" s="26"/>
      <c r="S1" s="26" t="s">
        <v>407</v>
      </c>
    </row>
    <row r="2" ht="41.25" customHeight="1" spans="1:19">
      <c r="A2" s="94" t="str">
        <f>"2025"&amp;"年部门政府采购预算表"</f>
        <v>2025年部门政府采购预算表</v>
      </c>
      <c r="B2" s="88"/>
      <c r="C2" s="88"/>
      <c r="D2" s="27"/>
      <c r="E2" s="27"/>
      <c r="F2" s="27"/>
      <c r="G2" s="27"/>
      <c r="H2" s="27"/>
      <c r="I2" s="27"/>
      <c r="J2" s="27"/>
      <c r="K2" s="27"/>
      <c r="L2" s="27"/>
      <c r="M2" s="88"/>
      <c r="N2" s="27"/>
      <c r="O2" s="27"/>
      <c r="P2" s="88"/>
      <c r="Q2" s="27"/>
      <c r="R2" s="88"/>
      <c r="S2" s="88"/>
    </row>
    <row r="3" ht="18.75" customHeight="1" spans="1:19">
      <c r="A3" s="132" t="str">
        <f>"单位名称："&amp;"昆明市东川区财政局"</f>
        <v>单位名称：昆明市东川区财政局</v>
      </c>
      <c r="B3" s="106"/>
      <c r="C3" s="106"/>
      <c r="D3" s="30"/>
      <c r="E3" s="30"/>
      <c r="F3" s="30"/>
      <c r="G3" s="30"/>
      <c r="H3" s="30"/>
      <c r="I3" s="30"/>
      <c r="J3" s="30"/>
      <c r="K3" s="30"/>
      <c r="L3" s="30"/>
      <c r="R3" s="31"/>
      <c r="S3" s="139" t="s">
        <v>1</v>
      </c>
    </row>
    <row r="4" ht="15.75" customHeight="1" spans="1:19">
      <c r="A4" s="33" t="s">
        <v>191</v>
      </c>
      <c r="B4" s="107" t="s">
        <v>192</v>
      </c>
      <c r="C4" s="107" t="s">
        <v>408</v>
      </c>
      <c r="D4" s="108" t="s">
        <v>409</v>
      </c>
      <c r="E4" s="108" t="s">
        <v>410</v>
      </c>
      <c r="F4" s="108" t="s">
        <v>411</v>
      </c>
      <c r="G4" s="108" t="s">
        <v>412</v>
      </c>
      <c r="H4" s="108" t="s">
        <v>413</v>
      </c>
      <c r="I4" s="121" t="s">
        <v>199</v>
      </c>
      <c r="J4" s="121"/>
      <c r="K4" s="121"/>
      <c r="L4" s="121"/>
      <c r="M4" s="122"/>
      <c r="N4" s="121"/>
      <c r="O4" s="121"/>
      <c r="P4" s="129"/>
      <c r="Q4" s="121"/>
      <c r="R4" s="122"/>
      <c r="S4" s="102"/>
    </row>
    <row r="5" ht="17.25" customHeight="1" spans="1:19">
      <c r="A5" s="38"/>
      <c r="B5" s="109"/>
      <c r="C5" s="109"/>
      <c r="D5" s="110"/>
      <c r="E5" s="110"/>
      <c r="F5" s="110"/>
      <c r="G5" s="110"/>
      <c r="H5" s="110"/>
      <c r="I5" s="110" t="s">
        <v>55</v>
      </c>
      <c r="J5" s="110" t="s">
        <v>58</v>
      </c>
      <c r="K5" s="110" t="s">
        <v>414</v>
      </c>
      <c r="L5" s="110" t="s">
        <v>415</v>
      </c>
      <c r="M5" s="123" t="s">
        <v>416</v>
      </c>
      <c r="N5" s="124" t="s">
        <v>417</v>
      </c>
      <c r="O5" s="124"/>
      <c r="P5" s="130"/>
      <c r="Q5" s="124"/>
      <c r="R5" s="131"/>
      <c r="S5" s="111"/>
    </row>
    <row r="6" ht="54" customHeight="1" spans="1:19">
      <c r="A6" s="41"/>
      <c r="B6" s="111"/>
      <c r="C6" s="111"/>
      <c r="D6" s="112"/>
      <c r="E6" s="112"/>
      <c r="F6" s="112"/>
      <c r="G6" s="112"/>
      <c r="H6" s="112"/>
      <c r="I6" s="112"/>
      <c r="J6" s="112" t="s">
        <v>57</v>
      </c>
      <c r="K6" s="112"/>
      <c r="L6" s="112"/>
      <c r="M6" s="125"/>
      <c r="N6" s="112" t="s">
        <v>57</v>
      </c>
      <c r="O6" s="112" t="s">
        <v>64</v>
      </c>
      <c r="P6" s="111" t="s">
        <v>65</v>
      </c>
      <c r="Q6" s="112" t="s">
        <v>66</v>
      </c>
      <c r="R6" s="125" t="s">
        <v>67</v>
      </c>
      <c r="S6" s="111" t="s">
        <v>68</v>
      </c>
    </row>
    <row r="7" ht="18" customHeight="1" spans="1:19">
      <c r="A7" s="133">
        <v>1</v>
      </c>
      <c r="B7" s="133" t="s">
        <v>84</v>
      </c>
      <c r="C7" s="134">
        <v>3</v>
      </c>
      <c r="D7" s="134">
        <v>4</v>
      </c>
      <c r="E7" s="133">
        <v>5</v>
      </c>
      <c r="F7" s="133">
        <v>6</v>
      </c>
      <c r="G7" s="133">
        <v>7</v>
      </c>
      <c r="H7" s="133">
        <v>8</v>
      </c>
      <c r="I7" s="133">
        <v>9</v>
      </c>
      <c r="J7" s="133">
        <v>10</v>
      </c>
      <c r="K7" s="133">
        <v>11</v>
      </c>
      <c r="L7" s="133">
        <v>12</v>
      </c>
      <c r="M7" s="133">
        <v>13</v>
      </c>
      <c r="N7" s="133">
        <v>14</v>
      </c>
      <c r="O7" s="133">
        <v>15</v>
      </c>
      <c r="P7" s="133">
        <v>16</v>
      </c>
      <c r="Q7" s="133">
        <v>17</v>
      </c>
      <c r="R7" s="133">
        <v>18</v>
      </c>
      <c r="S7" s="133">
        <v>19</v>
      </c>
    </row>
    <row r="8" ht="21" customHeight="1" spans="1:19">
      <c r="A8" s="113" t="s">
        <v>70</v>
      </c>
      <c r="B8" s="114" t="s">
        <v>70</v>
      </c>
      <c r="C8" s="114" t="s">
        <v>241</v>
      </c>
      <c r="D8" s="115" t="s">
        <v>418</v>
      </c>
      <c r="E8" s="115" t="s">
        <v>419</v>
      </c>
      <c r="F8" s="115" t="s">
        <v>420</v>
      </c>
      <c r="G8" s="135">
        <v>1</v>
      </c>
      <c r="H8" s="101">
        <v>9500</v>
      </c>
      <c r="I8" s="101">
        <v>9500</v>
      </c>
      <c r="J8" s="101">
        <v>9500</v>
      </c>
      <c r="K8" s="101"/>
      <c r="L8" s="101"/>
      <c r="M8" s="101"/>
      <c r="N8" s="101"/>
      <c r="O8" s="101"/>
      <c r="P8" s="101"/>
      <c r="Q8" s="101"/>
      <c r="R8" s="101"/>
      <c r="S8" s="101"/>
    </row>
    <row r="9" ht="21" customHeight="1" spans="1:19">
      <c r="A9" s="113" t="s">
        <v>70</v>
      </c>
      <c r="B9" s="114" t="s">
        <v>70</v>
      </c>
      <c r="C9" s="114" t="s">
        <v>241</v>
      </c>
      <c r="D9" s="115" t="s">
        <v>421</v>
      </c>
      <c r="E9" s="115" t="s">
        <v>422</v>
      </c>
      <c r="F9" s="115" t="s">
        <v>420</v>
      </c>
      <c r="G9" s="135">
        <v>1</v>
      </c>
      <c r="H9" s="101">
        <v>2500</v>
      </c>
      <c r="I9" s="101">
        <v>2500</v>
      </c>
      <c r="J9" s="101">
        <v>2500</v>
      </c>
      <c r="K9" s="101"/>
      <c r="L9" s="101"/>
      <c r="M9" s="101"/>
      <c r="N9" s="101"/>
      <c r="O9" s="101"/>
      <c r="P9" s="101"/>
      <c r="Q9" s="101"/>
      <c r="R9" s="101"/>
      <c r="S9" s="101"/>
    </row>
    <row r="10" ht="21" customHeight="1" spans="1:19">
      <c r="A10" s="113" t="s">
        <v>70</v>
      </c>
      <c r="B10" s="114" t="s">
        <v>70</v>
      </c>
      <c r="C10" s="114" t="s">
        <v>258</v>
      </c>
      <c r="D10" s="115" t="s">
        <v>423</v>
      </c>
      <c r="E10" s="115" t="s">
        <v>424</v>
      </c>
      <c r="F10" s="115" t="s">
        <v>420</v>
      </c>
      <c r="G10" s="135">
        <v>2</v>
      </c>
      <c r="H10" s="101">
        <v>4400</v>
      </c>
      <c r="I10" s="101">
        <v>4400</v>
      </c>
      <c r="J10" s="101">
        <v>4400</v>
      </c>
      <c r="K10" s="101"/>
      <c r="L10" s="101"/>
      <c r="M10" s="101"/>
      <c r="N10" s="101"/>
      <c r="O10" s="101"/>
      <c r="P10" s="101"/>
      <c r="Q10" s="101"/>
      <c r="R10" s="101"/>
      <c r="S10" s="101"/>
    </row>
    <row r="11" ht="21" customHeight="1" spans="1:19">
      <c r="A11" s="113" t="s">
        <v>70</v>
      </c>
      <c r="B11" s="114" t="s">
        <v>70</v>
      </c>
      <c r="C11" s="114" t="s">
        <v>258</v>
      </c>
      <c r="D11" s="115" t="s">
        <v>425</v>
      </c>
      <c r="E11" s="115" t="s">
        <v>425</v>
      </c>
      <c r="F11" s="115" t="s">
        <v>420</v>
      </c>
      <c r="G11" s="135">
        <v>1</v>
      </c>
      <c r="H11" s="101">
        <v>20000</v>
      </c>
      <c r="I11" s="101">
        <v>20000</v>
      </c>
      <c r="J11" s="101">
        <v>20000</v>
      </c>
      <c r="K11" s="101"/>
      <c r="L11" s="101"/>
      <c r="M11" s="101"/>
      <c r="N11" s="101"/>
      <c r="O11" s="101"/>
      <c r="P11" s="101"/>
      <c r="Q11" s="101"/>
      <c r="R11" s="101"/>
      <c r="S11" s="101"/>
    </row>
    <row r="12" ht="21" customHeight="1" spans="1:19">
      <c r="A12" s="113" t="s">
        <v>70</v>
      </c>
      <c r="B12" s="114" t="s">
        <v>70</v>
      </c>
      <c r="C12" s="114" t="s">
        <v>258</v>
      </c>
      <c r="D12" s="115" t="s">
        <v>425</v>
      </c>
      <c r="E12" s="115" t="s">
        <v>425</v>
      </c>
      <c r="F12" s="115" t="s">
        <v>420</v>
      </c>
      <c r="G12" s="135">
        <v>1</v>
      </c>
      <c r="H12" s="101">
        <v>20000</v>
      </c>
      <c r="I12" s="101">
        <v>20000</v>
      </c>
      <c r="J12" s="101">
        <v>20000</v>
      </c>
      <c r="K12" s="101"/>
      <c r="L12" s="101"/>
      <c r="M12" s="101"/>
      <c r="N12" s="101"/>
      <c r="O12" s="101"/>
      <c r="P12" s="101"/>
      <c r="Q12" s="101"/>
      <c r="R12" s="101"/>
      <c r="S12" s="101"/>
    </row>
    <row r="13" ht="21" customHeight="1" spans="1:19">
      <c r="A13" s="113" t="s">
        <v>70</v>
      </c>
      <c r="B13" s="114" t="s">
        <v>70</v>
      </c>
      <c r="C13" s="114" t="s">
        <v>258</v>
      </c>
      <c r="D13" s="115" t="s">
        <v>426</v>
      </c>
      <c r="E13" s="115" t="s">
        <v>427</v>
      </c>
      <c r="F13" s="115" t="s">
        <v>420</v>
      </c>
      <c r="G13" s="135">
        <v>1</v>
      </c>
      <c r="H13" s="101">
        <v>3000</v>
      </c>
      <c r="I13" s="101">
        <v>3000</v>
      </c>
      <c r="J13" s="101">
        <v>3000</v>
      </c>
      <c r="K13" s="101"/>
      <c r="L13" s="101"/>
      <c r="M13" s="101"/>
      <c r="N13" s="101"/>
      <c r="O13" s="101"/>
      <c r="P13" s="101"/>
      <c r="Q13" s="101"/>
      <c r="R13" s="101"/>
      <c r="S13" s="101"/>
    </row>
    <row r="14" ht="21" customHeight="1" spans="1:19">
      <c r="A14" s="113" t="s">
        <v>70</v>
      </c>
      <c r="B14" s="114" t="s">
        <v>70</v>
      </c>
      <c r="C14" s="114" t="s">
        <v>304</v>
      </c>
      <c r="D14" s="115" t="s">
        <v>425</v>
      </c>
      <c r="E14" s="115" t="s">
        <v>428</v>
      </c>
      <c r="F14" s="115" t="s">
        <v>420</v>
      </c>
      <c r="G14" s="135">
        <v>1</v>
      </c>
      <c r="H14" s="101">
        <v>22000</v>
      </c>
      <c r="I14" s="101">
        <v>22000</v>
      </c>
      <c r="J14" s="101">
        <v>22000</v>
      </c>
      <c r="K14" s="101"/>
      <c r="L14" s="101"/>
      <c r="M14" s="101"/>
      <c r="N14" s="101"/>
      <c r="O14" s="101"/>
      <c r="P14" s="101"/>
      <c r="Q14" s="101"/>
      <c r="R14" s="101"/>
      <c r="S14" s="101"/>
    </row>
    <row r="15" ht="21" customHeight="1" spans="1:19">
      <c r="A15" s="113" t="s">
        <v>70</v>
      </c>
      <c r="B15" s="114" t="s">
        <v>70</v>
      </c>
      <c r="C15" s="114" t="s">
        <v>304</v>
      </c>
      <c r="D15" s="115" t="s">
        <v>418</v>
      </c>
      <c r="E15" s="115" t="s">
        <v>419</v>
      </c>
      <c r="F15" s="115" t="s">
        <v>420</v>
      </c>
      <c r="G15" s="135">
        <v>1</v>
      </c>
      <c r="H15" s="101">
        <v>10000</v>
      </c>
      <c r="I15" s="101">
        <v>10000</v>
      </c>
      <c r="J15" s="101">
        <v>10000</v>
      </c>
      <c r="K15" s="101"/>
      <c r="L15" s="101"/>
      <c r="M15" s="101"/>
      <c r="N15" s="101"/>
      <c r="O15" s="101"/>
      <c r="P15" s="101"/>
      <c r="Q15" s="101"/>
      <c r="R15" s="101"/>
      <c r="S15" s="101"/>
    </row>
    <row r="16" ht="21" customHeight="1" spans="1:19">
      <c r="A16" s="113" t="s">
        <v>70</v>
      </c>
      <c r="B16" s="114" t="s">
        <v>70</v>
      </c>
      <c r="C16" s="114" t="s">
        <v>304</v>
      </c>
      <c r="D16" s="115" t="s">
        <v>429</v>
      </c>
      <c r="E16" s="115" t="s">
        <v>430</v>
      </c>
      <c r="F16" s="115" t="s">
        <v>420</v>
      </c>
      <c r="G16" s="135">
        <v>1</v>
      </c>
      <c r="H16" s="101">
        <v>2000</v>
      </c>
      <c r="I16" s="101">
        <v>2000</v>
      </c>
      <c r="J16" s="101">
        <v>2000</v>
      </c>
      <c r="K16" s="101"/>
      <c r="L16" s="101"/>
      <c r="M16" s="101"/>
      <c r="N16" s="101"/>
      <c r="O16" s="101"/>
      <c r="P16" s="101"/>
      <c r="Q16" s="101"/>
      <c r="R16" s="101"/>
      <c r="S16" s="101"/>
    </row>
    <row r="17" ht="21" customHeight="1" spans="1:19">
      <c r="A17" s="113" t="s">
        <v>70</v>
      </c>
      <c r="B17" s="114" t="s">
        <v>70</v>
      </c>
      <c r="C17" s="114" t="s">
        <v>304</v>
      </c>
      <c r="D17" s="115" t="s">
        <v>431</v>
      </c>
      <c r="E17" s="115" t="s">
        <v>431</v>
      </c>
      <c r="F17" s="115" t="s">
        <v>420</v>
      </c>
      <c r="G17" s="135">
        <v>1</v>
      </c>
      <c r="H17" s="101">
        <v>20000</v>
      </c>
      <c r="I17" s="101">
        <v>20000</v>
      </c>
      <c r="J17" s="101">
        <v>20000</v>
      </c>
      <c r="K17" s="101"/>
      <c r="L17" s="101"/>
      <c r="M17" s="101"/>
      <c r="N17" s="101"/>
      <c r="O17" s="101"/>
      <c r="P17" s="101"/>
      <c r="Q17" s="101"/>
      <c r="R17" s="101"/>
      <c r="S17" s="101"/>
    </row>
    <row r="18" ht="21" customHeight="1" spans="1:19">
      <c r="A18" s="113" t="s">
        <v>70</v>
      </c>
      <c r="B18" s="114" t="s">
        <v>70</v>
      </c>
      <c r="C18" s="114" t="s">
        <v>304</v>
      </c>
      <c r="D18" s="115" t="s">
        <v>432</v>
      </c>
      <c r="E18" s="115" t="s">
        <v>433</v>
      </c>
      <c r="F18" s="115" t="s">
        <v>420</v>
      </c>
      <c r="G18" s="135">
        <v>17</v>
      </c>
      <c r="H18" s="101">
        <v>96900</v>
      </c>
      <c r="I18" s="101">
        <v>96900</v>
      </c>
      <c r="J18" s="101">
        <v>96900</v>
      </c>
      <c r="K18" s="101"/>
      <c r="L18" s="101"/>
      <c r="M18" s="101"/>
      <c r="N18" s="101"/>
      <c r="O18" s="101"/>
      <c r="P18" s="101"/>
      <c r="Q18" s="101"/>
      <c r="R18" s="101"/>
      <c r="S18" s="101"/>
    </row>
    <row r="19" ht="21" customHeight="1" spans="1:19">
      <c r="A19" s="113" t="s">
        <v>70</v>
      </c>
      <c r="B19" s="114" t="s">
        <v>70</v>
      </c>
      <c r="C19" s="114" t="s">
        <v>304</v>
      </c>
      <c r="D19" s="115" t="s">
        <v>434</v>
      </c>
      <c r="E19" s="115" t="s">
        <v>435</v>
      </c>
      <c r="F19" s="115" t="s">
        <v>420</v>
      </c>
      <c r="G19" s="135">
        <v>1</v>
      </c>
      <c r="H19" s="101">
        <v>110000</v>
      </c>
      <c r="I19" s="101">
        <v>110000</v>
      </c>
      <c r="J19" s="101">
        <v>110000</v>
      </c>
      <c r="K19" s="101"/>
      <c r="L19" s="101"/>
      <c r="M19" s="101"/>
      <c r="N19" s="101"/>
      <c r="O19" s="101"/>
      <c r="P19" s="101"/>
      <c r="Q19" s="101"/>
      <c r="R19" s="101"/>
      <c r="S19" s="101"/>
    </row>
    <row r="20" ht="21" customHeight="1" spans="1:19">
      <c r="A20" s="116" t="s">
        <v>182</v>
      </c>
      <c r="B20" s="117"/>
      <c r="C20" s="117"/>
      <c r="D20" s="118"/>
      <c r="E20" s="118"/>
      <c r="F20" s="118"/>
      <c r="G20" s="136"/>
      <c r="H20" s="101">
        <v>320300</v>
      </c>
      <c r="I20" s="101">
        <v>320300</v>
      </c>
      <c r="J20" s="101">
        <v>320300</v>
      </c>
      <c r="K20" s="101"/>
      <c r="L20" s="101"/>
      <c r="M20" s="101"/>
      <c r="N20" s="101"/>
      <c r="O20" s="101"/>
      <c r="P20" s="101"/>
      <c r="Q20" s="101"/>
      <c r="R20" s="101"/>
      <c r="S20" s="101"/>
    </row>
    <row r="21" ht="21" customHeight="1" spans="1:19">
      <c r="A21" s="132" t="s">
        <v>436</v>
      </c>
      <c r="B21" s="28"/>
      <c r="C21" s="28"/>
      <c r="D21" s="132"/>
      <c r="E21" s="132"/>
      <c r="F21" s="132"/>
      <c r="G21" s="137"/>
      <c r="H21" s="138"/>
      <c r="I21" s="138"/>
      <c r="J21" s="138"/>
      <c r="K21" s="138"/>
      <c r="L21" s="138"/>
      <c r="M21" s="138"/>
      <c r="N21" s="138"/>
      <c r="O21" s="138"/>
      <c r="P21" s="138"/>
      <c r="Q21" s="138"/>
      <c r="R21" s="138"/>
      <c r="S21" s="138"/>
    </row>
  </sheetData>
  <mergeCells count="19">
    <mergeCell ref="A2:S2"/>
    <mergeCell ref="A3:H3"/>
    <mergeCell ref="I4:S4"/>
    <mergeCell ref="N5:S5"/>
    <mergeCell ref="A20:G20"/>
    <mergeCell ref="A21:S2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3"/>
  <sheetViews>
    <sheetView showZeros="0" workbookViewId="0">
      <selection activeCell="T1" sqref="T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98"/>
      <c r="B1" s="104"/>
      <c r="C1" s="104"/>
      <c r="D1" s="104"/>
      <c r="E1" s="104"/>
      <c r="F1" s="104"/>
      <c r="G1" s="104"/>
      <c r="H1" s="98"/>
      <c r="I1" s="98"/>
      <c r="J1" s="98"/>
      <c r="K1" s="98"/>
      <c r="L1" s="98"/>
      <c r="M1" s="98"/>
      <c r="N1" s="119"/>
      <c r="O1" s="98"/>
      <c r="P1" s="98"/>
      <c r="Q1" s="104"/>
      <c r="R1" s="98"/>
      <c r="S1" s="127"/>
      <c r="T1" s="127" t="s">
        <v>437</v>
      </c>
    </row>
    <row r="2" ht="41.25" customHeight="1" spans="1:20">
      <c r="A2" s="94" t="str">
        <f>"2025"&amp;"年部门政府购买服务预算表"</f>
        <v>2025年部门政府购买服务预算表</v>
      </c>
      <c r="B2" s="88"/>
      <c r="C2" s="88"/>
      <c r="D2" s="88"/>
      <c r="E2" s="88"/>
      <c r="F2" s="88"/>
      <c r="G2" s="88"/>
      <c r="H2" s="105"/>
      <c r="I2" s="105"/>
      <c r="J2" s="105"/>
      <c r="K2" s="105"/>
      <c r="L2" s="105"/>
      <c r="M2" s="105"/>
      <c r="N2" s="120"/>
      <c r="O2" s="105"/>
      <c r="P2" s="105"/>
      <c r="Q2" s="88"/>
      <c r="R2" s="105"/>
      <c r="S2" s="120"/>
      <c r="T2" s="88"/>
    </row>
    <row r="3" ht="22.5" customHeight="1" spans="1:20">
      <c r="A3" s="95" t="str">
        <f>"单位名称："&amp;"昆明市东川区财政局"</f>
        <v>单位名称：昆明市东川区财政局</v>
      </c>
      <c r="B3" s="106"/>
      <c r="C3" s="106"/>
      <c r="D3" s="106"/>
      <c r="E3" s="106"/>
      <c r="F3" s="106"/>
      <c r="G3" s="106"/>
      <c r="H3" s="96"/>
      <c r="I3" s="96"/>
      <c r="J3" s="96"/>
      <c r="K3" s="96"/>
      <c r="L3" s="96"/>
      <c r="M3" s="96"/>
      <c r="N3" s="119"/>
      <c r="O3" s="98"/>
      <c r="P3" s="98"/>
      <c r="Q3" s="104"/>
      <c r="R3" s="98"/>
      <c r="S3" s="128"/>
      <c r="T3" s="127" t="s">
        <v>1</v>
      </c>
    </row>
    <row r="4" ht="24" customHeight="1" spans="1:20">
      <c r="A4" s="33" t="s">
        <v>191</v>
      </c>
      <c r="B4" s="107" t="s">
        <v>192</v>
      </c>
      <c r="C4" s="107" t="s">
        <v>408</v>
      </c>
      <c r="D4" s="107" t="s">
        <v>438</v>
      </c>
      <c r="E4" s="107" t="s">
        <v>439</v>
      </c>
      <c r="F4" s="107" t="s">
        <v>440</v>
      </c>
      <c r="G4" s="107" t="s">
        <v>441</v>
      </c>
      <c r="H4" s="108" t="s">
        <v>442</v>
      </c>
      <c r="I4" s="108" t="s">
        <v>443</v>
      </c>
      <c r="J4" s="121" t="s">
        <v>199</v>
      </c>
      <c r="K4" s="121"/>
      <c r="L4" s="121"/>
      <c r="M4" s="121"/>
      <c r="N4" s="122"/>
      <c r="O4" s="121"/>
      <c r="P4" s="121"/>
      <c r="Q4" s="129"/>
      <c r="R4" s="121"/>
      <c r="S4" s="122"/>
      <c r="T4" s="102"/>
    </row>
    <row r="5" ht="24" customHeight="1" spans="1:20">
      <c r="A5" s="38"/>
      <c r="B5" s="109"/>
      <c r="C5" s="109"/>
      <c r="D5" s="109"/>
      <c r="E5" s="109"/>
      <c r="F5" s="109"/>
      <c r="G5" s="109"/>
      <c r="H5" s="110"/>
      <c r="I5" s="110"/>
      <c r="J5" s="110" t="s">
        <v>55</v>
      </c>
      <c r="K5" s="110" t="s">
        <v>58</v>
      </c>
      <c r="L5" s="110" t="s">
        <v>414</v>
      </c>
      <c r="M5" s="110" t="s">
        <v>415</v>
      </c>
      <c r="N5" s="123" t="s">
        <v>416</v>
      </c>
      <c r="O5" s="124" t="s">
        <v>417</v>
      </c>
      <c r="P5" s="124"/>
      <c r="Q5" s="130"/>
      <c r="R5" s="124"/>
      <c r="S5" s="131"/>
      <c r="T5" s="111"/>
    </row>
    <row r="6" ht="54" customHeight="1" spans="1:20">
      <c r="A6" s="41"/>
      <c r="B6" s="111"/>
      <c r="C6" s="111"/>
      <c r="D6" s="111"/>
      <c r="E6" s="111"/>
      <c r="F6" s="111"/>
      <c r="G6" s="111"/>
      <c r="H6" s="112"/>
      <c r="I6" s="112"/>
      <c r="J6" s="112"/>
      <c r="K6" s="112" t="s">
        <v>57</v>
      </c>
      <c r="L6" s="112"/>
      <c r="M6" s="112"/>
      <c r="N6" s="125"/>
      <c r="O6" s="112" t="s">
        <v>57</v>
      </c>
      <c r="P6" s="112" t="s">
        <v>64</v>
      </c>
      <c r="Q6" s="111" t="s">
        <v>65</v>
      </c>
      <c r="R6" s="112" t="s">
        <v>66</v>
      </c>
      <c r="S6" s="125" t="s">
        <v>67</v>
      </c>
      <c r="T6" s="111" t="s">
        <v>68</v>
      </c>
    </row>
    <row r="7" ht="17.25" customHeight="1" spans="1:20">
      <c r="A7" s="42">
        <v>1</v>
      </c>
      <c r="B7" s="111">
        <v>2</v>
      </c>
      <c r="C7" s="42">
        <v>3</v>
      </c>
      <c r="D7" s="42">
        <v>4</v>
      </c>
      <c r="E7" s="111">
        <v>5</v>
      </c>
      <c r="F7" s="42">
        <v>6</v>
      </c>
      <c r="G7" s="42">
        <v>7</v>
      </c>
      <c r="H7" s="111">
        <v>8</v>
      </c>
      <c r="I7" s="42">
        <v>9</v>
      </c>
      <c r="J7" s="42">
        <v>10</v>
      </c>
      <c r="K7" s="111">
        <v>11</v>
      </c>
      <c r="L7" s="42">
        <v>12</v>
      </c>
      <c r="M7" s="42">
        <v>13</v>
      </c>
      <c r="N7" s="111">
        <v>14</v>
      </c>
      <c r="O7" s="42">
        <v>15</v>
      </c>
      <c r="P7" s="42">
        <v>16</v>
      </c>
      <c r="Q7" s="111">
        <v>17</v>
      </c>
      <c r="R7" s="42">
        <v>18</v>
      </c>
      <c r="S7" s="42">
        <v>19</v>
      </c>
      <c r="T7" s="42">
        <v>20</v>
      </c>
    </row>
    <row r="8" ht="21" customHeight="1" spans="1:20">
      <c r="A8" s="113" t="s">
        <v>70</v>
      </c>
      <c r="B8" s="114" t="s">
        <v>70</v>
      </c>
      <c r="C8" s="114" t="s">
        <v>241</v>
      </c>
      <c r="D8" s="114" t="s">
        <v>444</v>
      </c>
      <c r="E8" s="114" t="s">
        <v>445</v>
      </c>
      <c r="F8" s="114" t="s">
        <v>76</v>
      </c>
      <c r="G8" s="114" t="s">
        <v>446</v>
      </c>
      <c r="H8" s="115" t="s">
        <v>99</v>
      </c>
      <c r="I8" s="115" t="s">
        <v>444</v>
      </c>
      <c r="J8" s="101">
        <v>2500</v>
      </c>
      <c r="K8" s="101">
        <v>2500</v>
      </c>
      <c r="L8" s="101"/>
      <c r="M8" s="101"/>
      <c r="N8" s="101"/>
      <c r="O8" s="101"/>
      <c r="P8" s="101"/>
      <c r="Q8" s="101"/>
      <c r="R8" s="101"/>
      <c r="S8" s="101"/>
      <c r="T8" s="101"/>
    </row>
    <row r="9" ht="21" customHeight="1" spans="1:20">
      <c r="A9" s="113" t="s">
        <v>70</v>
      </c>
      <c r="B9" s="114" t="s">
        <v>70</v>
      </c>
      <c r="C9" s="114" t="s">
        <v>241</v>
      </c>
      <c r="D9" s="114" t="s">
        <v>447</v>
      </c>
      <c r="E9" s="114" t="s">
        <v>445</v>
      </c>
      <c r="F9" s="114" t="s">
        <v>76</v>
      </c>
      <c r="G9" s="114" t="s">
        <v>446</v>
      </c>
      <c r="H9" s="115" t="s">
        <v>99</v>
      </c>
      <c r="I9" s="115" t="s">
        <v>447</v>
      </c>
      <c r="J9" s="101">
        <v>9500</v>
      </c>
      <c r="K9" s="101">
        <v>9500</v>
      </c>
      <c r="L9" s="101"/>
      <c r="M9" s="101"/>
      <c r="N9" s="101"/>
      <c r="O9" s="101"/>
      <c r="P9" s="101"/>
      <c r="Q9" s="101"/>
      <c r="R9" s="101"/>
      <c r="S9" s="101"/>
      <c r="T9" s="101"/>
    </row>
    <row r="10" ht="21" customHeight="1" spans="1:20">
      <c r="A10" s="113" t="s">
        <v>70</v>
      </c>
      <c r="B10" s="114" t="s">
        <v>70</v>
      </c>
      <c r="C10" s="114" t="s">
        <v>304</v>
      </c>
      <c r="D10" s="114" t="s">
        <v>447</v>
      </c>
      <c r="E10" s="114" t="s">
        <v>445</v>
      </c>
      <c r="F10" s="114" t="s">
        <v>77</v>
      </c>
      <c r="G10" s="114" t="s">
        <v>446</v>
      </c>
      <c r="H10" s="115" t="s">
        <v>99</v>
      </c>
      <c r="I10" s="115" t="s">
        <v>447</v>
      </c>
      <c r="J10" s="101">
        <v>10000</v>
      </c>
      <c r="K10" s="101">
        <v>10000</v>
      </c>
      <c r="L10" s="101"/>
      <c r="M10" s="101"/>
      <c r="N10" s="101"/>
      <c r="O10" s="101"/>
      <c r="P10" s="101"/>
      <c r="Q10" s="101"/>
      <c r="R10" s="101"/>
      <c r="S10" s="101"/>
      <c r="T10" s="101"/>
    </row>
    <row r="11" ht="21" customHeight="1" spans="1:20">
      <c r="A11" s="113" t="s">
        <v>70</v>
      </c>
      <c r="B11" s="114" t="s">
        <v>70</v>
      </c>
      <c r="C11" s="114" t="s">
        <v>304</v>
      </c>
      <c r="D11" s="114" t="s">
        <v>448</v>
      </c>
      <c r="E11" s="114" t="s">
        <v>445</v>
      </c>
      <c r="F11" s="114" t="s">
        <v>77</v>
      </c>
      <c r="G11" s="114" t="s">
        <v>446</v>
      </c>
      <c r="H11" s="115" t="s">
        <v>99</v>
      </c>
      <c r="I11" s="115" t="s">
        <v>448</v>
      </c>
      <c r="J11" s="101">
        <v>2000</v>
      </c>
      <c r="K11" s="101">
        <v>2000</v>
      </c>
      <c r="L11" s="101"/>
      <c r="M11" s="101"/>
      <c r="N11" s="101"/>
      <c r="O11" s="101"/>
      <c r="P11" s="101"/>
      <c r="Q11" s="101"/>
      <c r="R11" s="101"/>
      <c r="S11" s="101"/>
      <c r="T11" s="101"/>
    </row>
    <row r="12" ht="21" customHeight="1" spans="1:20">
      <c r="A12" s="113" t="s">
        <v>70</v>
      </c>
      <c r="B12" s="114" t="s">
        <v>70</v>
      </c>
      <c r="C12" s="114" t="s">
        <v>304</v>
      </c>
      <c r="D12" s="114" t="s">
        <v>449</v>
      </c>
      <c r="E12" s="114" t="s">
        <v>450</v>
      </c>
      <c r="F12" s="114" t="s">
        <v>77</v>
      </c>
      <c r="G12" s="114" t="s">
        <v>446</v>
      </c>
      <c r="H12" s="115" t="s">
        <v>99</v>
      </c>
      <c r="I12" s="115" t="s">
        <v>449</v>
      </c>
      <c r="J12" s="101">
        <v>110000</v>
      </c>
      <c r="K12" s="101">
        <v>110000</v>
      </c>
      <c r="L12" s="101"/>
      <c r="M12" s="101"/>
      <c r="N12" s="101"/>
      <c r="O12" s="101"/>
      <c r="P12" s="101"/>
      <c r="Q12" s="101"/>
      <c r="R12" s="101"/>
      <c r="S12" s="101"/>
      <c r="T12" s="101"/>
    </row>
    <row r="13" ht="21" customHeight="1" spans="1:20">
      <c r="A13" s="116" t="s">
        <v>182</v>
      </c>
      <c r="B13" s="117"/>
      <c r="C13" s="117"/>
      <c r="D13" s="117"/>
      <c r="E13" s="117"/>
      <c r="F13" s="117"/>
      <c r="G13" s="117"/>
      <c r="H13" s="118"/>
      <c r="I13" s="126"/>
      <c r="J13" s="101">
        <v>134000</v>
      </c>
      <c r="K13" s="101">
        <v>134000</v>
      </c>
      <c r="L13" s="101"/>
      <c r="M13" s="101"/>
      <c r="N13" s="101"/>
      <c r="O13" s="101"/>
      <c r="P13" s="101"/>
      <c r="Q13" s="101"/>
      <c r="R13" s="101"/>
      <c r="S13" s="101"/>
      <c r="T13" s="101"/>
    </row>
  </sheetData>
  <mergeCells count="19">
    <mergeCell ref="A2:T2"/>
    <mergeCell ref="A3:I3"/>
    <mergeCell ref="J4:T4"/>
    <mergeCell ref="O5:T5"/>
    <mergeCell ref="A13:I13"/>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9"/>
  <sheetViews>
    <sheetView showZeros="0" workbookViewId="0">
      <selection activeCell="A9" sqref="A9"/>
    </sheetView>
  </sheetViews>
  <sheetFormatPr defaultColWidth="9.14166666666667" defaultRowHeight="14.25" customHeight="1"/>
  <cols>
    <col min="1" max="1" width="37.7083333333333" customWidth="1"/>
    <col min="2" max="13" width="20" customWidth="1"/>
  </cols>
  <sheetData>
    <row r="1" ht="17.25" customHeight="1" spans="4:13">
      <c r="D1" s="93"/>
      <c r="M1" s="26" t="s">
        <v>451</v>
      </c>
    </row>
    <row r="2" ht="41.25" customHeight="1" spans="1:13">
      <c r="A2" s="94" t="str">
        <f>"2025"&amp;"年对下转移支付预算表"</f>
        <v>2025年对下转移支付预算表</v>
      </c>
      <c r="B2" s="27"/>
      <c r="C2" s="27"/>
      <c r="D2" s="27"/>
      <c r="E2" s="27"/>
      <c r="F2" s="27"/>
      <c r="G2" s="27"/>
      <c r="H2" s="27"/>
      <c r="I2" s="27"/>
      <c r="J2" s="27"/>
      <c r="K2" s="27"/>
      <c r="L2" s="27"/>
      <c r="M2" s="88"/>
    </row>
    <row r="3" ht="18" customHeight="1" spans="1:13">
      <c r="A3" s="95" t="str">
        <f>"单位名称："&amp;"昆明市东川区财政局"</f>
        <v>单位名称：昆明市东川区财政局</v>
      </c>
      <c r="B3" s="96"/>
      <c r="C3" s="96"/>
      <c r="D3" s="97"/>
      <c r="E3" s="98"/>
      <c r="F3" s="98"/>
      <c r="G3" s="98"/>
      <c r="H3" s="98"/>
      <c r="I3" s="98"/>
      <c r="M3" s="31" t="s">
        <v>1</v>
      </c>
    </row>
    <row r="4" ht="19.5" customHeight="1" spans="1:13">
      <c r="A4" s="51" t="s">
        <v>452</v>
      </c>
      <c r="B4" s="34" t="s">
        <v>199</v>
      </c>
      <c r="C4" s="35"/>
      <c r="D4" s="35"/>
      <c r="E4" s="34" t="s">
        <v>453</v>
      </c>
      <c r="F4" s="35"/>
      <c r="G4" s="35"/>
      <c r="H4" s="35"/>
      <c r="I4" s="35"/>
      <c r="J4" s="35"/>
      <c r="K4" s="35"/>
      <c r="L4" s="35"/>
      <c r="M4" s="102"/>
    </row>
    <row r="5" ht="40.5" customHeight="1" spans="1:13">
      <c r="A5" s="42"/>
      <c r="B5" s="52" t="s">
        <v>55</v>
      </c>
      <c r="C5" s="33" t="s">
        <v>58</v>
      </c>
      <c r="D5" s="99" t="s">
        <v>414</v>
      </c>
      <c r="E5" s="71"/>
      <c r="F5" s="71"/>
      <c r="G5" s="71"/>
      <c r="H5" s="71"/>
      <c r="I5" s="71"/>
      <c r="J5" s="71"/>
      <c r="K5" s="71"/>
      <c r="L5" s="71"/>
      <c r="M5" s="103"/>
    </row>
    <row r="6" ht="19.5" customHeight="1" spans="1:13">
      <c r="A6" s="43">
        <v>1</v>
      </c>
      <c r="B6" s="43">
        <v>2</v>
      </c>
      <c r="C6" s="43">
        <v>3</v>
      </c>
      <c r="D6" s="100">
        <v>4</v>
      </c>
      <c r="E6" s="59">
        <v>5</v>
      </c>
      <c r="F6" s="43">
        <v>6</v>
      </c>
      <c r="G6" s="43">
        <v>7</v>
      </c>
      <c r="H6" s="100">
        <v>8</v>
      </c>
      <c r="I6" s="43">
        <v>9</v>
      </c>
      <c r="J6" s="43">
        <v>10</v>
      </c>
      <c r="K6" s="43">
        <v>11</v>
      </c>
      <c r="L6" s="43">
        <v>13</v>
      </c>
      <c r="M6" s="59">
        <v>24</v>
      </c>
    </row>
    <row r="7" ht="19.5" customHeight="1" spans="1:13">
      <c r="A7" s="53"/>
      <c r="B7" s="101"/>
      <c r="C7" s="101"/>
      <c r="D7" s="101"/>
      <c r="E7" s="101"/>
      <c r="F7" s="101"/>
      <c r="G7" s="101"/>
      <c r="H7" s="101"/>
      <c r="I7" s="101"/>
      <c r="J7" s="101"/>
      <c r="K7" s="101"/>
      <c r="L7" s="101"/>
      <c r="M7" s="101"/>
    </row>
    <row r="8" ht="19.5" customHeight="1" spans="1:13">
      <c r="A8" s="91"/>
      <c r="B8" s="101"/>
      <c r="C8" s="101"/>
      <c r="D8" s="101"/>
      <c r="E8" s="101"/>
      <c r="F8" s="101"/>
      <c r="G8" s="101"/>
      <c r="H8" s="101"/>
      <c r="I8" s="101"/>
      <c r="J8" s="101"/>
      <c r="K8" s="101"/>
      <c r="L8" s="101"/>
      <c r="M8" s="101"/>
    </row>
    <row r="9" customHeight="1" spans="1:1">
      <c r="A9" t="s">
        <v>454</v>
      </c>
    </row>
  </sheetData>
  <mergeCells count="5">
    <mergeCell ref="A2:M2"/>
    <mergeCell ref="A3:I3"/>
    <mergeCell ref="B4:D4"/>
    <mergeCell ref="E4:M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6" t="s">
        <v>455</v>
      </c>
    </row>
    <row r="2" ht="41.25" customHeight="1" spans="1:10">
      <c r="A2" s="87" t="str">
        <f>"2025"&amp;"年对下转移支付绩效目标表"</f>
        <v>2025年对下转移支付绩效目标表</v>
      </c>
      <c r="B2" s="27"/>
      <c r="C2" s="27"/>
      <c r="D2" s="27"/>
      <c r="E2" s="27"/>
      <c r="F2" s="88"/>
      <c r="G2" s="27"/>
      <c r="H2" s="88"/>
      <c r="I2" s="88"/>
      <c r="J2" s="27"/>
    </row>
    <row r="3" ht="17.25" customHeight="1" spans="1:1">
      <c r="A3" s="28" t="str">
        <f>"单位名称："&amp;"昆明市东川区财政局"</f>
        <v>单位名称：昆明市东川区财政局</v>
      </c>
    </row>
    <row r="4" ht="44.25" customHeight="1" spans="1:10">
      <c r="A4" s="89" t="s">
        <v>452</v>
      </c>
      <c r="B4" s="89" t="s">
        <v>308</v>
      </c>
      <c r="C4" s="89" t="s">
        <v>309</v>
      </c>
      <c r="D4" s="89" t="s">
        <v>310</v>
      </c>
      <c r="E4" s="89" t="s">
        <v>311</v>
      </c>
      <c r="F4" s="90" t="s">
        <v>312</v>
      </c>
      <c r="G4" s="89" t="s">
        <v>313</v>
      </c>
      <c r="H4" s="90" t="s">
        <v>314</v>
      </c>
      <c r="I4" s="90" t="s">
        <v>315</v>
      </c>
      <c r="J4" s="89" t="s">
        <v>316</v>
      </c>
    </row>
    <row r="5" ht="14.25" customHeight="1" spans="1:10">
      <c r="A5" s="89">
        <v>1</v>
      </c>
      <c r="B5" s="89">
        <v>2</v>
      </c>
      <c r="C5" s="89">
        <v>3</v>
      </c>
      <c r="D5" s="89">
        <v>4</v>
      </c>
      <c r="E5" s="89">
        <v>5</v>
      </c>
      <c r="F5" s="90">
        <v>6</v>
      </c>
      <c r="G5" s="89">
        <v>7</v>
      </c>
      <c r="H5" s="90">
        <v>8</v>
      </c>
      <c r="I5" s="90">
        <v>9</v>
      </c>
      <c r="J5" s="89">
        <v>10</v>
      </c>
    </row>
    <row r="6" ht="42" customHeight="1" spans="1:10">
      <c r="A6" s="53"/>
      <c r="B6" s="91"/>
      <c r="C6" s="91"/>
      <c r="D6" s="91"/>
      <c r="E6" s="77"/>
      <c r="F6" s="92"/>
      <c r="G6" s="77"/>
      <c r="H6" s="92"/>
      <c r="I6" s="92"/>
      <c r="J6" s="77"/>
    </row>
    <row r="7" ht="42" customHeight="1" spans="1:10">
      <c r="A7" s="53"/>
      <c r="B7" s="44"/>
      <c r="C7" s="44"/>
      <c r="D7" s="44"/>
      <c r="E7" s="53"/>
      <c r="F7" s="44"/>
      <c r="G7" s="53"/>
      <c r="H7" s="44"/>
      <c r="I7" s="44"/>
      <c r="J7" s="53"/>
    </row>
    <row r="8" customHeight="1" spans="1:1">
      <c r="A8" t="s">
        <v>456</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A9" sqref="A9"/>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61" t="s">
        <v>457</v>
      </c>
      <c r="B1" s="62"/>
      <c r="C1" s="62"/>
      <c r="D1" s="63"/>
      <c r="E1" s="63"/>
      <c r="F1" s="63"/>
      <c r="G1" s="62"/>
      <c r="H1" s="62"/>
      <c r="I1" s="63"/>
    </row>
    <row r="2" ht="41.25" customHeight="1" spans="1:9">
      <c r="A2" s="64" t="str">
        <f>"2025"&amp;"年新增资产配置预算表"</f>
        <v>2025年新增资产配置预算表</v>
      </c>
      <c r="B2" s="65"/>
      <c r="C2" s="65"/>
      <c r="D2" s="66"/>
      <c r="E2" s="66"/>
      <c r="F2" s="66"/>
      <c r="G2" s="65"/>
      <c r="H2" s="65"/>
      <c r="I2" s="66"/>
    </row>
    <row r="3" customHeight="1" spans="1:9">
      <c r="A3" s="67" t="str">
        <f>"单位名称："&amp;"昆明市东川区财政局"</f>
        <v>单位名称：昆明市东川区财政局</v>
      </c>
      <c r="B3" s="68"/>
      <c r="C3" s="68"/>
      <c r="D3" s="69"/>
      <c r="F3" s="66"/>
      <c r="G3" s="65"/>
      <c r="H3" s="65"/>
      <c r="I3" s="86" t="s">
        <v>1</v>
      </c>
    </row>
    <row r="4" ht="28.5" customHeight="1" spans="1:9">
      <c r="A4" s="70" t="s">
        <v>191</v>
      </c>
      <c r="B4" s="71" t="s">
        <v>192</v>
      </c>
      <c r="C4" s="72" t="s">
        <v>458</v>
      </c>
      <c r="D4" s="70" t="s">
        <v>459</v>
      </c>
      <c r="E4" s="70" t="s">
        <v>460</v>
      </c>
      <c r="F4" s="70" t="s">
        <v>461</v>
      </c>
      <c r="G4" s="71" t="s">
        <v>462</v>
      </c>
      <c r="H4" s="59"/>
      <c r="I4" s="70"/>
    </row>
    <row r="5" ht="21" customHeight="1" spans="1:9">
      <c r="A5" s="72"/>
      <c r="B5" s="73"/>
      <c r="C5" s="73"/>
      <c r="D5" s="74"/>
      <c r="E5" s="73"/>
      <c r="F5" s="73"/>
      <c r="G5" s="71" t="s">
        <v>412</v>
      </c>
      <c r="H5" s="71" t="s">
        <v>463</v>
      </c>
      <c r="I5" s="71" t="s">
        <v>464</v>
      </c>
    </row>
    <row r="6" ht="17.25" customHeight="1" spans="1:9">
      <c r="A6" s="75" t="s">
        <v>83</v>
      </c>
      <c r="B6" s="76" t="s">
        <v>84</v>
      </c>
      <c r="C6" s="75" t="s">
        <v>85</v>
      </c>
      <c r="D6" s="77" t="s">
        <v>86</v>
      </c>
      <c r="E6" s="75" t="s">
        <v>87</v>
      </c>
      <c r="F6" s="76" t="s">
        <v>88</v>
      </c>
      <c r="G6" s="78" t="s">
        <v>89</v>
      </c>
      <c r="H6" s="77" t="s">
        <v>90</v>
      </c>
      <c r="I6" s="77">
        <v>9</v>
      </c>
    </row>
    <row r="7" ht="19.5" customHeight="1" spans="1:9">
      <c r="A7" s="79"/>
      <c r="B7" s="55"/>
      <c r="C7" s="55"/>
      <c r="D7" s="53"/>
      <c r="E7" s="44"/>
      <c r="F7" s="78"/>
      <c r="G7" s="80"/>
      <c r="H7" s="81"/>
      <c r="I7" s="81"/>
    </row>
    <row r="8" ht="19.5" customHeight="1" spans="1:9">
      <c r="A8" s="82" t="s">
        <v>55</v>
      </c>
      <c r="B8" s="83"/>
      <c r="C8" s="83"/>
      <c r="D8" s="84"/>
      <c r="E8" s="85"/>
      <c r="F8" s="85"/>
      <c r="G8" s="80"/>
      <c r="H8" s="81"/>
      <c r="I8" s="81"/>
    </row>
    <row r="9" customHeight="1" spans="1:1">
      <c r="A9" t="s">
        <v>465</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C12" sqref="C12"/>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25"/>
      <c r="E1" s="25"/>
      <c r="F1" s="25"/>
      <c r="G1" s="25"/>
      <c r="K1" s="26" t="s">
        <v>466</v>
      </c>
    </row>
    <row r="2" ht="41.25" customHeight="1" spans="1:11">
      <c r="A2" s="27" t="str">
        <f>"2025"&amp;"年上级转移支付补助项目支出预算表"</f>
        <v>2025年上级转移支付补助项目支出预算表</v>
      </c>
      <c r="B2" s="27"/>
      <c r="C2" s="27"/>
      <c r="D2" s="27"/>
      <c r="E2" s="27"/>
      <c r="F2" s="27"/>
      <c r="G2" s="27"/>
      <c r="H2" s="27"/>
      <c r="I2" s="27"/>
      <c r="J2" s="27"/>
      <c r="K2" s="27"/>
    </row>
    <row r="3" ht="13.5" customHeight="1" spans="1:11">
      <c r="A3" s="28" t="str">
        <f>"单位名称："&amp;"昆明市东川区财政局"</f>
        <v>单位名称：昆明市东川区财政局</v>
      </c>
      <c r="B3" s="29"/>
      <c r="C3" s="29"/>
      <c r="D3" s="29"/>
      <c r="E3" s="29"/>
      <c r="F3" s="29"/>
      <c r="G3" s="29"/>
      <c r="H3" s="30"/>
      <c r="I3" s="30"/>
      <c r="J3" s="30"/>
      <c r="K3" s="31" t="s">
        <v>1</v>
      </c>
    </row>
    <row r="4" ht="21.75" customHeight="1" spans="1:11">
      <c r="A4" s="32" t="s">
        <v>286</v>
      </c>
      <c r="B4" s="32" t="s">
        <v>194</v>
      </c>
      <c r="C4" s="32" t="s">
        <v>287</v>
      </c>
      <c r="D4" s="33" t="s">
        <v>195</v>
      </c>
      <c r="E4" s="33" t="s">
        <v>196</v>
      </c>
      <c r="F4" s="33" t="s">
        <v>288</v>
      </c>
      <c r="G4" s="33" t="s">
        <v>289</v>
      </c>
      <c r="H4" s="51" t="s">
        <v>55</v>
      </c>
      <c r="I4" s="34" t="s">
        <v>467</v>
      </c>
      <c r="J4" s="35"/>
      <c r="K4" s="36"/>
    </row>
    <row r="5" ht="21.75" customHeight="1" spans="1:11">
      <c r="A5" s="37"/>
      <c r="B5" s="37"/>
      <c r="C5" s="37"/>
      <c r="D5" s="38"/>
      <c r="E5" s="38"/>
      <c r="F5" s="38"/>
      <c r="G5" s="38"/>
      <c r="H5" s="52"/>
      <c r="I5" s="33" t="s">
        <v>58</v>
      </c>
      <c r="J5" s="33" t="s">
        <v>59</v>
      </c>
      <c r="K5" s="33" t="s">
        <v>60</v>
      </c>
    </row>
    <row r="6" ht="40.5" customHeight="1" spans="1:11">
      <c r="A6" s="40"/>
      <c r="B6" s="40"/>
      <c r="C6" s="40"/>
      <c r="D6" s="41"/>
      <c r="E6" s="41"/>
      <c r="F6" s="41"/>
      <c r="G6" s="41"/>
      <c r="H6" s="42"/>
      <c r="I6" s="41" t="s">
        <v>57</v>
      </c>
      <c r="J6" s="41"/>
      <c r="K6" s="41"/>
    </row>
    <row r="7" ht="15" customHeight="1" spans="1:11">
      <c r="A7" s="43">
        <v>1</v>
      </c>
      <c r="B7" s="43">
        <v>2</v>
      </c>
      <c r="C7" s="43">
        <v>3</v>
      </c>
      <c r="D7" s="43">
        <v>4</v>
      </c>
      <c r="E7" s="43">
        <v>5</v>
      </c>
      <c r="F7" s="43">
        <v>6</v>
      </c>
      <c r="G7" s="43">
        <v>7</v>
      </c>
      <c r="H7" s="43">
        <v>8</v>
      </c>
      <c r="I7" s="43">
        <v>9</v>
      </c>
      <c r="J7" s="59">
        <v>10</v>
      </c>
      <c r="K7" s="59">
        <v>11</v>
      </c>
    </row>
    <row r="8" ht="18.75" customHeight="1" spans="1:11">
      <c r="A8" s="53"/>
      <c r="B8" s="44"/>
      <c r="C8" s="53"/>
      <c r="D8" s="53"/>
      <c r="E8" s="53"/>
      <c r="F8" s="53"/>
      <c r="G8" s="53"/>
      <c r="H8" s="54"/>
      <c r="I8" s="60"/>
      <c r="J8" s="60"/>
      <c r="K8" s="54"/>
    </row>
    <row r="9" ht="18.75" customHeight="1" spans="1:11">
      <c r="A9" s="55"/>
      <c r="B9" s="44"/>
      <c r="C9" s="44"/>
      <c r="D9" s="44"/>
      <c r="E9" s="44"/>
      <c r="F9" s="44"/>
      <c r="G9" s="44"/>
      <c r="H9" s="46"/>
      <c r="I9" s="46"/>
      <c r="J9" s="46"/>
      <c r="K9" s="54"/>
    </row>
    <row r="10" ht="18.75" customHeight="1" spans="1:11">
      <c r="A10" s="56" t="s">
        <v>182</v>
      </c>
      <c r="B10" s="57"/>
      <c r="C10" s="57"/>
      <c r="D10" s="57"/>
      <c r="E10" s="57"/>
      <c r="F10" s="57"/>
      <c r="G10" s="58"/>
      <c r="H10" s="46"/>
      <c r="I10" s="46"/>
      <c r="J10" s="46"/>
      <c r="K10" s="54"/>
    </row>
    <row r="11" customHeight="1" spans="1:1">
      <c r="A11" t="s">
        <v>468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tabSelected="1" topLeftCell="B2" workbookViewId="0">
      <selection activeCell="F18" sqref="F18"/>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25"/>
      <c r="G1" s="26" t="s">
        <v>469</v>
      </c>
    </row>
    <row r="2" ht="41.25" customHeight="1" spans="1:7">
      <c r="A2" s="27" t="str">
        <f>"2025"&amp;"年部门项目中期规划预算表"</f>
        <v>2025年部门项目中期规划预算表</v>
      </c>
      <c r="B2" s="27"/>
      <c r="C2" s="27"/>
      <c r="D2" s="27"/>
      <c r="E2" s="27"/>
      <c r="F2" s="27"/>
      <c r="G2" s="27"/>
    </row>
    <row r="3" ht="13.5" customHeight="1" spans="1:7">
      <c r="A3" s="28" t="str">
        <f>"单位名称："&amp;"昆明市东川区财政局"</f>
        <v>单位名称：昆明市东川区财政局</v>
      </c>
      <c r="B3" s="29"/>
      <c r="C3" s="29"/>
      <c r="D3" s="29"/>
      <c r="E3" s="30"/>
      <c r="F3" s="30"/>
      <c r="G3" s="31" t="s">
        <v>1</v>
      </c>
    </row>
    <row r="4" ht="21.75" customHeight="1" spans="1:7">
      <c r="A4" s="32" t="s">
        <v>287</v>
      </c>
      <c r="B4" s="32" t="s">
        <v>286</v>
      </c>
      <c r="C4" s="32" t="s">
        <v>194</v>
      </c>
      <c r="D4" s="33" t="s">
        <v>470</v>
      </c>
      <c r="E4" s="34" t="s">
        <v>58</v>
      </c>
      <c r="F4" s="35"/>
      <c r="G4" s="36"/>
    </row>
    <row r="5" ht="21.75" customHeight="1" spans="1:7">
      <c r="A5" s="37"/>
      <c r="B5" s="37"/>
      <c r="C5" s="37"/>
      <c r="D5" s="38"/>
      <c r="E5" s="39" t="str">
        <f>"2025"&amp;"年"</f>
        <v>2025年</v>
      </c>
      <c r="F5" s="33" t="str">
        <f>("2025"+1)&amp;"年"</f>
        <v>2026年</v>
      </c>
      <c r="G5" s="33" t="str">
        <f>("2025"+2)&amp;"年"</f>
        <v>2027年</v>
      </c>
    </row>
    <row r="6" ht="40.5" customHeight="1" spans="1:7">
      <c r="A6" s="40"/>
      <c r="B6" s="40"/>
      <c r="C6" s="40"/>
      <c r="D6" s="41"/>
      <c r="E6" s="42"/>
      <c r="F6" s="41" t="s">
        <v>57</v>
      </c>
      <c r="G6" s="41"/>
    </row>
    <row r="7" ht="15" customHeight="1" spans="1:7">
      <c r="A7" s="43">
        <v>1</v>
      </c>
      <c r="B7" s="43">
        <v>2</v>
      </c>
      <c r="C7" s="43">
        <v>3</v>
      </c>
      <c r="D7" s="43">
        <v>4</v>
      </c>
      <c r="E7" s="43">
        <v>5</v>
      </c>
      <c r="F7" s="43">
        <v>6</v>
      </c>
      <c r="G7" s="43">
        <v>7</v>
      </c>
    </row>
    <row r="8" ht="17.25" customHeight="1" spans="1:7">
      <c r="A8" s="44" t="s">
        <v>70</v>
      </c>
      <c r="B8" s="45"/>
      <c r="C8" s="45"/>
      <c r="D8" s="44"/>
      <c r="E8" s="46">
        <v>2440000</v>
      </c>
      <c r="F8" s="46">
        <v>3120000</v>
      </c>
      <c r="G8" s="46">
        <v>3800000</v>
      </c>
    </row>
    <row r="9" ht="17.25" customHeight="1" spans="1:7">
      <c r="A9" s="44"/>
      <c r="B9" s="45" t="s">
        <v>471</v>
      </c>
      <c r="C9" s="45" t="s">
        <v>294</v>
      </c>
      <c r="D9" s="44" t="s">
        <v>472</v>
      </c>
      <c r="E9" s="46">
        <v>440000</v>
      </c>
      <c r="F9" s="46">
        <v>500000</v>
      </c>
      <c r="G9" s="46">
        <v>550000</v>
      </c>
    </row>
    <row r="10" ht="18.75" customHeight="1" spans="1:7">
      <c r="A10" s="44"/>
      <c r="B10" s="44" t="s">
        <v>471</v>
      </c>
      <c r="C10" s="44" t="s">
        <v>301</v>
      </c>
      <c r="D10" s="44" t="s">
        <v>472</v>
      </c>
      <c r="E10" s="46">
        <v>100000</v>
      </c>
      <c r="F10" s="46">
        <v>100000</v>
      </c>
      <c r="G10" s="46">
        <v>100000</v>
      </c>
    </row>
    <row r="11" ht="18.75" customHeight="1" spans="1:7">
      <c r="A11" s="47"/>
      <c r="B11" s="44" t="s">
        <v>473</v>
      </c>
      <c r="C11" s="44" t="s">
        <v>304</v>
      </c>
      <c r="D11" s="44" t="s">
        <v>472</v>
      </c>
      <c r="E11" s="46">
        <v>1800000</v>
      </c>
      <c r="F11" s="46">
        <v>2400000</v>
      </c>
      <c r="G11" s="46">
        <v>3000000</v>
      </c>
    </row>
    <row r="12" ht="18.75" customHeight="1" spans="1:7">
      <c r="A12" s="47"/>
      <c r="B12" s="44" t="s">
        <v>473</v>
      </c>
      <c r="C12" s="44" t="s">
        <v>306</v>
      </c>
      <c r="D12" s="44" t="s">
        <v>472</v>
      </c>
      <c r="E12" s="46">
        <v>100000</v>
      </c>
      <c r="F12" s="46">
        <v>120000</v>
      </c>
      <c r="G12" s="46">
        <v>150000</v>
      </c>
    </row>
    <row r="13" ht="18.75" customHeight="1" spans="1:7">
      <c r="A13" s="48" t="s">
        <v>55</v>
      </c>
      <c r="B13" s="49" t="s">
        <v>474</v>
      </c>
      <c r="C13" s="49"/>
      <c r="D13" s="50"/>
      <c r="E13" s="46">
        <v>2440000</v>
      </c>
      <c r="F13" s="46">
        <v>3120000</v>
      </c>
      <c r="G13" s="46">
        <v>3800000</v>
      </c>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topLeftCell="E35" workbookViewId="0">
      <selection activeCell="F14" sqref="F14:G14"/>
    </sheetView>
  </sheetViews>
  <sheetFormatPr defaultColWidth="8.9" defaultRowHeight="13.5"/>
  <cols>
    <col min="1" max="1" width="15.9" style="4" customWidth="1"/>
    <col min="2" max="2" width="20.4583333333333" style="4" customWidth="1"/>
    <col min="3" max="3" width="13.4333333333333" style="4" customWidth="1"/>
    <col min="4" max="4" width="12.2666666666667" style="4" customWidth="1"/>
    <col min="5" max="5" width="27.6333333333333" style="4" customWidth="1"/>
    <col min="6" max="6" width="12.0833333333333" style="4" customWidth="1"/>
    <col min="7" max="7" width="14.3666666666667" style="4" customWidth="1"/>
    <col min="8" max="9" width="18.7083333333333" style="4" customWidth="1"/>
    <col min="10" max="10" width="20.9" style="4" customWidth="1"/>
    <col min="11" max="11" width="15.4416666666667" style="4" customWidth="1"/>
    <col min="12" max="12" width="18.4333333333333" style="4" customWidth="1"/>
    <col min="13" max="13" width="19.525" style="4" customWidth="1"/>
    <col min="14" max="16384" width="8.9" style="1"/>
  </cols>
  <sheetData>
    <row r="1" s="1" customFormat="1" ht="81" customHeight="1" spans="1:13">
      <c r="A1" s="5" t="s">
        <v>475</v>
      </c>
      <c r="B1" s="5"/>
      <c r="C1" s="5"/>
      <c r="D1" s="5"/>
      <c r="E1" s="5"/>
      <c r="F1" s="5"/>
      <c r="G1" s="5"/>
      <c r="H1" s="5"/>
      <c r="I1" s="5"/>
      <c r="J1" s="5"/>
      <c r="K1" s="5"/>
      <c r="L1" s="5"/>
      <c r="M1" s="5"/>
    </row>
    <row r="2" s="1" customFormat="1" ht="30" customHeight="1" spans="1:13">
      <c r="A2" s="6" t="s">
        <v>476</v>
      </c>
      <c r="B2" s="7" t="s">
        <v>70</v>
      </c>
      <c r="C2" s="7"/>
      <c r="D2" s="7"/>
      <c r="E2" s="7"/>
      <c r="F2" s="7"/>
      <c r="G2" s="7"/>
      <c r="H2" s="7"/>
      <c r="I2" s="7"/>
      <c r="J2" s="7"/>
      <c r="K2" s="7"/>
      <c r="L2" s="7"/>
      <c r="M2" s="7"/>
    </row>
    <row r="3" s="1" customFormat="1" ht="32.15" customHeight="1" spans="1:13">
      <c r="A3" s="6" t="s">
        <v>477</v>
      </c>
      <c r="B3" s="6"/>
      <c r="C3" s="6"/>
      <c r="D3" s="6"/>
      <c r="E3" s="6"/>
      <c r="F3" s="6"/>
      <c r="G3" s="6"/>
      <c r="H3" s="6"/>
      <c r="I3" s="6"/>
      <c r="J3" s="6" t="s">
        <v>478</v>
      </c>
      <c r="K3" s="6"/>
      <c r="L3" s="6"/>
      <c r="M3" s="6"/>
    </row>
    <row r="4" s="1" customFormat="1" ht="328" customHeight="1" spans="1:13">
      <c r="A4" s="6" t="s">
        <v>479</v>
      </c>
      <c r="B4" s="8" t="s">
        <v>480</v>
      </c>
      <c r="C4" s="9" t="s">
        <v>481</v>
      </c>
      <c r="D4" s="9"/>
      <c r="E4" s="9"/>
      <c r="F4" s="9"/>
      <c r="G4" s="9"/>
      <c r="H4" s="9"/>
      <c r="I4" s="9"/>
      <c r="J4" s="8" t="s">
        <v>482</v>
      </c>
      <c r="K4" s="8"/>
      <c r="L4" s="8"/>
      <c r="M4" s="8"/>
    </row>
    <row r="5" s="1" customFormat="1" ht="72" customHeight="1" spans="1:13">
      <c r="A5" s="6"/>
      <c r="B5" s="10" t="s">
        <v>483</v>
      </c>
      <c r="C5" s="9" t="s">
        <v>484</v>
      </c>
      <c r="D5" s="9"/>
      <c r="E5" s="9"/>
      <c r="F5" s="9"/>
      <c r="G5" s="9"/>
      <c r="H5" s="9"/>
      <c r="I5" s="9"/>
      <c r="J5" s="8" t="s">
        <v>485</v>
      </c>
      <c r="K5" s="8"/>
      <c r="L5" s="8"/>
      <c r="M5" s="8"/>
    </row>
    <row r="6" s="1" customFormat="1" ht="129" customHeight="1" spans="1:13">
      <c r="A6" s="8" t="s">
        <v>486</v>
      </c>
      <c r="B6" s="11" t="s">
        <v>487</v>
      </c>
      <c r="C6" s="12" t="s">
        <v>488</v>
      </c>
      <c r="D6" s="12"/>
      <c r="E6" s="12"/>
      <c r="F6" s="12"/>
      <c r="G6" s="12"/>
      <c r="H6" s="12"/>
      <c r="I6" s="12"/>
      <c r="J6" s="24" t="s">
        <v>489</v>
      </c>
      <c r="K6" s="24"/>
      <c r="L6" s="24"/>
      <c r="M6" s="24"/>
    </row>
    <row r="7" s="1" customFormat="1" ht="32.15" customHeight="1" spans="1:13">
      <c r="A7" s="13" t="s">
        <v>490</v>
      </c>
      <c r="B7" s="13"/>
      <c r="C7" s="13"/>
      <c r="D7" s="13"/>
      <c r="E7" s="13"/>
      <c r="F7" s="13"/>
      <c r="G7" s="13"/>
      <c r="H7" s="13"/>
      <c r="I7" s="13"/>
      <c r="J7" s="13"/>
      <c r="K7" s="13"/>
      <c r="L7" s="13"/>
      <c r="M7" s="13"/>
    </row>
    <row r="8" s="1" customFormat="1" ht="32.15" customHeight="1" spans="1:13">
      <c r="A8" s="8" t="s">
        <v>491</v>
      </c>
      <c r="B8" s="8"/>
      <c r="C8" s="6" t="s">
        <v>492</v>
      </c>
      <c r="D8" s="6"/>
      <c r="E8" s="6"/>
      <c r="F8" s="6" t="s">
        <v>493</v>
      </c>
      <c r="G8" s="6"/>
      <c r="H8" s="14" t="s">
        <v>474</v>
      </c>
      <c r="I8" s="14"/>
      <c r="J8" s="14"/>
      <c r="K8" s="14" t="s">
        <v>474</v>
      </c>
      <c r="L8" s="14"/>
      <c r="M8" s="14"/>
    </row>
    <row r="9" s="1" customFormat="1" ht="32.15" customHeight="1" spans="1:13">
      <c r="A9" s="8"/>
      <c r="B9" s="8"/>
      <c r="C9" s="6"/>
      <c r="D9" s="6"/>
      <c r="E9" s="6"/>
      <c r="F9" s="6"/>
      <c r="G9" s="6"/>
      <c r="H9" s="8" t="s">
        <v>494</v>
      </c>
      <c r="I9" s="8" t="s">
        <v>495</v>
      </c>
      <c r="J9" s="8" t="s">
        <v>496</v>
      </c>
      <c r="K9" s="8" t="s">
        <v>494</v>
      </c>
      <c r="L9" s="8" t="s">
        <v>495</v>
      </c>
      <c r="M9" s="8" t="s">
        <v>496</v>
      </c>
    </row>
    <row r="10" s="1" customFormat="1" ht="34.15" customHeight="1" spans="1:13">
      <c r="A10" s="9" t="s">
        <v>55</v>
      </c>
      <c r="B10" s="9"/>
      <c r="C10" s="9" t="s">
        <v>474</v>
      </c>
      <c r="D10" s="9"/>
      <c r="E10" s="9"/>
      <c r="F10" s="9" t="s">
        <v>474</v>
      </c>
      <c r="G10" s="9"/>
      <c r="H10" s="15">
        <v>14237148</v>
      </c>
      <c r="I10" s="15">
        <v>13797148</v>
      </c>
      <c r="J10" s="15">
        <v>440000</v>
      </c>
      <c r="K10" s="15">
        <v>14237148</v>
      </c>
      <c r="L10" s="15">
        <v>13797148</v>
      </c>
      <c r="M10" s="15">
        <v>440000</v>
      </c>
    </row>
    <row r="11" s="1" customFormat="1" ht="60" customHeight="1" spans="1:13">
      <c r="A11" s="9" t="s">
        <v>301</v>
      </c>
      <c r="B11" s="16"/>
      <c r="C11" s="9" t="s">
        <v>497</v>
      </c>
      <c r="D11" s="17"/>
      <c r="E11" s="16"/>
      <c r="F11" s="9" t="s">
        <v>498</v>
      </c>
      <c r="G11" s="16"/>
      <c r="H11" s="15">
        <v>100000</v>
      </c>
      <c r="I11" s="15">
        <v>100000</v>
      </c>
      <c r="J11" s="15">
        <v>0</v>
      </c>
      <c r="K11" s="15">
        <v>100000</v>
      </c>
      <c r="L11" s="15">
        <v>100000</v>
      </c>
      <c r="M11" s="15">
        <v>0</v>
      </c>
    </row>
    <row r="12" s="1" customFormat="1" ht="63" customHeight="1" spans="1:13">
      <c r="A12" s="9" t="s">
        <v>320</v>
      </c>
      <c r="B12" s="16"/>
      <c r="C12" s="9" t="s">
        <v>499</v>
      </c>
      <c r="D12" s="17"/>
      <c r="E12" s="16"/>
      <c r="F12" s="9" t="s">
        <v>498</v>
      </c>
      <c r="G12" s="16"/>
      <c r="H12" s="15">
        <v>440000</v>
      </c>
      <c r="I12" s="15">
        <v>0</v>
      </c>
      <c r="J12" s="15">
        <v>440000</v>
      </c>
      <c r="K12" s="15">
        <v>440000</v>
      </c>
      <c r="L12" s="15">
        <v>0</v>
      </c>
      <c r="M12" s="15">
        <v>440000</v>
      </c>
    </row>
    <row r="13" s="1" customFormat="1" ht="51" customHeight="1" spans="1:13">
      <c r="A13" s="9" t="s">
        <v>306</v>
      </c>
      <c r="B13" s="16"/>
      <c r="C13" s="9" t="s">
        <v>500</v>
      </c>
      <c r="D13" s="17"/>
      <c r="E13" s="16"/>
      <c r="F13" s="9" t="s">
        <v>498</v>
      </c>
      <c r="G13" s="16"/>
      <c r="H13" s="15">
        <v>100000</v>
      </c>
      <c r="I13" s="15">
        <v>100000</v>
      </c>
      <c r="J13" s="15">
        <v>0</v>
      </c>
      <c r="K13" s="15">
        <v>100000</v>
      </c>
      <c r="L13" s="15">
        <v>100000</v>
      </c>
      <c r="M13" s="15">
        <v>0</v>
      </c>
    </row>
    <row r="14" s="1" customFormat="1" ht="73" customHeight="1" spans="1:13">
      <c r="A14" s="9" t="s">
        <v>304</v>
      </c>
      <c r="B14" s="16"/>
      <c r="C14" s="9" t="s">
        <v>501</v>
      </c>
      <c r="D14" s="17"/>
      <c r="E14" s="16"/>
      <c r="F14" s="9" t="s">
        <v>498</v>
      </c>
      <c r="G14" s="16"/>
      <c r="H14" s="15">
        <v>1800000</v>
      </c>
      <c r="I14" s="15">
        <v>1800000</v>
      </c>
      <c r="J14" s="15">
        <v>0</v>
      </c>
      <c r="K14" s="15">
        <v>1800000</v>
      </c>
      <c r="L14" s="15">
        <v>1800000</v>
      </c>
      <c r="M14" s="15">
        <v>0</v>
      </c>
    </row>
    <row r="15" s="1" customFormat="1" ht="60" customHeight="1" spans="1:13">
      <c r="A15" s="9" t="s">
        <v>180</v>
      </c>
      <c r="B15" s="16"/>
      <c r="C15" s="9" t="s">
        <v>502</v>
      </c>
      <c r="D15" s="17"/>
      <c r="E15" s="16"/>
      <c r="F15" s="9" t="s">
        <v>503</v>
      </c>
      <c r="G15" s="16"/>
      <c r="H15" s="15">
        <v>11797148</v>
      </c>
      <c r="I15" s="15">
        <v>11797148</v>
      </c>
      <c r="J15" s="15">
        <v>0</v>
      </c>
      <c r="K15" s="15">
        <v>11797148</v>
      </c>
      <c r="L15" s="15">
        <v>11797148</v>
      </c>
      <c r="M15" s="15">
        <v>0</v>
      </c>
    </row>
    <row r="16" s="1" customFormat="1" ht="32.15" customHeight="1" spans="1:13">
      <c r="A16" s="13" t="s">
        <v>504</v>
      </c>
      <c r="B16" s="13"/>
      <c r="C16" s="13"/>
      <c r="D16" s="13"/>
      <c r="E16" s="13"/>
      <c r="F16" s="13"/>
      <c r="G16" s="13"/>
      <c r="H16" s="13"/>
      <c r="I16" s="13"/>
      <c r="J16" s="13"/>
      <c r="K16" s="13"/>
      <c r="L16" s="13"/>
      <c r="M16" s="13"/>
    </row>
    <row r="17" s="1" customFormat="1" ht="32.15" customHeight="1" spans="1:13">
      <c r="A17" s="18" t="s">
        <v>505</v>
      </c>
      <c r="B17" s="18"/>
      <c r="C17" s="18"/>
      <c r="D17" s="18"/>
      <c r="E17" s="18"/>
      <c r="F17" s="18"/>
      <c r="G17" s="18"/>
      <c r="H17" s="19" t="s">
        <v>506</v>
      </c>
      <c r="I17" s="20" t="s">
        <v>316</v>
      </c>
      <c r="J17" s="19" t="s">
        <v>507</v>
      </c>
      <c r="K17" s="19"/>
      <c r="L17" s="19"/>
      <c r="M17" s="19"/>
    </row>
    <row r="18" s="2" customFormat="1" ht="32.15" customHeight="1" spans="1:13">
      <c r="A18" s="20" t="s">
        <v>309</v>
      </c>
      <c r="B18" s="20" t="s">
        <v>508</v>
      </c>
      <c r="C18" s="19" t="s">
        <v>311</v>
      </c>
      <c r="D18" s="19" t="s">
        <v>312</v>
      </c>
      <c r="E18" s="19" t="s">
        <v>313</v>
      </c>
      <c r="F18" s="21" t="s">
        <v>314</v>
      </c>
      <c r="G18" s="21" t="s">
        <v>315</v>
      </c>
      <c r="H18" s="19"/>
      <c r="I18" s="20"/>
      <c r="J18" s="19"/>
      <c r="K18" s="19"/>
      <c r="L18" s="19"/>
      <c r="M18" s="19"/>
    </row>
    <row r="19" s="3" customFormat="1" ht="32.15" customHeight="1" spans="1:13">
      <c r="A19" s="22" t="s">
        <v>318</v>
      </c>
      <c r="B19" s="22" t="s">
        <v>474</v>
      </c>
      <c r="C19" s="22" t="s">
        <v>474</v>
      </c>
      <c r="D19" s="22" t="s">
        <v>474</v>
      </c>
      <c r="E19" s="22" t="s">
        <v>474</v>
      </c>
      <c r="F19" s="23" t="s">
        <v>474</v>
      </c>
      <c r="G19" s="23" t="s">
        <v>474</v>
      </c>
      <c r="H19" s="23" t="s">
        <v>474</v>
      </c>
      <c r="I19" s="23" t="s">
        <v>474</v>
      </c>
      <c r="J19" s="22" t="s">
        <v>474</v>
      </c>
      <c r="K19" s="22"/>
      <c r="L19" s="22"/>
      <c r="M19" s="22"/>
    </row>
    <row r="20" s="1" customFormat="1" ht="32.15" customHeight="1" spans="1:13">
      <c r="A20" s="22" t="s">
        <v>474</v>
      </c>
      <c r="B20" s="22" t="s">
        <v>319</v>
      </c>
      <c r="C20" s="22" t="s">
        <v>474</v>
      </c>
      <c r="D20" s="22" t="s">
        <v>474</v>
      </c>
      <c r="E20" s="22" t="s">
        <v>474</v>
      </c>
      <c r="F20" s="23" t="s">
        <v>474</v>
      </c>
      <c r="G20" s="23" t="s">
        <v>474</v>
      </c>
      <c r="H20" s="23" t="s">
        <v>474</v>
      </c>
      <c r="I20" s="23" t="s">
        <v>474</v>
      </c>
      <c r="J20" s="22" t="s">
        <v>474</v>
      </c>
      <c r="K20" s="17"/>
      <c r="L20" s="17"/>
      <c r="M20" s="16"/>
    </row>
    <row r="21" s="1" customFormat="1" ht="32.15" customHeight="1" spans="1:13">
      <c r="A21" s="22" t="s">
        <v>474</v>
      </c>
      <c r="B21" s="22" t="s">
        <v>474</v>
      </c>
      <c r="C21" s="22" t="s">
        <v>509</v>
      </c>
      <c r="D21" s="22" t="s">
        <v>510</v>
      </c>
      <c r="E21" s="22" t="s">
        <v>511</v>
      </c>
      <c r="F21" s="23" t="s">
        <v>512</v>
      </c>
      <c r="G21" s="23" t="s">
        <v>513</v>
      </c>
      <c r="H21" s="23" t="s">
        <v>514</v>
      </c>
      <c r="I21" s="23" t="s">
        <v>515</v>
      </c>
      <c r="J21" s="22" t="s">
        <v>516</v>
      </c>
      <c r="K21" s="17"/>
      <c r="L21" s="17"/>
      <c r="M21" s="16"/>
    </row>
    <row r="22" s="1" customFormat="1" ht="32.15" customHeight="1" spans="1:13">
      <c r="A22" s="22" t="s">
        <v>474</v>
      </c>
      <c r="B22" s="22" t="s">
        <v>474</v>
      </c>
      <c r="C22" s="22" t="s">
        <v>517</v>
      </c>
      <c r="D22" s="22" t="s">
        <v>510</v>
      </c>
      <c r="E22" s="22" t="s">
        <v>518</v>
      </c>
      <c r="F22" s="23" t="s">
        <v>512</v>
      </c>
      <c r="G22" s="23" t="s">
        <v>513</v>
      </c>
      <c r="H22" s="23" t="s">
        <v>514</v>
      </c>
      <c r="I22" s="23" t="s">
        <v>515</v>
      </c>
      <c r="J22" s="22" t="s">
        <v>516</v>
      </c>
      <c r="K22" s="17"/>
      <c r="L22" s="17"/>
      <c r="M22" s="16"/>
    </row>
    <row r="23" s="1" customFormat="1" ht="32.15" customHeight="1" spans="1:13">
      <c r="A23" s="22" t="s">
        <v>474</v>
      </c>
      <c r="B23" s="22" t="s">
        <v>474</v>
      </c>
      <c r="C23" s="22" t="s">
        <v>519</v>
      </c>
      <c r="D23" s="22" t="s">
        <v>510</v>
      </c>
      <c r="E23" s="22" t="s">
        <v>520</v>
      </c>
      <c r="F23" s="23" t="s">
        <v>512</v>
      </c>
      <c r="G23" s="23" t="s">
        <v>513</v>
      </c>
      <c r="H23" s="23" t="s">
        <v>514</v>
      </c>
      <c r="I23" s="23" t="s">
        <v>521</v>
      </c>
      <c r="J23" s="22" t="s">
        <v>516</v>
      </c>
      <c r="K23" s="17"/>
      <c r="L23" s="17"/>
      <c r="M23" s="16"/>
    </row>
    <row r="24" s="1" customFormat="1" ht="32.15" customHeight="1" spans="1:13">
      <c r="A24" s="22" t="s">
        <v>474</v>
      </c>
      <c r="B24" s="22" t="s">
        <v>474</v>
      </c>
      <c r="C24" s="22" t="s">
        <v>522</v>
      </c>
      <c r="D24" s="22" t="s">
        <v>510</v>
      </c>
      <c r="E24" s="22" t="s">
        <v>86</v>
      </c>
      <c r="F24" s="23" t="s">
        <v>356</v>
      </c>
      <c r="G24" s="23" t="s">
        <v>513</v>
      </c>
      <c r="H24" s="23" t="s">
        <v>523</v>
      </c>
      <c r="I24" s="23" t="s">
        <v>524</v>
      </c>
      <c r="J24" s="22" t="s">
        <v>525</v>
      </c>
      <c r="K24" s="17"/>
      <c r="L24" s="17"/>
      <c r="M24" s="16"/>
    </row>
    <row r="25" s="1" customFormat="1" ht="92" customHeight="1" spans="1:13">
      <c r="A25" s="22" t="s">
        <v>474</v>
      </c>
      <c r="B25" s="22" t="s">
        <v>474</v>
      </c>
      <c r="C25" s="22" t="s">
        <v>526</v>
      </c>
      <c r="D25" s="22" t="s">
        <v>510</v>
      </c>
      <c r="E25" s="22" t="s">
        <v>97</v>
      </c>
      <c r="F25" s="23" t="s">
        <v>356</v>
      </c>
      <c r="G25" s="23" t="s">
        <v>513</v>
      </c>
      <c r="H25" s="23" t="s">
        <v>527</v>
      </c>
      <c r="I25" s="23" t="s">
        <v>528</v>
      </c>
      <c r="J25" s="22" t="s">
        <v>529</v>
      </c>
      <c r="K25" s="17"/>
      <c r="L25" s="17"/>
      <c r="M25" s="16"/>
    </row>
    <row r="26" s="1" customFormat="1" ht="32.15" customHeight="1" spans="1:13">
      <c r="A26" s="22" t="s">
        <v>474</v>
      </c>
      <c r="B26" s="22" t="s">
        <v>330</v>
      </c>
      <c r="C26" s="22" t="s">
        <v>474</v>
      </c>
      <c r="D26" s="22" t="s">
        <v>474</v>
      </c>
      <c r="E26" s="22" t="s">
        <v>474</v>
      </c>
      <c r="F26" s="23" t="s">
        <v>474</v>
      </c>
      <c r="G26" s="23" t="s">
        <v>474</v>
      </c>
      <c r="H26" s="23" t="s">
        <v>474</v>
      </c>
      <c r="I26" s="23" t="s">
        <v>474</v>
      </c>
      <c r="J26" s="22" t="s">
        <v>474</v>
      </c>
      <c r="K26" s="17"/>
      <c r="L26" s="17"/>
      <c r="M26" s="16"/>
    </row>
    <row r="27" s="1" customFormat="1" ht="45" customHeight="1" spans="1:13">
      <c r="A27" s="22" t="s">
        <v>474</v>
      </c>
      <c r="B27" s="22" t="s">
        <v>474</v>
      </c>
      <c r="C27" s="22" t="s">
        <v>530</v>
      </c>
      <c r="D27" s="22" t="s">
        <v>510</v>
      </c>
      <c r="E27" s="22" t="s">
        <v>531</v>
      </c>
      <c r="F27" s="23" t="s">
        <v>333</v>
      </c>
      <c r="G27" s="23" t="s">
        <v>513</v>
      </c>
      <c r="H27" s="23" t="s">
        <v>532</v>
      </c>
      <c r="I27" s="23" t="s">
        <v>531</v>
      </c>
      <c r="J27" s="22" t="s">
        <v>533</v>
      </c>
      <c r="K27" s="17"/>
      <c r="L27" s="17"/>
      <c r="M27" s="16"/>
    </row>
    <row r="28" s="1" customFormat="1" ht="32.15" customHeight="1" spans="1:13">
      <c r="A28" s="22" t="s">
        <v>474</v>
      </c>
      <c r="B28" s="22" t="s">
        <v>474</v>
      </c>
      <c r="C28" s="22" t="s">
        <v>534</v>
      </c>
      <c r="D28" s="22" t="s">
        <v>510</v>
      </c>
      <c r="E28" s="22" t="s">
        <v>332</v>
      </c>
      <c r="F28" s="23" t="s">
        <v>333</v>
      </c>
      <c r="G28" s="23" t="s">
        <v>513</v>
      </c>
      <c r="H28" s="23" t="s">
        <v>535</v>
      </c>
      <c r="I28" s="23" t="s">
        <v>536</v>
      </c>
      <c r="J28" s="22" t="s">
        <v>525</v>
      </c>
      <c r="K28" s="17"/>
      <c r="L28" s="17"/>
      <c r="M28" s="16"/>
    </row>
    <row r="29" s="1" customFormat="1" ht="83" customHeight="1" spans="1:13">
      <c r="A29" s="22" t="s">
        <v>474</v>
      </c>
      <c r="B29" s="22" t="s">
        <v>474</v>
      </c>
      <c r="C29" s="22" t="s">
        <v>537</v>
      </c>
      <c r="D29" s="22" t="s">
        <v>510</v>
      </c>
      <c r="E29" s="22" t="s">
        <v>332</v>
      </c>
      <c r="F29" s="23" t="s">
        <v>333</v>
      </c>
      <c r="G29" s="23" t="s">
        <v>513</v>
      </c>
      <c r="H29" s="23" t="s">
        <v>536</v>
      </c>
      <c r="I29" s="23" t="s">
        <v>538</v>
      </c>
      <c r="J29" s="22" t="s">
        <v>539</v>
      </c>
      <c r="K29" s="17"/>
      <c r="L29" s="17"/>
      <c r="M29" s="16"/>
    </row>
    <row r="30" s="1" customFormat="1" ht="32.15" customHeight="1" spans="1:13">
      <c r="A30" s="22" t="s">
        <v>474</v>
      </c>
      <c r="B30" s="22" t="s">
        <v>474</v>
      </c>
      <c r="C30" s="22" t="s">
        <v>540</v>
      </c>
      <c r="D30" s="22" t="s">
        <v>510</v>
      </c>
      <c r="E30" s="22" t="s">
        <v>332</v>
      </c>
      <c r="F30" s="23" t="s">
        <v>333</v>
      </c>
      <c r="G30" s="23" t="s">
        <v>513</v>
      </c>
      <c r="H30" s="23" t="s">
        <v>540</v>
      </c>
      <c r="I30" s="23" t="s">
        <v>540</v>
      </c>
      <c r="J30" s="22" t="s">
        <v>540</v>
      </c>
      <c r="K30" s="17"/>
      <c r="L30" s="17"/>
      <c r="M30" s="16"/>
    </row>
    <row r="31" s="1" customFormat="1" ht="32.15" customHeight="1" spans="1:13">
      <c r="A31" s="22" t="s">
        <v>474</v>
      </c>
      <c r="B31" s="22" t="s">
        <v>335</v>
      </c>
      <c r="C31" s="22" t="s">
        <v>474</v>
      </c>
      <c r="D31" s="22" t="s">
        <v>474</v>
      </c>
      <c r="E31" s="22" t="s">
        <v>474</v>
      </c>
      <c r="F31" s="23" t="s">
        <v>474</v>
      </c>
      <c r="G31" s="23" t="s">
        <v>474</v>
      </c>
      <c r="H31" s="23" t="s">
        <v>474</v>
      </c>
      <c r="I31" s="23" t="s">
        <v>474</v>
      </c>
      <c r="J31" s="22" t="s">
        <v>474</v>
      </c>
      <c r="K31" s="17"/>
      <c r="L31" s="17"/>
      <c r="M31" s="16"/>
    </row>
    <row r="32" s="1" customFormat="1" ht="32.15" customHeight="1" spans="1:13">
      <c r="A32" s="22" t="s">
        <v>474</v>
      </c>
      <c r="B32" s="22" t="s">
        <v>474</v>
      </c>
      <c r="C32" s="22" t="s">
        <v>541</v>
      </c>
      <c r="D32" s="22" t="s">
        <v>510</v>
      </c>
      <c r="E32" s="22" t="s">
        <v>332</v>
      </c>
      <c r="F32" s="23" t="s">
        <v>333</v>
      </c>
      <c r="G32" s="23" t="s">
        <v>513</v>
      </c>
      <c r="H32" s="23" t="s">
        <v>536</v>
      </c>
      <c r="I32" s="23" t="s">
        <v>542</v>
      </c>
      <c r="J32" s="22" t="s">
        <v>543</v>
      </c>
      <c r="K32" s="17"/>
      <c r="L32" s="17"/>
      <c r="M32" s="16"/>
    </row>
    <row r="33" s="1" customFormat="1" ht="32.15" customHeight="1" spans="1:13">
      <c r="A33" s="22" t="s">
        <v>342</v>
      </c>
      <c r="B33" s="22" t="s">
        <v>474</v>
      </c>
      <c r="C33" s="22" t="s">
        <v>474</v>
      </c>
      <c r="D33" s="22" t="s">
        <v>474</v>
      </c>
      <c r="E33" s="22" t="s">
        <v>474</v>
      </c>
      <c r="F33" s="23" t="s">
        <v>474</v>
      </c>
      <c r="G33" s="23" t="s">
        <v>474</v>
      </c>
      <c r="H33" s="23" t="s">
        <v>474</v>
      </c>
      <c r="I33" s="23" t="s">
        <v>474</v>
      </c>
      <c r="J33" s="22" t="s">
        <v>474</v>
      </c>
      <c r="K33" s="17"/>
      <c r="L33" s="17"/>
      <c r="M33" s="16"/>
    </row>
    <row r="34" s="1" customFormat="1" ht="32.15" customHeight="1" spans="1:13">
      <c r="A34" s="22" t="s">
        <v>474</v>
      </c>
      <c r="B34" s="22" t="s">
        <v>343</v>
      </c>
      <c r="C34" s="22" t="s">
        <v>474</v>
      </c>
      <c r="D34" s="22" t="s">
        <v>474</v>
      </c>
      <c r="E34" s="22" t="s">
        <v>474</v>
      </c>
      <c r="F34" s="23" t="s">
        <v>474</v>
      </c>
      <c r="G34" s="23" t="s">
        <v>474</v>
      </c>
      <c r="H34" s="23" t="s">
        <v>474</v>
      </c>
      <c r="I34" s="23" t="s">
        <v>474</v>
      </c>
      <c r="J34" s="22" t="s">
        <v>474</v>
      </c>
      <c r="K34" s="17"/>
      <c r="L34" s="17"/>
      <c r="M34" s="16"/>
    </row>
    <row r="35" s="1" customFormat="1" ht="81" customHeight="1" spans="1:13">
      <c r="A35" s="22" t="s">
        <v>474</v>
      </c>
      <c r="B35" s="22" t="s">
        <v>474</v>
      </c>
      <c r="C35" s="22" t="s">
        <v>544</v>
      </c>
      <c r="D35" s="22" t="s">
        <v>510</v>
      </c>
      <c r="E35" s="22" t="s">
        <v>332</v>
      </c>
      <c r="F35" s="23" t="s">
        <v>333</v>
      </c>
      <c r="G35" s="23" t="s">
        <v>513</v>
      </c>
      <c r="H35" s="23" t="s">
        <v>545</v>
      </c>
      <c r="I35" s="23" t="s">
        <v>546</v>
      </c>
      <c r="J35" s="22" t="s">
        <v>547</v>
      </c>
      <c r="K35" s="17"/>
      <c r="L35" s="17"/>
      <c r="M35" s="16"/>
    </row>
    <row r="36" s="1" customFormat="1" ht="32.15" customHeight="1" spans="1:13">
      <c r="A36" s="22" t="s">
        <v>474</v>
      </c>
      <c r="B36" s="22" t="s">
        <v>474</v>
      </c>
      <c r="C36" s="22" t="s">
        <v>548</v>
      </c>
      <c r="D36" s="22" t="s">
        <v>510</v>
      </c>
      <c r="E36" s="22" t="s">
        <v>332</v>
      </c>
      <c r="F36" s="23" t="s">
        <v>333</v>
      </c>
      <c r="G36" s="23" t="s">
        <v>513</v>
      </c>
      <c r="H36" s="23" t="s">
        <v>549</v>
      </c>
      <c r="I36" s="23" t="s">
        <v>550</v>
      </c>
      <c r="J36" s="22" t="s">
        <v>551</v>
      </c>
      <c r="K36" s="17"/>
      <c r="L36" s="17"/>
      <c r="M36" s="16"/>
    </row>
    <row r="37" s="1" customFormat="1" ht="32.15" customHeight="1" spans="1:13">
      <c r="A37" s="22" t="s">
        <v>347</v>
      </c>
      <c r="B37" s="22" t="s">
        <v>474</v>
      </c>
      <c r="C37" s="22" t="s">
        <v>474</v>
      </c>
      <c r="D37" s="22" t="s">
        <v>474</v>
      </c>
      <c r="E37" s="22" t="s">
        <v>474</v>
      </c>
      <c r="F37" s="23" t="s">
        <v>474</v>
      </c>
      <c r="G37" s="23" t="s">
        <v>474</v>
      </c>
      <c r="H37" s="23" t="s">
        <v>474</v>
      </c>
      <c r="I37" s="23" t="s">
        <v>474</v>
      </c>
      <c r="J37" s="22" t="s">
        <v>474</v>
      </c>
      <c r="K37" s="17"/>
      <c r="L37" s="17"/>
      <c r="M37" s="16"/>
    </row>
    <row r="38" s="1" customFormat="1" ht="32.15" customHeight="1" spans="1:13">
      <c r="A38" s="22" t="s">
        <v>474</v>
      </c>
      <c r="B38" s="22" t="s">
        <v>348</v>
      </c>
      <c r="C38" s="22" t="s">
        <v>474</v>
      </c>
      <c r="D38" s="22" t="s">
        <v>474</v>
      </c>
      <c r="E38" s="22" t="s">
        <v>474</v>
      </c>
      <c r="F38" s="23" t="s">
        <v>474</v>
      </c>
      <c r="G38" s="23" t="s">
        <v>474</v>
      </c>
      <c r="H38" s="23" t="s">
        <v>474</v>
      </c>
      <c r="I38" s="23" t="s">
        <v>474</v>
      </c>
      <c r="J38" s="22" t="s">
        <v>474</v>
      </c>
      <c r="K38" s="17"/>
      <c r="L38" s="17"/>
      <c r="M38" s="16"/>
    </row>
    <row r="39" s="1" customFormat="1" ht="70" customHeight="1" spans="1:13">
      <c r="A39" s="22" t="s">
        <v>474</v>
      </c>
      <c r="B39" s="22" t="s">
        <v>474</v>
      </c>
      <c r="C39" s="22" t="s">
        <v>552</v>
      </c>
      <c r="D39" s="22" t="s">
        <v>510</v>
      </c>
      <c r="E39" s="22" t="s">
        <v>400</v>
      </c>
      <c r="F39" s="23" t="s">
        <v>333</v>
      </c>
      <c r="G39" s="23" t="s">
        <v>553</v>
      </c>
      <c r="H39" s="23" t="s">
        <v>554</v>
      </c>
      <c r="I39" s="23" t="s">
        <v>555</v>
      </c>
      <c r="J39" s="22" t="s">
        <v>556</v>
      </c>
      <c r="K39" s="17"/>
      <c r="L39" s="17"/>
      <c r="M39" s="16"/>
    </row>
  </sheetData>
  <mergeCells count="61">
    <mergeCell ref="A1:M1"/>
    <mergeCell ref="B2:M2"/>
    <mergeCell ref="A3:I3"/>
    <mergeCell ref="J3:M3"/>
    <mergeCell ref="C4:I4"/>
    <mergeCell ref="J4:M4"/>
    <mergeCell ref="C5:I5"/>
    <mergeCell ref="J5:M5"/>
    <mergeCell ref="C6:I6"/>
    <mergeCell ref="J6:M6"/>
    <mergeCell ref="A7:M7"/>
    <mergeCell ref="H8:J8"/>
    <mergeCell ref="K8:M8"/>
    <mergeCell ref="A10:B10"/>
    <mergeCell ref="C10:E10"/>
    <mergeCell ref="F10:G10"/>
    <mergeCell ref="A11:B11"/>
    <mergeCell ref="C11:E11"/>
    <mergeCell ref="F11:G11"/>
    <mergeCell ref="A12:B12"/>
    <mergeCell ref="C12:E12"/>
    <mergeCell ref="F12:G12"/>
    <mergeCell ref="A13:B13"/>
    <mergeCell ref="C13:E13"/>
    <mergeCell ref="F13:G13"/>
    <mergeCell ref="A14:B14"/>
    <mergeCell ref="C14:E14"/>
    <mergeCell ref="F14:G14"/>
    <mergeCell ref="A15:B15"/>
    <mergeCell ref="C15:E15"/>
    <mergeCell ref="F15:G15"/>
    <mergeCell ref="A16:M16"/>
    <mergeCell ref="A17:G17"/>
    <mergeCell ref="J19:M19"/>
    <mergeCell ref="J20:M20"/>
    <mergeCell ref="J21:M21"/>
    <mergeCell ref="J22:M22"/>
    <mergeCell ref="J23:M23"/>
    <mergeCell ref="J24:M24"/>
    <mergeCell ref="J25:M25"/>
    <mergeCell ref="J26:M26"/>
    <mergeCell ref="J27:M27"/>
    <mergeCell ref="J28:M28"/>
    <mergeCell ref="J29:M29"/>
    <mergeCell ref="J30:M30"/>
    <mergeCell ref="J31:M31"/>
    <mergeCell ref="J32:M32"/>
    <mergeCell ref="J33:M33"/>
    <mergeCell ref="J34:M34"/>
    <mergeCell ref="J35:M35"/>
    <mergeCell ref="J36:M36"/>
    <mergeCell ref="J37:M37"/>
    <mergeCell ref="J38:M38"/>
    <mergeCell ref="J39:M39"/>
    <mergeCell ref="A4:A5"/>
    <mergeCell ref="H17:H18"/>
    <mergeCell ref="I17:I18"/>
    <mergeCell ref="A8:B9"/>
    <mergeCell ref="C8:E9"/>
    <mergeCell ref="F8:G9"/>
    <mergeCell ref="J17:M1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topLeftCell="M1"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86" t="s">
        <v>52</v>
      </c>
    </row>
    <row r="2" ht="41.25" customHeight="1" spans="1:1">
      <c r="A2" s="64" t="str">
        <f>"2025"&amp;"年部门收入预算表"</f>
        <v>2025年部门收入预算表</v>
      </c>
    </row>
    <row r="3" ht="17.25" customHeight="1" spans="1:19">
      <c r="A3" s="67" t="str">
        <f>"单位名称："&amp;"昆明市东川区财政局"</f>
        <v>单位名称：昆明市东川区财政局</v>
      </c>
      <c r="S3" s="69" t="s">
        <v>1</v>
      </c>
    </row>
    <row r="4" ht="21.75" customHeight="1" spans="1:19">
      <c r="A4" s="204" t="s">
        <v>53</v>
      </c>
      <c r="B4" s="205" t="s">
        <v>54</v>
      </c>
      <c r="C4" s="205" t="s">
        <v>55</v>
      </c>
      <c r="D4" s="206" t="s">
        <v>56</v>
      </c>
      <c r="E4" s="206"/>
      <c r="F4" s="206"/>
      <c r="G4" s="206"/>
      <c r="H4" s="206"/>
      <c r="I4" s="152"/>
      <c r="J4" s="206"/>
      <c r="K4" s="206"/>
      <c r="L4" s="206"/>
      <c r="M4" s="206"/>
      <c r="N4" s="213"/>
      <c r="O4" s="206" t="s">
        <v>45</v>
      </c>
      <c r="P4" s="206"/>
      <c r="Q4" s="206"/>
      <c r="R4" s="206"/>
      <c r="S4" s="213"/>
    </row>
    <row r="5" ht="27" customHeight="1" spans="1:19">
      <c r="A5" s="207"/>
      <c r="B5" s="208"/>
      <c r="C5" s="208"/>
      <c r="D5" s="208" t="s">
        <v>57</v>
      </c>
      <c r="E5" s="208" t="s">
        <v>58</v>
      </c>
      <c r="F5" s="208" t="s">
        <v>59</v>
      </c>
      <c r="G5" s="208" t="s">
        <v>60</v>
      </c>
      <c r="H5" s="208" t="s">
        <v>61</v>
      </c>
      <c r="I5" s="214" t="s">
        <v>62</v>
      </c>
      <c r="J5" s="215"/>
      <c r="K5" s="215"/>
      <c r="L5" s="215"/>
      <c r="M5" s="215"/>
      <c r="N5" s="216"/>
      <c r="O5" s="208" t="s">
        <v>57</v>
      </c>
      <c r="P5" s="208" t="s">
        <v>58</v>
      </c>
      <c r="Q5" s="208" t="s">
        <v>59</v>
      </c>
      <c r="R5" s="208" t="s">
        <v>60</v>
      </c>
      <c r="S5" s="208" t="s">
        <v>63</v>
      </c>
    </row>
    <row r="6" ht="30" customHeight="1" spans="1:19">
      <c r="A6" s="209"/>
      <c r="B6" s="126"/>
      <c r="C6" s="136"/>
      <c r="D6" s="136"/>
      <c r="E6" s="136"/>
      <c r="F6" s="136"/>
      <c r="G6" s="136"/>
      <c r="H6" s="136"/>
      <c r="I6" s="92" t="s">
        <v>57</v>
      </c>
      <c r="J6" s="216" t="s">
        <v>64</v>
      </c>
      <c r="K6" s="216" t="s">
        <v>65</v>
      </c>
      <c r="L6" s="216" t="s">
        <v>66</v>
      </c>
      <c r="M6" s="216" t="s">
        <v>67</v>
      </c>
      <c r="N6" s="216" t="s">
        <v>68</v>
      </c>
      <c r="O6" s="217"/>
      <c r="P6" s="217"/>
      <c r="Q6" s="217"/>
      <c r="R6" s="217"/>
      <c r="S6" s="136"/>
    </row>
    <row r="7" ht="15" customHeight="1" spans="1:19">
      <c r="A7" s="210">
        <v>1</v>
      </c>
      <c r="B7" s="210">
        <v>2</v>
      </c>
      <c r="C7" s="210">
        <v>3</v>
      </c>
      <c r="D7" s="210">
        <v>4</v>
      </c>
      <c r="E7" s="210">
        <v>5</v>
      </c>
      <c r="F7" s="210">
        <v>6</v>
      </c>
      <c r="G7" s="210">
        <v>7</v>
      </c>
      <c r="H7" s="210">
        <v>8</v>
      </c>
      <c r="I7" s="92">
        <v>9</v>
      </c>
      <c r="J7" s="210">
        <v>10</v>
      </c>
      <c r="K7" s="210">
        <v>11</v>
      </c>
      <c r="L7" s="210">
        <v>12</v>
      </c>
      <c r="M7" s="210">
        <v>13</v>
      </c>
      <c r="N7" s="210">
        <v>14</v>
      </c>
      <c r="O7" s="210">
        <v>15</v>
      </c>
      <c r="P7" s="210">
        <v>16</v>
      </c>
      <c r="Q7" s="210">
        <v>17</v>
      </c>
      <c r="R7" s="210">
        <v>18</v>
      </c>
      <c r="S7" s="210">
        <v>19</v>
      </c>
    </row>
    <row r="8" ht="18" customHeight="1" spans="1:19">
      <c r="A8" s="44" t="s">
        <v>69</v>
      </c>
      <c r="B8" s="44" t="s">
        <v>70</v>
      </c>
      <c r="C8" s="101">
        <v>14237148</v>
      </c>
      <c r="D8" s="101">
        <v>14237148</v>
      </c>
      <c r="E8" s="101">
        <v>13797148</v>
      </c>
      <c r="F8" s="101"/>
      <c r="G8" s="101">
        <v>440000</v>
      </c>
      <c r="H8" s="101"/>
      <c r="I8" s="101"/>
      <c r="J8" s="101"/>
      <c r="K8" s="101"/>
      <c r="L8" s="101"/>
      <c r="M8" s="101"/>
      <c r="N8" s="101"/>
      <c r="O8" s="101"/>
      <c r="P8" s="101"/>
      <c r="Q8" s="101"/>
      <c r="R8" s="101"/>
      <c r="S8" s="101"/>
    </row>
    <row r="9" ht="18" customHeight="1" spans="1:19">
      <c r="A9" s="211" t="s">
        <v>71</v>
      </c>
      <c r="B9" s="211" t="s">
        <v>70</v>
      </c>
      <c r="C9" s="101">
        <v>14237148</v>
      </c>
      <c r="D9" s="101">
        <v>14237148</v>
      </c>
      <c r="E9" s="101">
        <v>13797148</v>
      </c>
      <c r="F9" s="101"/>
      <c r="G9" s="101">
        <v>440000</v>
      </c>
      <c r="H9" s="101"/>
      <c r="I9" s="101"/>
      <c r="J9" s="101"/>
      <c r="K9" s="101"/>
      <c r="L9" s="101"/>
      <c r="M9" s="101"/>
      <c r="N9" s="101"/>
      <c r="O9" s="101"/>
      <c r="P9" s="101"/>
      <c r="Q9" s="101"/>
      <c r="R9" s="101"/>
      <c r="S9" s="101"/>
    </row>
    <row r="10" ht="18" customHeight="1" spans="1:19">
      <c r="A10" s="72" t="s">
        <v>55</v>
      </c>
      <c r="B10" s="212"/>
      <c r="C10" s="101">
        <v>14237148</v>
      </c>
      <c r="D10" s="101">
        <v>14237148</v>
      </c>
      <c r="E10" s="101">
        <v>13797148</v>
      </c>
      <c r="F10" s="101"/>
      <c r="G10" s="101">
        <v>440000</v>
      </c>
      <c r="H10" s="101"/>
      <c r="I10" s="101"/>
      <c r="J10" s="101"/>
      <c r="K10" s="101"/>
      <c r="L10" s="101"/>
      <c r="M10" s="101"/>
      <c r="N10" s="101"/>
      <c r="O10" s="101"/>
      <c r="P10" s="101"/>
      <c r="Q10" s="101"/>
      <c r="R10" s="101"/>
      <c r="S10" s="101"/>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1"/>
  <sheetViews>
    <sheetView showGridLines="0" showZeros="0" topLeftCell="A5" workbookViewId="0">
      <selection activeCell="A9" sqref="$A9:$XFD9"/>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69" t="s">
        <v>72</v>
      </c>
    </row>
    <row r="2" ht="41.25" customHeight="1" spans="1:1">
      <c r="A2" s="64" t="str">
        <f>"2025"&amp;"年部门支出预算表"</f>
        <v>2025年部门支出预算表</v>
      </c>
    </row>
    <row r="3" ht="17.25" customHeight="1" spans="1:15">
      <c r="A3" s="67" t="str">
        <f>"单位名称："&amp;"昆明市东川区财政局"</f>
        <v>单位名称：昆明市东川区财政局</v>
      </c>
      <c r="O3" s="69" t="s">
        <v>1</v>
      </c>
    </row>
    <row r="4" ht="27" customHeight="1" spans="1:15">
      <c r="A4" s="190" t="s">
        <v>73</v>
      </c>
      <c r="B4" s="190" t="s">
        <v>74</v>
      </c>
      <c r="C4" s="190" t="s">
        <v>55</v>
      </c>
      <c r="D4" s="191" t="s">
        <v>58</v>
      </c>
      <c r="E4" s="192"/>
      <c r="F4" s="193"/>
      <c r="G4" s="194" t="s">
        <v>59</v>
      </c>
      <c r="H4" s="194" t="s">
        <v>60</v>
      </c>
      <c r="I4" s="194" t="s">
        <v>75</v>
      </c>
      <c r="J4" s="191" t="s">
        <v>62</v>
      </c>
      <c r="K4" s="192"/>
      <c r="L4" s="192"/>
      <c r="M4" s="192"/>
      <c r="N4" s="201"/>
      <c r="O4" s="202"/>
    </row>
    <row r="5" ht="42" customHeight="1" spans="1:15">
      <c r="A5" s="195"/>
      <c r="B5" s="195"/>
      <c r="C5" s="196"/>
      <c r="D5" s="197" t="s">
        <v>57</v>
      </c>
      <c r="E5" s="197" t="s">
        <v>76</v>
      </c>
      <c r="F5" s="197" t="s">
        <v>77</v>
      </c>
      <c r="G5" s="196"/>
      <c r="H5" s="196"/>
      <c r="I5" s="203"/>
      <c r="J5" s="197" t="s">
        <v>57</v>
      </c>
      <c r="K5" s="184" t="s">
        <v>78</v>
      </c>
      <c r="L5" s="184" t="s">
        <v>79</v>
      </c>
      <c r="M5" s="184" t="s">
        <v>80</v>
      </c>
      <c r="N5" s="184" t="s">
        <v>81</v>
      </c>
      <c r="O5" s="184" t="s">
        <v>82</v>
      </c>
    </row>
    <row r="6" ht="18" customHeight="1" spans="1:15">
      <c r="A6" s="75" t="s">
        <v>83</v>
      </c>
      <c r="B6" s="75" t="s">
        <v>84</v>
      </c>
      <c r="C6" s="75" t="s">
        <v>85</v>
      </c>
      <c r="D6" s="78" t="s">
        <v>86</v>
      </c>
      <c r="E6" s="78" t="s">
        <v>87</v>
      </c>
      <c r="F6" s="78" t="s">
        <v>88</v>
      </c>
      <c r="G6" s="78" t="s">
        <v>89</v>
      </c>
      <c r="H6" s="78" t="s">
        <v>90</v>
      </c>
      <c r="I6" s="78" t="s">
        <v>91</v>
      </c>
      <c r="J6" s="78" t="s">
        <v>92</v>
      </c>
      <c r="K6" s="78" t="s">
        <v>93</v>
      </c>
      <c r="L6" s="78" t="s">
        <v>94</v>
      </c>
      <c r="M6" s="78" t="s">
        <v>95</v>
      </c>
      <c r="N6" s="75" t="s">
        <v>96</v>
      </c>
      <c r="O6" s="78" t="s">
        <v>97</v>
      </c>
    </row>
    <row r="7" ht="21" customHeight="1" spans="1:15">
      <c r="A7" s="79" t="s">
        <v>98</v>
      </c>
      <c r="B7" s="79" t="s">
        <v>99</v>
      </c>
      <c r="C7" s="101">
        <v>9944255</v>
      </c>
      <c r="D7" s="101">
        <v>9944255</v>
      </c>
      <c r="E7" s="101">
        <v>7944255</v>
      </c>
      <c r="F7" s="101">
        <v>2000000</v>
      </c>
      <c r="G7" s="101"/>
      <c r="H7" s="101"/>
      <c r="I7" s="101"/>
      <c r="J7" s="101"/>
      <c r="K7" s="101"/>
      <c r="L7" s="101"/>
      <c r="M7" s="101"/>
      <c r="N7" s="101"/>
      <c r="O7" s="101"/>
    </row>
    <row r="8" ht="21" customHeight="1" spans="1:15">
      <c r="A8" s="198" t="s">
        <v>100</v>
      </c>
      <c r="B8" s="198" t="s">
        <v>101</v>
      </c>
      <c r="C8" s="101">
        <v>9944255</v>
      </c>
      <c r="D8" s="101">
        <v>9944255</v>
      </c>
      <c r="E8" s="101">
        <v>7944255</v>
      </c>
      <c r="F8" s="101">
        <v>2000000</v>
      </c>
      <c r="G8" s="101"/>
      <c r="H8" s="101"/>
      <c r="I8" s="101"/>
      <c r="J8" s="101"/>
      <c r="K8" s="101"/>
      <c r="L8" s="101"/>
      <c r="M8" s="101"/>
      <c r="N8" s="101"/>
      <c r="O8" s="101"/>
    </row>
    <row r="9" ht="21" customHeight="1" spans="1:15">
      <c r="A9" s="199" t="s">
        <v>102</v>
      </c>
      <c r="B9" s="199" t="s">
        <v>103</v>
      </c>
      <c r="C9" s="101">
        <v>9944255</v>
      </c>
      <c r="D9" s="101">
        <v>9944255</v>
      </c>
      <c r="E9" s="101">
        <v>7944255</v>
      </c>
      <c r="F9" s="101">
        <v>2000000</v>
      </c>
      <c r="G9" s="101"/>
      <c r="H9" s="101"/>
      <c r="I9" s="101"/>
      <c r="J9" s="101"/>
      <c r="K9" s="101"/>
      <c r="L9" s="101"/>
      <c r="M9" s="101"/>
      <c r="N9" s="101"/>
      <c r="O9" s="101"/>
    </row>
    <row r="10" ht="21" customHeight="1" spans="1:15">
      <c r="A10" s="79" t="s">
        <v>104</v>
      </c>
      <c r="B10" s="79" t="s">
        <v>105</v>
      </c>
      <c r="C10" s="101">
        <v>1916435</v>
      </c>
      <c r="D10" s="101">
        <v>1916435</v>
      </c>
      <c r="E10" s="101">
        <v>1916435</v>
      </c>
      <c r="F10" s="101"/>
      <c r="G10" s="101"/>
      <c r="H10" s="101"/>
      <c r="I10" s="101"/>
      <c r="J10" s="101"/>
      <c r="K10" s="101"/>
      <c r="L10" s="101"/>
      <c r="M10" s="101"/>
      <c r="N10" s="101"/>
      <c r="O10" s="101"/>
    </row>
    <row r="11" ht="21" customHeight="1" spans="1:15">
      <c r="A11" s="198" t="s">
        <v>106</v>
      </c>
      <c r="B11" s="198" t="s">
        <v>107</v>
      </c>
      <c r="C11" s="101">
        <v>1908104</v>
      </c>
      <c r="D11" s="101">
        <v>1908104</v>
      </c>
      <c r="E11" s="101">
        <v>1908104</v>
      </c>
      <c r="F11" s="101"/>
      <c r="G11" s="101"/>
      <c r="H11" s="101"/>
      <c r="I11" s="101"/>
      <c r="J11" s="101"/>
      <c r="K11" s="101"/>
      <c r="L11" s="101"/>
      <c r="M11" s="101"/>
      <c r="N11" s="101"/>
      <c r="O11" s="101"/>
    </row>
    <row r="12" ht="21" customHeight="1" spans="1:15">
      <c r="A12" s="199" t="s">
        <v>108</v>
      </c>
      <c r="B12" s="199" t="s">
        <v>109</v>
      </c>
      <c r="C12" s="101">
        <v>511800</v>
      </c>
      <c r="D12" s="101">
        <v>511800</v>
      </c>
      <c r="E12" s="101">
        <v>511800</v>
      </c>
      <c r="F12" s="101"/>
      <c r="G12" s="101"/>
      <c r="H12" s="101"/>
      <c r="I12" s="101"/>
      <c r="J12" s="101"/>
      <c r="K12" s="101"/>
      <c r="L12" s="101"/>
      <c r="M12" s="101"/>
      <c r="N12" s="101"/>
      <c r="O12" s="101"/>
    </row>
    <row r="13" ht="21" customHeight="1" spans="1:15">
      <c r="A13" s="199" t="s">
        <v>110</v>
      </c>
      <c r="B13" s="199" t="s">
        <v>111</v>
      </c>
      <c r="C13" s="101">
        <v>1077930</v>
      </c>
      <c r="D13" s="101">
        <v>1077930</v>
      </c>
      <c r="E13" s="101">
        <v>1077930</v>
      </c>
      <c r="F13" s="101"/>
      <c r="G13" s="101"/>
      <c r="H13" s="101"/>
      <c r="I13" s="101"/>
      <c r="J13" s="101"/>
      <c r="K13" s="101"/>
      <c r="L13" s="101"/>
      <c r="M13" s="101"/>
      <c r="N13" s="101"/>
      <c r="O13" s="101"/>
    </row>
    <row r="14" ht="21" customHeight="1" spans="1:15">
      <c r="A14" s="199" t="s">
        <v>112</v>
      </c>
      <c r="B14" s="199" t="s">
        <v>113</v>
      </c>
      <c r="C14" s="101">
        <v>318374</v>
      </c>
      <c r="D14" s="101">
        <v>318374</v>
      </c>
      <c r="E14" s="101">
        <v>318374</v>
      </c>
      <c r="F14" s="101"/>
      <c r="G14" s="101"/>
      <c r="H14" s="101"/>
      <c r="I14" s="101"/>
      <c r="J14" s="101"/>
      <c r="K14" s="101"/>
      <c r="L14" s="101"/>
      <c r="M14" s="101"/>
      <c r="N14" s="101"/>
      <c r="O14" s="101"/>
    </row>
    <row r="15" ht="21" customHeight="1" spans="1:15">
      <c r="A15" s="198" t="s">
        <v>114</v>
      </c>
      <c r="B15" s="198" t="s">
        <v>115</v>
      </c>
      <c r="C15" s="101">
        <v>8331</v>
      </c>
      <c r="D15" s="101">
        <v>8331</v>
      </c>
      <c r="E15" s="101">
        <v>8331</v>
      </c>
      <c r="F15" s="101"/>
      <c r="G15" s="101"/>
      <c r="H15" s="101"/>
      <c r="I15" s="101"/>
      <c r="J15" s="101"/>
      <c r="K15" s="101"/>
      <c r="L15" s="101"/>
      <c r="M15" s="101"/>
      <c r="N15" s="101"/>
      <c r="O15" s="101"/>
    </row>
    <row r="16" ht="21" customHeight="1" spans="1:15">
      <c r="A16" s="199" t="s">
        <v>116</v>
      </c>
      <c r="B16" s="199" t="s">
        <v>117</v>
      </c>
      <c r="C16" s="101">
        <v>8331</v>
      </c>
      <c r="D16" s="101">
        <v>8331</v>
      </c>
      <c r="E16" s="101">
        <v>8331</v>
      </c>
      <c r="F16" s="101"/>
      <c r="G16" s="101"/>
      <c r="H16" s="101"/>
      <c r="I16" s="101"/>
      <c r="J16" s="101"/>
      <c r="K16" s="101"/>
      <c r="L16" s="101"/>
      <c r="M16" s="101"/>
      <c r="N16" s="101"/>
      <c r="O16" s="101"/>
    </row>
    <row r="17" ht="21" customHeight="1" spans="1:15">
      <c r="A17" s="79" t="s">
        <v>118</v>
      </c>
      <c r="B17" s="79" t="s">
        <v>119</v>
      </c>
      <c r="C17" s="101">
        <v>1055268</v>
      </c>
      <c r="D17" s="101">
        <v>1055268</v>
      </c>
      <c r="E17" s="101">
        <v>1055268</v>
      </c>
      <c r="F17" s="101"/>
      <c r="G17" s="101"/>
      <c r="H17" s="101"/>
      <c r="I17" s="101"/>
      <c r="J17" s="101"/>
      <c r="K17" s="101"/>
      <c r="L17" s="101"/>
      <c r="M17" s="101"/>
      <c r="N17" s="101"/>
      <c r="O17" s="101"/>
    </row>
    <row r="18" ht="21" customHeight="1" spans="1:15">
      <c r="A18" s="198" t="s">
        <v>120</v>
      </c>
      <c r="B18" s="198" t="s">
        <v>121</v>
      </c>
      <c r="C18" s="101">
        <v>1055268</v>
      </c>
      <c r="D18" s="101">
        <v>1055268</v>
      </c>
      <c r="E18" s="101">
        <v>1055268</v>
      </c>
      <c r="F18" s="101"/>
      <c r="G18" s="101"/>
      <c r="H18" s="101"/>
      <c r="I18" s="101"/>
      <c r="J18" s="101"/>
      <c r="K18" s="101"/>
      <c r="L18" s="101"/>
      <c r="M18" s="101"/>
      <c r="N18" s="101"/>
      <c r="O18" s="101"/>
    </row>
    <row r="19" ht="21" customHeight="1" spans="1:15">
      <c r="A19" s="199" t="s">
        <v>122</v>
      </c>
      <c r="B19" s="199" t="s">
        <v>123</v>
      </c>
      <c r="C19" s="101">
        <v>359326</v>
      </c>
      <c r="D19" s="101">
        <v>359326</v>
      </c>
      <c r="E19" s="101">
        <v>359326</v>
      </c>
      <c r="F19" s="101"/>
      <c r="G19" s="101"/>
      <c r="H19" s="101"/>
      <c r="I19" s="101"/>
      <c r="J19" s="101"/>
      <c r="K19" s="101"/>
      <c r="L19" s="101"/>
      <c r="M19" s="101"/>
      <c r="N19" s="101"/>
      <c r="O19" s="101"/>
    </row>
    <row r="20" ht="21" customHeight="1" spans="1:15">
      <c r="A20" s="199" t="s">
        <v>124</v>
      </c>
      <c r="B20" s="199" t="s">
        <v>125</v>
      </c>
      <c r="C20" s="101">
        <v>204400</v>
      </c>
      <c r="D20" s="101">
        <v>204400</v>
      </c>
      <c r="E20" s="101">
        <v>204400</v>
      </c>
      <c r="F20" s="101"/>
      <c r="G20" s="101"/>
      <c r="H20" s="101"/>
      <c r="I20" s="101"/>
      <c r="J20" s="101"/>
      <c r="K20" s="101"/>
      <c r="L20" s="101"/>
      <c r="M20" s="101"/>
      <c r="N20" s="101"/>
      <c r="O20" s="101"/>
    </row>
    <row r="21" ht="21" customHeight="1" spans="1:15">
      <c r="A21" s="199" t="s">
        <v>126</v>
      </c>
      <c r="B21" s="199" t="s">
        <v>127</v>
      </c>
      <c r="C21" s="101">
        <v>479622</v>
      </c>
      <c r="D21" s="101">
        <v>479622</v>
      </c>
      <c r="E21" s="101">
        <v>479622</v>
      </c>
      <c r="F21" s="101"/>
      <c r="G21" s="101"/>
      <c r="H21" s="101"/>
      <c r="I21" s="101"/>
      <c r="J21" s="101"/>
      <c r="K21" s="101"/>
      <c r="L21" s="101"/>
      <c r="M21" s="101"/>
      <c r="N21" s="101"/>
      <c r="O21" s="101"/>
    </row>
    <row r="22" ht="21" customHeight="1" spans="1:15">
      <c r="A22" s="199" t="s">
        <v>128</v>
      </c>
      <c r="B22" s="199" t="s">
        <v>129</v>
      </c>
      <c r="C22" s="101">
        <v>11920</v>
      </c>
      <c r="D22" s="101">
        <v>11920</v>
      </c>
      <c r="E22" s="101">
        <v>11920</v>
      </c>
      <c r="F22" s="101"/>
      <c r="G22" s="101"/>
      <c r="H22" s="101"/>
      <c r="I22" s="101"/>
      <c r="J22" s="101"/>
      <c r="K22" s="101"/>
      <c r="L22" s="101"/>
      <c r="M22" s="101"/>
      <c r="N22" s="101"/>
      <c r="O22" s="101"/>
    </row>
    <row r="23" ht="21" customHeight="1" spans="1:15">
      <c r="A23" s="79" t="s">
        <v>130</v>
      </c>
      <c r="B23" s="79" t="s">
        <v>131</v>
      </c>
      <c r="C23" s="101">
        <v>881190</v>
      </c>
      <c r="D23" s="101">
        <v>881190</v>
      </c>
      <c r="E23" s="101">
        <v>881190</v>
      </c>
      <c r="F23" s="101"/>
      <c r="G23" s="101"/>
      <c r="H23" s="101"/>
      <c r="I23" s="101"/>
      <c r="J23" s="101"/>
      <c r="K23" s="101"/>
      <c r="L23" s="101"/>
      <c r="M23" s="101"/>
      <c r="N23" s="101"/>
      <c r="O23" s="101"/>
    </row>
    <row r="24" ht="21" customHeight="1" spans="1:15">
      <c r="A24" s="198" t="s">
        <v>132</v>
      </c>
      <c r="B24" s="198" t="s">
        <v>133</v>
      </c>
      <c r="C24" s="101">
        <v>881190</v>
      </c>
      <c r="D24" s="101">
        <v>881190</v>
      </c>
      <c r="E24" s="101">
        <v>881190</v>
      </c>
      <c r="F24" s="101"/>
      <c r="G24" s="101"/>
      <c r="H24" s="101"/>
      <c r="I24" s="101"/>
      <c r="J24" s="101"/>
      <c r="K24" s="101"/>
      <c r="L24" s="101"/>
      <c r="M24" s="101"/>
      <c r="N24" s="101"/>
      <c r="O24" s="101"/>
    </row>
    <row r="25" ht="21" customHeight="1" spans="1:15">
      <c r="A25" s="199" t="s">
        <v>134</v>
      </c>
      <c r="B25" s="199" t="s">
        <v>135</v>
      </c>
      <c r="C25" s="101">
        <v>881190</v>
      </c>
      <c r="D25" s="101">
        <v>881190</v>
      </c>
      <c r="E25" s="101">
        <v>881190</v>
      </c>
      <c r="F25" s="101"/>
      <c r="G25" s="101"/>
      <c r="H25" s="101"/>
      <c r="I25" s="101"/>
      <c r="J25" s="101"/>
      <c r="K25" s="101"/>
      <c r="L25" s="101"/>
      <c r="M25" s="101"/>
      <c r="N25" s="101"/>
      <c r="O25" s="101"/>
    </row>
    <row r="26" ht="21" customHeight="1" spans="1:15">
      <c r="A26" s="79" t="s">
        <v>136</v>
      </c>
      <c r="B26" s="79" t="s">
        <v>137</v>
      </c>
      <c r="C26" s="101">
        <v>440000</v>
      </c>
      <c r="D26" s="101"/>
      <c r="E26" s="101"/>
      <c r="F26" s="101"/>
      <c r="G26" s="101"/>
      <c r="H26" s="101">
        <v>440000</v>
      </c>
      <c r="I26" s="101"/>
      <c r="J26" s="101"/>
      <c r="K26" s="101"/>
      <c r="L26" s="101"/>
      <c r="M26" s="101"/>
      <c r="N26" s="101"/>
      <c r="O26" s="101"/>
    </row>
    <row r="27" ht="21" customHeight="1" spans="1:15">
      <c r="A27" s="198" t="s">
        <v>138</v>
      </c>
      <c r="B27" s="198" t="s">
        <v>139</v>
      </c>
      <c r="C27" s="101">
        <v>250000</v>
      </c>
      <c r="D27" s="101"/>
      <c r="E27" s="101"/>
      <c r="F27" s="101"/>
      <c r="G27" s="101"/>
      <c r="H27" s="101">
        <v>250000</v>
      </c>
      <c r="I27" s="101"/>
      <c r="J27" s="101"/>
      <c r="K27" s="101"/>
      <c r="L27" s="101"/>
      <c r="M27" s="101"/>
      <c r="N27" s="101"/>
      <c r="O27" s="101"/>
    </row>
    <row r="28" ht="21" customHeight="1" spans="1:15">
      <c r="A28" s="199">
        <v>2230299</v>
      </c>
      <c r="B28" s="199" t="s">
        <v>140</v>
      </c>
      <c r="C28" s="101">
        <v>250000</v>
      </c>
      <c r="D28" s="101"/>
      <c r="E28" s="101"/>
      <c r="F28" s="101"/>
      <c r="G28" s="101"/>
      <c r="H28" s="101">
        <v>250000</v>
      </c>
      <c r="I28" s="101"/>
      <c r="J28" s="101"/>
      <c r="K28" s="101"/>
      <c r="L28" s="101"/>
      <c r="M28" s="101"/>
      <c r="N28" s="101"/>
      <c r="O28" s="101"/>
    </row>
    <row r="29" ht="21" customHeight="1" spans="1:15">
      <c r="A29" s="198" t="s">
        <v>141</v>
      </c>
      <c r="B29" s="198" t="s">
        <v>142</v>
      </c>
      <c r="C29" s="101">
        <v>190000</v>
      </c>
      <c r="D29" s="101"/>
      <c r="E29" s="101"/>
      <c r="F29" s="101"/>
      <c r="G29" s="101"/>
      <c r="H29" s="101">
        <v>190000</v>
      </c>
      <c r="I29" s="101"/>
      <c r="J29" s="101"/>
      <c r="K29" s="101"/>
      <c r="L29" s="101"/>
      <c r="M29" s="101"/>
      <c r="N29" s="101"/>
      <c r="O29" s="101"/>
    </row>
    <row r="30" ht="21" customHeight="1" spans="1:15">
      <c r="A30" s="199" t="s">
        <v>143</v>
      </c>
      <c r="B30" s="199" t="s">
        <v>142</v>
      </c>
      <c r="C30" s="101">
        <v>190000</v>
      </c>
      <c r="D30" s="101"/>
      <c r="E30" s="101"/>
      <c r="F30" s="101"/>
      <c r="G30" s="101"/>
      <c r="H30" s="101">
        <v>190000</v>
      </c>
      <c r="I30" s="101"/>
      <c r="J30" s="101"/>
      <c r="K30" s="101"/>
      <c r="L30" s="101"/>
      <c r="M30" s="101"/>
      <c r="N30" s="101"/>
      <c r="O30" s="101"/>
    </row>
    <row r="31" ht="21" customHeight="1" spans="1:15">
      <c r="A31" s="200" t="s">
        <v>55</v>
      </c>
      <c r="B31" s="58"/>
      <c r="C31" s="101">
        <v>14237148</v>
      </c>
      <c r="D31" s="101">
        <v>13797148</v>
      </c>
      <c r="E31" s="101">
        <v>11797148</v>
      </c>
      <c r="F31" s="101">
        <v>2000000</v>
      </c>
      <c r="G31" s="101"/>
      <c r="H31" s="101">
        <v>440000</v>
      </c>
      <c r="I31" s="101"/>
      <c r="J31" s="101"/>
      <c r="K31" s="101"/>
      <c r="L31" s="101"/>
      <c r="M31" s="101"/>
      <c r="N31" s="101"/>
      <c r="O31" s="101"/>
    </row>
  </sheetData>
  <mergeCells count="12">
    <mergeCell ref="A1:O1"/>
    <mergeCell ref="A2:O2"/>
    <mergeCell ref="A3:B3"/>
    <mergeCell ref="D4:F4"/>
    <mergeCell ref="J4:O4"/>
    <mergeCell ref="A31:B31"/>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D1" sqref="D1"/>
    </sheetView>
  </sheetViews>
  <sheetFormatPr defaultColWidth="8.575" defaultRowHeight="12.75" customHeight="1" outlineLevelCol="3"/>
  <cols>
    <col min="1" max="4" width="35.575" customWidth="1"/>
  </cols>
  <sheetData>
    <row r="1" ht="15" customHeight="1" spans="1:4">
      <c r="A1" s="65"/>
      <c r="B1" s="69"/>
      <c r="C1" s="69"/>
      <c r="D1" s="69" t="s">
        <v>144</v>
      </c>
    </row>
    <row r="2" ht="41.25" customHeight="1" spans="1:1">
      <c r="A2" s="64" t="str">
        <f>"2025"&amp;"年部门财政拨款收支预算总表"</f>
        <v>2025年部门财政拨款收支预算总表</v>
      </c>
    </row>
    <row r="3" ht="17.25" customHeight="1" spans="1:4">
      <c r="A3" s="67" t="str">
        <f>"单位名称："&amp;"昆明市东川区财政局"</f>
        <v>单位名称：昆明市东川区财政局</v>
      </c>
      <c r="B3" s="183"/>
      <c r="D3" s="69" t="s">
        <v>1</v>
      </c>
    </row>
    <row r="4" ht="17.25" customHeight="1" spans="1:4">
      <c r="A4" s="184" t="s">
        <v>2</v>
      </c>
      <c r="B4" s="185"/>
      <c r="C4" s="184" t="s">
        <v>3</v>
      </c>
      <c r="D4" s="185"/>
    </row>
    <row r="5" ht="18.75" customHeight="1" spans="1:4">
      <c r="A5" s="184" t="s">
        <v>4</v>
      </c>
      <c r="B5" s="184" t="s">
        <v>5</v>
      </c>
      <c r="C5" s="184" t="s">
        <v>6</v>
      </c>
      <c r="D5" s="184" t="s">
        <v>5</v>
      </c>
    </row>
    <row r="6" ht="16.5" customHeight="1" spans="1:4">
      <c r="A6" s="186" t="s">
        <v>145</v>
      </c>
      <c r="B6" s="101">
        <v>14237148</v>
      </c>
      <c r="C6" s="186" t="s">
        <v>146</v>
      </c>
      <c r="D6" s="101">
        <v>14237148</v>
      </c>
    </row>
    <row r="7" ht="16.5" customHeight="1" spans="1:4">
      <c r="A7" s="186" t="s">
        <v>147</v>
      </c>
      <c r="B7" s="101">
        <v>13797148</v>
      </c>
      <c r="C7" s="186" t="s">
        <v>148</v>
      </c>
      <c r="D7" s="101">
        <v>9944255</v>
      </c>
    </row>
    <row r="8" ht="16.5" customHeight="1" spans="1:4">
      <c r="A8" s="186" t="s">
        <v>149</v>
      </c>
      <c r="B8" s="101"/>
      <c r="C8" s="186" t="s">
        <v>150</v>
      </c>
      <c r="D8" s="101"/>
    </row>
    <row r="9" ht="16.5" customHeight="1" spans="1:4">
      <c r="A9" s="186" t="s">
        <v>151</v>
      </c>
      <c r="B9" s="101">
        <v>440000</v>
      </c>
      <c r="C9" s="186" t="s">
        <v>152</v>
      </c>
      <c r="D9" s="101"/>
    </row>
    <row r="10" ht="16.5" customHeight="1" spans="1:4">
      <c r="A10" s="186" t="s">
        <v>153</v>
      </c>
      <c r="B10" s="101"/>
      <c r="C10" s="186" t="s">
        <v>154</v>
      </c>
      <c r="D10" s="101"/>
    </row>
    <row r="11" ht="16.5" customHeight="1" spans="1:4">
      <c r="A11" s="186" t="s">
        <v>147</v>
      </c>
      <c r="B11" s="101"/>
      <c r="C11" s="186" t="s">
        <v>155</v>
      </c>
      <c r="D11" s="101"/>
    </row>
    <row r="12" ht="16.5" customHeight="1" spans="1:4">
      <c r="A12" s="167" t="s">
        <v>149</v>
      </c>
      <c r="B12" s="101"/>
      <c r="C12" s="91" t="s">
        <v>156</v>
      </c>
      <c r="D12" s="101"/>
    </row>
    <row r="13" ht="16.5" customHeight="1" spans="1:4">
      <c r="A13" s="167" t="s">
        <v>151</v>
      </c>
      <c r="B13" s="101"/>
      <c r="C13" s="91" t="s">
        <v>157</v>
      </c>
      <c r="D13" s="101"/>
    </row>
    <row r="14" ht="16.5" customHeight="1" spans="1:4">
      <c r="A14" s="187"/>
      <c r="B14" s="101"/>
      <c r="C14" s="91" t="s">
        <v>158</v>
      </c>
      <c r="D14" s="101">
        <v>1916435</v>
      </c>
    </row>
    <row r="15" ht="16.5" customHeight="1" spans="1:4">
      <c r="A15" s="187"/>
      <c r="B15" s="101"/>
      <c r="C15" s="91" t="s">
        <v>159</v>
      </c>
      <c r="D15" s="101">
        <v>1055268</v>
      </c>
    </row>
    <row r="16" ht="16.5" customHeight="1" spans="1:4">
      <c r="A16" s="187"/>
      <c r="B16" s="101"/>
      <c r="C16" s="91" t="s">
        <v>160</v>
      </c>
      <c r="D16" s="101"/>
    </row>
    <row r="17" ht="16.5" customHeight="1" spans="1:4">
      <c r="A17" s="187"/>
      <c r="B17" s="101"/>
      <c r="C17" s="91" t="s">
        <v>161</v>
      </c>
      <c r="D17" s="101"/>
    </row>
    <row r="18" ht="16.5" customHeight="1" spans="1:4">
      <c r="A18" s="187"/>
      <c r="B18" s="101"/>
      <c r="C18" s="91" t="s">
        <v>162</v>
      </c>
      <c r="D18" s="101"/>
    </row>
    <row r="19" ht="16.5" customHeight="1" spans="1:4">
      <c r="A19" s="187"/>
      <c r="B19" s="101"/>
      <c r="C19" s="91" t="s">
        <v>163</v>
      </c>
      <c r="D19" s="101"/>
    </row>
    <row r="20" ht="16.5" customHeight="1" spans="1:4">
      <c r="A20" s="187"/>
      <c r="B20" s="101"/>
      <c r="C20" s="91" t="s">
        <v>164</v>
      </c>
      <c r="D20" s="101"/>
    </row>
    <row r="21" ht="16.5" customHeight="1" spans="1:4">
      <c r="A21" s="187"/>
      <c r="B21" s="101"/>
      <c r="C21" s="91" t="s">
        <v>165</v>
      </c>
      <c r="D21" s="101"/>
    </row>
    <row r="22" ht="16.5" customHeight="1" spans="1:4">
      <c r="A22" s="187"/>
      <c r="B22" s="101"/>
      <c r="C22" s="91" t="s">
        <v>166</v>
      </c>
      <c r="D22" s="101"/>
    </row>
    <row r="23" ht="16.5" customHeight="1" spans="1:4">
      <c r="A23" s="187"/>
      <c r="B23" s="101"/>
      <c r="C23" s="91" t="s">
        <v>167</v>
      </c>
      <c r="D23" s="101"/>
    </row>
    <row r="24" ht="16.5" customHeight="1" spans="1:4">
      <c r="A24" s="187"/>
      <c r="B24" s="101"/>
      <c r="C24" s="91" t="s">
        <v>168</v>
      </c>
      <c r="D24" s="101"/>
    </row>
    <row r="25" ht="16.5" customHeight="1" spans="1:4">
      <c r="A25" s="187"/>
      <c r="B25" s="101"/>
      <c r="C25" s="91" t="s">
        <v>169</v>
      </c>
      <c r="D25" s="101">
        <v>881190</v>
      </c>
    </row>
    <row r="26" ht="16.5" customHeight="1" spans="1:4">
      <c r="A26" s="187"/>
      <c r="B26" s="101"/>
      <c r="C26" s="91" t="s">
        <v>170</v>
      </c>
      <c r="D26" s="101"/>
    </row>
    <row r="27" ht="16.5" customHeight="1" spans="1:4">
      <c r="A27" s="187"/>
      <c r="B27" s="101"/>
      <c r="C27" s="91" t="s">
        <v>171</v>
      </c>
      <c r="D27" s="101">
        <v>440000</v>
      </c>
    </row>
    <row r="28" ht="16.5" customHeight="1" spans="1:4">
      <c r="A28" s="187"/>
      <c r="B28" s="101"/>
      <c r="C28" s="91" t="s">
        <v>172</v>
      </c>
      <c r="D28" s="101"/>
    </row>
    <row r="29" ht="16.5" customHeight="1" spans="1:4">
      <c r="A29" s="187"/>
      <c r="B29" s="101"/>
      <c r="C29" s="91" t="s">
        <v>173</v>
      </c>
      <c r="D29" s="101"/>
    </row>
    <row r="30" ht="16.5" customHeight="1" spans="1:4">
      <c r="A30" s="187"/>
      <c r="B30" s="101"/>
      <c r="C30" s="91" t="s">
        <v>174</v>
      </c>
      <c r="D30" s="101"/>
    </row>
    <row r="31" ht="16.5" customHeight="1" spans="1:4">
      <c r="A31" s="187"/>
      <c r="B31" s="101"/>
      <c r="C31" s="167" t="s">
        <v>175</v>
      </c>
      <c r="D31" s="101"/>
    </row>
    <row r="32" ht="16.5" customHeight="1" spans="1:4">
      <c r="A32" s="187"/>
      <c r="B32" s="101"/>
      <c r="C32" s="167" t="s">
        <v>176</v>
      </c>
      <c r="D32" s="101"/>
    </row>
    <row r="33" ht="16.5" customHeight="1" spans="1:4">
      <c r="A33" s="187"/>
      <c r="B33" s="101"/>
      <c r="C33" s="53" t="s">
        <v>177</v>
      </c>
      <c r="D33" s="101"/>
    </row>
    <row r="34" ht="15" customHeight="1" spans="1:4">
      <c r="A34" s="188" t="s">
        <v>50</v>
      </c>
      <c r="B34" s="189">
        <v>14237148</v>
      </c>
      <c r="C34" s="188" t="s">
        <v>51</v>
      </c>
      <c r="D34" s="189">
        <v>14237148</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topLeftCell="B1" workbookViewId="0">
      <selection activeCell="G1" sqref="G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57"/>
      <c r="F1" s="93"/>
      <c r="G1" s="162" t="s">
        <v>178</v>
      </c>
    </row>
    <row r="2" ht="41.25" customHeight="1" spans="1:7">
      <c r="A2" s="145" t="str">
        <f>"2025"&amp;"年一般公共预算支出预算表（按功能科目分类）"</f>
        <v>2025年一般公共预算支出预算表（按功能科目分类）</v>
      </c>
      <c r="B2" s="145"/>
      <c r="C2" s="145"/>
      <c r="D2" s="145"/>
      <c r="E2" s="145"/>
      <c r="F2" s="145"/>
      <c r="G2" s="145"/>
    </row>
    <row r="3" ht="18" customHeight="1" spans="1:7">
      <c r="A3" s="28" t="str">
        <f>"单位名称："&amp;"昆明市东川区财政局"</f>
        <v>单位名称：昆明市东川区财政局</v>
      </c>
      <c r="F3" s="142"/>
      <c r="G3" s="162" t="s">
        <v>1</v>
      </c>
    </row>
    <row r="4" ht="20.25" customHeight="1" spans="1:7">
      <c r="A4" s="179" t="s">
        <v>179</v>
      </c>
      <c r="B4" s="180"/>
      <c r="C4" s="146" t="s">
        <v>55</v>
      </c>
      <c r="D4" s="170" t="s">
        <v>76</v>
      </c>
      <c r="E4" s="35"/>
      <c r="F4" s="36"/>
      <c r="G4" s="159" t="s">
        <v>77</v>
      </c>
    </row>
    <row r="5" ht="20.25" customHeight="1" spans="1:7">
      <c r="A5" s="181" t="s">
        <v>73</v>
      </c>
      <c r="B5" s="181" t="s">
        <v>74</v>
      </c>
      <c r="C5" s="42"/>
      <c r="D5" s="151" t="s">
        <v>57</v>
      </c>
      <c r="E5" s="151" t="s">
        <v>180</v>
      </c>
      <c r="F5" s="151" t="s">
        <v>181</v>
      </c>
      <c r="G5" s="161"/>
    </row>
    <row r="6" ht="15" customHeight="1" spans="1:7">
      <c r="A6" s="82" t="s">
        <v>83</v>
      </c>
      <c r="B6" s="82" t="s">
        <v>84</v>
      </c>
      <c r="C6" s="82" t="s">
        <v>85</v>
      </c>
      <c r="D6" s="82" t="s">
        <v>86</v>
      </c>
      <c r="E6" s="82" t="s">
        <v>87</v>
      </c>
      <c r="F6" s="82" t="s">
        <v>88</v>
      </c>
      <c r="G6" s="82" t="s">
        <v>89</v>
      </c>
    </row>
    <row r="7" ht="18" customHeight="1" spans="1:7">
      <c r="A7" s="53" t="s">
        <v>98</v>
      </c>
      <c r="B7" s="53" t="s">
        <v>99</v>
      </c>
      <c r="C7" s="101">
        <v>9944255</v>
      </c>
      <c r="D7" s="101">
        <v>7944255</v>
      </c>
      <c r="E7" s="101">
        <v>7192035</v>
      </c>
      <c r="F7" s="101">
        <v>752220</v>
      </c>
      <c r="G7" s="101">
        <v>2000000</v>
      </c>
    </row>
    <row r="8" ht="18" customHeight="1" spans="1:7">
      <c r="A8" s="155" t="s">
        <v>100</v>
      </c>
      <c r="B8" s="155" t="s">
        <v>101</v>
      </c>
      <c r="C8" s="101">
        <v>9944255</v>
      </c>
      <c r="D8" s="101">
        <v>7944255</v>
      </c>
      <c r="E8" s="101">
        <v>7192035</v>
      </c>
      <c r="F8" s="101">
        <v>752220</v>
      </c>
      <c r="G8" s="101">
        <v>2000000</v>
      </c>
    </row>
    <row r="9" ht="18" customHeight="1" spans="1:7">
      <c r="A9" s="156" t="s">
        <v>102</v>
      </c>
      <c r="B9" s="156" t="s">
        <v>103</v>
      </c>
      <c r="C9" s="101">
        <v>9944255</v>
      </c>
      <c r="D9" s="101">
        <v>7944255</v>
      </c>
      <c r="E9" s="101">
        <v>7192035</v>
      </c>
      <c r="F9" s="101">
        <v>752220</v>
      </c>
      <c r="G9" s="101">
        <v>2000000</v>
      </c>
    </row>
    <row r="10" ht="18" customHeight="1" spans="1:7">
      <c r="A10" s="53" t="s">
        <v>104</v>
      </c>
      <c r="B10" s="53" t="s">
        <v>105</v>
      </c>
      <c r="C10" s="101">
        <v>1916435</v>
      </c>
      <c r="D10" s="101">
        <v>1916435</v>
      </c>
      <c r="E10" s="101">
        <v>1896635</v>
      </c>
      <c r="F10" s="101">
        <v>19800</v>
      </c>
      <c r="G10" s="101"/>
    </row>
    <row r="11" ht="18" customHeight="1" spans="1:7">
      <c r="A11" s="155" t="s">
        <v>106</v>
      </c>
      <c r="B11" s="155" t="s">
        <v>107</v>
      </c>
      <c r="C11" s="101">
        <v>1908104</v>
      </c>
      <c r="D11" s="101">
        <v>1908104</v>
      </c>
      <c r="E11" s="101">
        <v>1888304</v>
      </c>
      <c r="F11" s="101">
        <v>19800</v>
      </c>
      <c r="G11" s="101"/>
    </row>
    <row r="12" ht="18" customHeight="1" spans="1:7">
      <c r="A12" s="156" t="s">
        <v>108</v>
      </c>
      <c r="B12" s="156" t="s">
        <v>109</v>
      </c>
      <c r="C12" s="101">
        <v>511800</v>
      </c>
      <c r="D12" s="101">
        <v>511800</v>
      </c>
      <c r="E12" s="101">
        <v>492000</v>
      </c>
      <c r="F12" s="101">
        <v>19800</v>
      </c>
      <c r="G12" s="101"/>
    </row>
    <row r="13" ht="18" customHeight="1" spans="1:7">
      <c r="A13" s="156" t="s">
        <v>110</v>
      </c>
      <c r="B13" s="156" t="s">
        <v>111</v>
      </c>
      <c r="C13" s="101">
        <v>1077930</v>
      </c>
      <c r="D13" s="101">
        <v>1077930</v>
      </c>
      <c r="E13" s="101">
        <v>1077930</v>
      </c>
      <c r="F13" s="101"/>
      <c r="G13" s="101"/>
    </row>
    <row r="14" ht="18" customHeight="1" spans="1:7">
      <c r="A14" s="156" t="s">
        <v>112</v>
      </c>
      <c r="B14" s="156" t="s">
        <v>113</v>
      </c>
      <c r="C14" s="101">
        <v>318374</v>
      </c>
      <c r="D14" s="101">
        <v>318374</v>
      </c>
      <c r="E14" s="101">
        <v>318374</v>
      </c>
      <c r="F14" s="101"/>
      <c r="G14" s="101"/>
    </row>
    <row r="15" ht="18" customHeight="1" spans="1:7">
      <c r="A15" s="155" t="s">
        <v>114</v>
      </c>
      <c r="B15" s="155" t="s">
        <v>115</v>
      </c>
      <c r="C15" s="101">
        <v>8331</v>
      </c>
      <c r="D15" s="101">
        <v>8331</v>
      </c>
      <c r="E15" s="101">
        <v>8331</v>
      </c>
      <c r="F15" s="101"/>
      <c r="G15" s="101"/>
    </row>
    <row r="16" ht="18" customHeight="1" spans="1:7">
      <c r="A16" s="156" t="s">
        <v>116</v>
      </c>
      <c r="B16" s="156" t="s">
        <v>117</v>
      </c>
      <c r="C16" s="101">
        <v>8331</v>
      </c>
      <c r="D16" s="101">
        <v>8331</v>
      </c>
      <c r="E16" s="101">
        <v>8331</v>
      </c>
      <c r="F16" s="101"/>
      <c r="G16" s="101"/>
    </row>
    <row r="17" ht="18" customHeight="1" spans="1:7">
      <c r="A17" s="53" t="s">
        <v>118</v>
      </c>
      <c r="B17" s="53" t="s">
        <v>119</v>
      </c>
      <c r="C17" s="101">
        <v>1055268</v>
      </c>
      <c r="D17" s="101">
        <v>1055268</v>
      </c>
      <c r="E17" s="101">
        <v>1055268</v>
      </c>
      <c r="F17" s="101"/>
      <c r="G17" s="101"/>
    </row>
    <row r="18" ht="18" customHeight="1" spans="1:7">
      <c r="A18" s="155" t="s">
        <v>120</v>
      </c>
      <c r="B18" s="155" t="s">
        <v>121</v>
      </c>
      <c r="C18" s="101">
        <v>1055268</v>
      </c>
      <c r="D18" s="101">
        <v>1055268</v>
      </c>
      <c r="E18" s="101">
        <v>1055268</v>
      </c>
      <c r="F18" s="101"/>
      <c r="G18" s="101"/>
    </row>
    <row r="19" ht="18" customHeight="1" spans="1:7">
      <c r="A19" s="156" t="s">
        <v>122</v>
      </c>
      <c r="B19" s="156" t="s">
        <v>123</v>
      </c>
      <c r="C19" s="101">
        <v>359326</v>
      </c>
      <c r="D19" s="101">
        <v>359326</v>
      </c>
      <c r="E19" s="101">
        <v>359326</v>
      </c>
      <c r="F19" s="101"/>
      <c r="G19" s="101"/>
    </row>
    <row r="20" ht="18" customHeight="1" spans="1:7">
      <c r="A20" s="156" t="s">
        <v>124</v>
      </c>
      <c r="B20" s="156" t="s">
        <v>125</v>
      </c>
      <c r="C20" s="101">
        <v>204400</v>
      </c>
      <c r="D20" s="101">
        <v>204400</v>
      </c>
      <c r="E20" s="101">
        <v>204400</v>
      </c>
      <c r="F20" s="101"/>
      <c r="G20" s="101"/>
    </row>
    <row r="21" ht="18" customHeight="1" spans="1:7">
      <c r="A21" s="156" t="s">
        <v>126</v>
      </c>
      <c r="B21" s="156" t="s">
        <v>127</v>
      </c>
      <c r="C21" s="101">
        <v>479622</v>
      </c>
      <c r="D21" s="101">
        <v>479622</v>
      </c>
      <c r="E21" s="101">
        <v>479622</v>
      </c>
      <c r="F21" s="101"/>
      <c r="G21" s="101"/>
    </row>
    <row r="22" ht="18" customHeight="1" spans="1:7">
      <c r="A22" s="156" t="s">
        <v>128</v>
      </c>
      <c r="B22" s="156" t="s">
        <v>129</v>
      </c>
      <c r="C22" s="101">
        <v>11920</v>
      </c>
      <c r="D22" s="101">
        <v>11920</v>
      </c>
      <c r="E22" s="101">
        <v>11920</v>
      </c>
      <c r="F22" s="101"/>
      <c r="G22" s="101"/>
    </row>
    <row r="23" ht="18" customHeight="1" spans="1:7">
      <c r="A23" s="53" t="s">
        <v>130</v>
      </c>
      <c r="B23" s="53" t="s">
        <v>131</v>
      </c>
      <c r="C23" s="101">
        <v>881190</v>
      </c>
      <c r="D23" s="101">
        <v>881190</v>
      </c>
      <c r="E23" s="101">
        <v>881190</v>
      </c>
      <c r="F23" s="101"/>
      <c r="G23" s="101"/>
    </row>
    <row r="24" ht="18" customHeight="1" spans="1:7">
      <c r="A24" s="155" t="s">
        <v>132</v>
      </c>
      <c r="B24" s="155" t="s">
        <v>133</v>
      </c>
      <c r="C24" s="101">
        <v>881190</v>
      </c>
      <c r="D24" s="101">
        <v>881190</v>
      </c>
      <c r="E24" s="101">
        <v>881190</v>
      </c>
      <c r="F24" s="101"/>
      <c r="G24" s="101"/>
    </row>
    <row r="25" ht="18" customHeight="1" spans="1:7">
      <c r="A25" s="156" t="s">
        <v>134</v>
      </c>
      <c r="B25" s="156" t="s">
        <v>135</v>
      </c>
      <c r="C25" s="101">
        <v>881190</v>
      </c>
      <c r="D25" s="101">
        <v>881190</v>
      </c>
      <c r="E25" s="101">
        <v>881190</v>
      </c>
      <c r="F25" s="101"/>
      <c r="G25" s="101"/>
    </row>
    <row r="26" ht="18" customHeight="1" spans="1:7">
      <c r="A26" s="100" t="s">
        <v>182</v>
      </c>
      <c r="B26" s="182" t="s">
        <v>182</v>
      </c>
      <c r="C26" s="101">
        <v>13797148</v>
      </c>
      <c r="D26" s="101">
        <v>11797148</v>
      </c>
      <c r="E26" s="101">
        <v>11025128</v>
      </c>
      <c r="F26" s="101">
        <v>772020</v>
      </c>
      <c r="G26" s="101">
        <v>2000000</v>
      </c>
    </row>
  </sheetData>
  <mergeCells count="6">
    <mergeCell ref="A2:G2"/>
    <mergeCell ref="A4:B4"/>
    <mergeCell ref="D4:F4"/>
    <mergeCell ref="A26:B26"/>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F1" sqref="F1"/>
    </sheetView>
  </sheetViews>
  <sheetFormatPr defaultColWidth="10.425" defaultRowHeight="14.25" customHeight="1" outlineLevelRow="6" outlineLevelCol="5"/>
  <cols>
    <col min="1" max="6" width="28.1416666666667" customWidth="1"/>
  </cols>
  <sheetData>
    <row r="1" customHeight="1" spans="1:6">
      <c r="A1" s="66"/>
      <c r="B1" s="66"/>
      <c r="C1" s="66"/>
      <c r="D1" s="66"/>
      <c r="E1" s="65"/>
      <c r="F1" s="175" t="s">
        <v>183</v>
      </c>
    </row>
    <row r="2" ht="41.25" customHeight="1" spans="1:6">
      <c r="A2" s="176" t="str">
        <f>"2025"&amp;"年一般公共预算“三公”经费支出预算表"</f>
        <v>2025年一般公共预算“三公”经费支出预算表</v>
      </c>
      <c r="B2" s="66"/>
      <c r="C2" s="66"/>
      <c r="D2" s="66"/>
      <c r="E2" s="65"/>
      <c r="F2" s="66"/>
    </row>
    <row r="3" customHeight="1" spans="1:6">
      <c r="A3" s="132" t="str">
        <f>"单位名称："&amp;"昆明市东川区财政局"</f>
        <v>单位名称：昆明市东川区财政局</v>
      </c>
      <c r="B3" s="177"/>
      <c r="D3" s="66"/>
      <c r="E3" s="65"/>
      <c r="F3" s="86" t="s">
        <v>1</v>
      </c>
    </row>
    <row r="4" ht="27" customHeight="1" spans="1:6">
      <c r="A4" s="70" t="s">
        <v>184</v>
      </c>
      <c r="B4" s="70" t="s">
        <v>185</v>
      </c>
      <c r="C4" s="72" t="s">
        <v>186</v>
      </c>
      <c r="D4" s="70"/>
      <c r="E4" s="71"/>
      <c r="F4" s="70" t="s">
        <v>187</v>
      </c>
    </row>
    <row r="5" ht="28.5" customHeight="1" spans="1:6">
      <c r="A5" s="178"/>
      <c r="B5" s="74"/>
      <c r="C5" s="71" t="s">
        <v>57</v>
      </c>
      <c r="D5" s="71" t="s">
        <v>188</v>
      </c>
      <c r="E5" s="71" t="s">
        <v>189</v>
      </c>
      <c r="F5" s="73"/>
    </row>
    <row r="6" ht="17.25" customHeight="1" spans="1:6">
      <c r="A6" s="78" t="s">
        <v>83</v>
      </c>
      <c r="B6" s="78" t="s">
        <v>84</v>
      </c>
      <c r="C6" s="78" t="s">
        <v>85</v>
      </c>
      <c r="D6" s="78" t="s">
        <v>86</v>
      </c>
      <c r="E6" s="78" t="s">
        <v>87</v>
      </c>
      <c r="F6" s="78" t="s">
        <v>88</v>
      </c>
    </row>
    <row r="7" ht="17.25" customHeight="1" spans="1:6">
      <c r="A7" s="101">
        <v>44000</v>
      </c>
      <c r="B7" s="101"/>
      <c r="C7" s="101">
        <v>32000</v>
      </c>
      <c r="D7" s="101"/>
      <c r="E7" s="101">
        <v>32000</v>
      </c>
      <c r="F7" s="101">
        <v>12000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63"/>
  <sheetViews>
    <sheetView showZeros="0" workbookViewId="0">
      <selection activeCell="Y1" sqref="Y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5" width="18.7083333333333" customWidth="1"/>
  </cols>
  <sheetData>
    <row r="1" ht="13.5" customHeight="1" spans="2:25">
      <c r="B1" s="157"/>
      <c r="C1" s="163"/>
      <c r="E1" s="164"/>
      <c r="F1" s="164"/>
      <c r="G1" s="164"/>
      <c r="H1" s="164"/>
      <c r="I1" s="104"/>
      <c r="J1" s="104"/>
      <c r="K1" s="104"/>
      <c r="L1" s="104"/>
      <c r="M1" s="104"/>
      <c r="N1" s="104"/>
      <c r="O1" s="104"/>
      <c r="S1" s="104"/>
      <c r="W1" s="163"/>
      <c r="Y1" s="26" t="s">
        <v>190</v>
      </c>
    </row>
    <row r="2" ht="45.75" customHeight="1" spans="1:25">
      <c r="A2" s="88" t="str">
        <f>"2025"&amp;"年部门基本支出预算表"</f>
        <v>2025年部门基本支出预算表</v>
      </c>
      <c r="B2" s="27"/>
      <c r="C2" s="88"/>
      <c r="D2" s="88"/>
      <c r="E2" s="88"/>
      <c r="F2" s="88"/>
      <c r="G2" s="88"/>
      <c r="H2" s="88"/>
      <c r="I2" s="88"/>
      <c r="J2" s="88"/>
      <c r="K2" s="88"/>
      <c r="L2" s="88"/>
      <c r="M2" s="88"/>
      <c r="N2" s="88"/>
      <c r="O2" s="88"/>
      <c r="P2" s="27"/>
      <c r="Q2" s="27"/>
      <c r="R2" s="27"/>
      <c r="S2" s="88"/>
      <c r="T2" s="88"/>
      <c r="U2" s="88"/>
      <c r="V2" s="88"/>
      <c r="W2" s="88"/>
      <c r="X2" s="88"/>
      <c r="Y2" s="88"/>
    </row>
    <row r="3" ht="18.75" customHeight="1" spans="1:25">
      <c r="A3" s="28" t="str">
        <f>"单位名称："&amp;"昆明市东川区财政局"</f>
        <v>单位名称：昆明市东川区财政局</v>
      </c>
      <c r="B3" s="29"/>
      <c r="C3" s="165"/>
      <c r="D3" s="165"/>
      <c r="E3" s="165"/>
      <c r="F3" s="165"/>
      <c r="G3" s="165"/>
      <c r="H3" s="165"/>
      <c r="I3" s="106"/>
      <c r="J3" s="106"/>
      <c r="K3" s="106"/>
      <c r="L3" s="106"/>
      <c r="M3" s="106"/>
      <c r="N3" s="106"/>
      <c r="O3" s="106"/>
      <c r="P3" s="30"/>
      <c r="Q3" s="30"/>
      <c r="R3" s="30"/>
      <c r="S3" s="106"/>
      <c r="W3" s="163"/>
      <c r="Y3" s="26" t="s">
        <v>1</v>
      </c>
    </row>
    <row r="4" ht="18" customHeight="1" spans="1:25">
      <c r="A4" s="32" t="s">
        <v>191</v>
      </c>
      <c r="B4" s="32" t="s">
        <v>192</v>
      </c>
      <c r="C4" s="32" t="s">
        <v>193</v>
      </c>
      <c r="D4" s="32" t="s">
        <v>194</v>
      </c>
      <c r="E4" s="32" t="s">
        <v>195</v>
      </c>
      <c r="F4" s="32" t="s">
        <v>196</v>
      </c>
      <c r="G4" s="32" t="s">
        <v>197</v>
      </c>
      <c r="H4" s="32" t="s">
        <v>198</v>
      </c>
      <c r="I4" s="170" t="s">
        <v>199</v>
      </c>
      <c r="J4" s="129" t="s">
        <v>199</v>
      </c>
      <c r="K4" s="129"/>
      <c r="L4" s="129"/>
      <c r="M4" s="129"/>
      <c r="N4" s="129"/>
      <c r="O4" s="129"/>
      <c r="P4" s="35"/>
      <c r="Q4" s="35"/>
      <c r="R4" s="35"/>
      <c r="S4" s="122" t="s">
        <v>61</v>
      </c>
      <c r="T4" s="129" t="s">
        <v>62</v>
      </c>
      <c r="U4" s="129"/>
      <c r="V4" s="129"/>
      <c r="W4" s="129"/>
      <c r="X4" s="129"/>
      <c r="Y4" s="102"/>
    </row>
    <row r="5" ht="18" customHeight="1" spans="1:25">
      <c r="A5" s="37"/>
      <c r="B5" s="52"/>
      <c r="C5" s="148"/>
      <c r="D5" s="37"/>
      <c r="E5" s="37"/>
      <c r="F5" s="37"/>
      <c r="G5" s="37"/>
      <c r="H5" s="37"/>
      <c r="I5" s="146" t="s">
        <v>200</v>
      </c>
      <c r="J5" s="170" t="s">
        <v>58</v>
      </c>
      <c r="K5" s="129"/>
      <c r="L5" s="129"/>
      <c r="M5" s="129"/>
      <c r="N5" s="129"/>
      <c r="O5" s="102"/>
      <c r="P5" s="34" t="s">
        <v>201</v>
      </c>
      <c r="Q5" s="35"/>
      <c r="R5" s="36"/>
      <c r="S5" s="32" t="s">
        <v>61</v>
      </c>
      <c r="T5" s="170" t="s">
        <v>62</v>
      </c>
      <c r="U5" s="122" t="s">
        <v>64</v>
      </c>
      <c r="V5" s="129" t="s">
        <v>62</v>
      </c>
      <c r="W5" s="122" t="s">
        <v>66</v>
      </c>
      <c r="X5" s="122" t="s">
        <v>67</v>
      </c>
      <c r="Y5" s="174" t="s">
        <v>68</v>
      </c>
    </row>
    <row r="6" ht="19.5" customHeight="1" spans="1:25">
      <c r="A6" s="52"/>
      <c r="B6" s="52"/>
      <c r="C6" s="52"/>
      <c r="D6" s="52"/>
      <c r="E6" s="52"/>
      <c r="F6" s="52"/>
      <c r="G6" s="52"/>
      <c r="H6" s="52"/>
      <c r="I6" s="52"/>
      <c r="J6" s="171" t="s">
        <v>202</v>
      </c>
      <c r="K6" s="32"/>
      <c r="L6" s="32" t="s">
        <v>203</v>
      </c>
      <c r="M6" s="32" t="s">
        <v>204</v>
      </c>
      <c r="N6" s="32" t="s">
        <v>205</v>
      </c>
      <c r="O6" s="32" t="s">
        <v>206</v>
      </c>
      <c r="P6" s="32" t="s">
        <v>58</v>
      </c>
      <c r="Q6" s="32" t="s">
        <v>59</v>
      </c>
      <c r="R6" s="32" t="s">
        <v>60</v>
      </c>
      <c r="S6" s="52"/>
      <c r="T6" s="32" t="s">
        <v>57</v>
      </c>
      <c r="U6" s="32" t="s">
        <v>64</v>
      </c>
      <c r="V6" s="32" t="s">
        <v>207</v>
      </c>
      <c r="W6" s="32" t="s">
        <v>66</v>
      </c>
      <c r="X6" s="32" t="s">
        <v>67</v>
      </c>
      <c r="Y6" s="32" t="s">
        <v>68</v>
      </c>
    </row>
    <row r="7" ht="37.5" customHeight="1" spans="1:25">
      <c r="A7" s="166"/>
      <c r="B7" s="42"/>
      <c r="C7" s="166"/>
      <c r="D7" s="166"/>
      <c r="E7" s="166"/>
      <c r="F7" s="166"/>
      <c r="G7" s="166"/>
      <c r="H7" s="166"/>
      <c r="I7" s="166"/>
      <c r="J7" s="172" t="s">
        <v>57</v>
      </c>
      <c r="K7" s="173" t="s">
        <v>208</v>
      </c>
      <c r="L7" s="40" t="s">
        <v>209</v>
      </c>
      <c r="M7" s="40" t="s">
        <v>204</v>
      </c>
      <c r="N7" s="40" t="s">
        <v>205</v>
      </c>
      <c r="O7" s="40" t="s">
        <v>206</v>
      </c>
      <c r="P7" s="40" t="s">
        <v>204</v>
      </c>
      <c r="Q7" s="40" t="s">
        <v>205</v>
      </c>
      <c r="R7" s="40" t="s">
        <v>206</v>
      </c>
      <c r="S7" s="40" t="s">
        <v>61</v>
      </c>
      <c r="T7" s="40" t="s">
        <v>57</v>
      </c>
      <c r="U7" s="40" t="s">
        <v>64</v>
      </c>
      <c r="V7" s="40" t="s">
        <v>207</v>
      </c>
      <c r="W7" s="40" t="s">
        <v>66</v>
      </c>
      <c r="X7" s="40" t="s">
        <v>67</v>
      </c>
      <c r="Y7" s="40" t="s">
        <v>68</v>
      </c>
    </row>
    <row r="8" customHeight="1" spans="1:25">
      <c r="A8" s="59">
        <v>1</v>
      </c>
      <c r="B8" s="59">
        <v>2</v>
      </c>
      <c r="C8" s="59">
        <v>3</v>
      </c>
      <c r="D8" s="59">
        <v>4</v>
      </c>
      <c r="E8" s="59">
        <v>5</v>
      </c>
      <c r="F8" s="59">
        <v>6</v>
      </c>
      <c r="G8" s="59">
        <v>7</v>
      </c>
      <c r="H8" s="59">
        <v>8</v>
      </c>
      <c r="I8" s="59">
        <v>9</v>
      </c>
      <c r="J8" s="59">
        <v>10</v>
      </c>
      <c r="K8" s="59">
        <v>11</v>
      </c>
      <c r="L8" s="59">
        <v>12</v>
      </c>
      <c r="M8" s="59">
        <v>13</v>
      </c>
      <c r="N8" s="59">
        <v>14</v>
      </c>
      <c r="O8" s="59">
        <v>15</v>
      </c>
      <c r="P8" s="59">
        <v>16</v>
      </c>
      <c r="Q8" s="59">
        <v>17</v>
      </c>
      <c r="R8" s="59">
        <v>18</v>
      </c>
      <c r="S8" s="59">
        <v>19</v>
      </c>
      <c r="T8" s="59">
        <v>20</v>
      </c>
      <c r="U8" s="59">
        <v>21</v>
      </c>
      <c r="V8" s="59">
        <v>22</v>
      </c>
      <c r="W8" s="59">
        <v>23</v>
      </c>
      <c r="X8" s="59">
        <v>24</v>
      </c>
      <c r="Y8" s="59">
        <v>25</v>
      </c>
    </row>
    <row r="9" ht="20.25" customHeight="1" spans="1:25">
      <c r="A9" s="167" t="s">
        <v>70</v>
      </c>
      <c r="B9" s="167" t="s">
        <v>70</v>
      </c>
      <c r="C9" s="167" t="s">
        <v>210</v>
      </c>
      <c r="D9" s="167" t="s">
        <v>211</v>
      </c>
      <c r="E9" s="167" t="s">
        <v>102</v>
      </c>
      <c r="F9" s="167" t="s">
        <v>103</v>
      </c>
      <c r="G9" s="167" t="s">
        <v>212</v>
      </c>
      <c r="H9" s="167" t="s">
        <v>213</v>
      </c>
      <c r="I9" s="101">
        <v>1561320</v>
      </c>
      <c r="J9" s="101">
        <v>1561320</v>
      </c>
      <c r="K9" s="101"/>
      <c r="L9" s="101"/>
      <c r="M9" s="101"/>
      <c r="N9" s="101">
        <v>1561320</v>
      </c>
      <c r="O9" s="101"/>
      <c r="P9" s="101"/>
      <c r="Q9" s="101"/>
      <c r="R9" s="101"/>
      <c r="S9" s="101"/>
      <c r="T9" s="101"/>
      <c r="U9" s="101"/>
      <c r="V9" s="101"/>
      <c r="W9" s="101"/>
      <c r="X9" s="101"/>
      <c r="Y9" s="101"/>
    </row>
    <row r="10" ht="20.25" customHeight="1" spans="1:25">
      <c r="A10" s="167" t="s">
        <v>70</v>
      </c>
      <c r="B10" s="167" t="s">
        <v>70</v>
      </c>
      <c r="C10" s="167" t="s">
        <v>210</v>
      </c>
      <c r="D10" s="167" t="s">
        <v>211</v>
      </c>
      <c r="E10" s="167" t="s">
        <v>102</v>
      </c>
      <c r="F10" s="167" t="s">
        <v>103</v>
      </c>
      <c r="G10" s="167" t="s">
        <v>214</v>
      </c>
      <c r="H10" s="167" t="s">
        <v>215</v>
      </c>
      <c r="I10" s="101">
        <v>2261112</v>
      </c>
      <c r="J10" s="101">
        <v>2261112</v>
      </c>
      <c r="K10" s="47"/>
      <c r="L10" s="47"/>
      <c r="M10" s="47"/>
      <c r="N10" s="101">
        <v>2261112</v>
      </c>
      <c r="O10" s="47"/>
      <c r="P10" s="101"/>
      <c r="Q10" s="101"/>
      <c r="R10" s="101"/>
      <c r="S10" s="101"/>
      <c r="T10" s="101"/>
      <c r="U10" s="101"/>
      <c r="V10" s="101"/>
      <c r="W10" s="101"/>
      <c r="X10" s="101"/>
      <c r="Y10" s="101"/>
    </row>
    <row r="11" ht="20.25" customHeight="1" spans="1:25">
      <c r="A11" s="167" t="s">
        <v>70</v>
      </c>
      <c r="B11" s="167" t="s">
        <v>70</v>
      </c>
      <c r="C11" s="167" t="s">
        <v>210</v>
      </c>
      <c r="D11" s="167" t="s">
        <v>211</v>
      </c>
      <c r="E11" s="167" t="s">
        <v>102</v>
      </c>
      <c r="F11" s="167" t="s">
        <v>103</v>
      </c>
      <c r="G11" s="167" t="s">
        <v>216</v>
      </c>
      <c r="H11" s="167" t="s">
        <v>217</v>
      </c>
      <c r="I11" s="101">
        <v>130110</v>
      </c>
      <c r="J11" s="101">
        <v>130110</v>
      </c>
      <c r="K11" s="47"/>
      <c r="L11" s="47"/>
      <c r="M11" s="47"/>
      <c r="N11" s="101">
        <v>130110</v>
      </c>
      <c r="O11" s="47"/>
      <c r="P11" s="101"/>
      <c r="Q11" s="101"/>
      <c r="R11" s="101"/>
      <c r="S11" s="101"/>
      <c r="T11" s="101"/>
      <c r="U11" s="101"/>
      <c r="V11" s="101"/>
      <c r="W11" s="101"/>
      <c r="X11" s="101"/>
      <c r="Y11" s="101"/>
    </row>
    <row r="12" ht="20.25" customHeight="1" spans="1:25">
      <c r="A12" s="167" t="s">
        <v>70</v>
      </c>
      <c r="B12" s="167" t="s">
        <v>70</v>
      </c>
      <c r="C12" s="167" t="s">
        <v>210</v>
      </c>
      <c r="D12" s="167" t="s">
        <v>211</v>
      </c>
      <c r="E12" s="167" t="s">
        <v>102</v>
      </c>
      <c r="F12" s="167" t="s">
        <v>103</v>
      </c>
      <c r="G12" s="167" t="s">
        <v>216</v>
      </c>
      <c r="H12" s="167" t="s">
        <v>217</v>
      </c>
      <c r="I12" s="101">
        <v>7412</v>
      </c>
      <c r="J12" s="101">
        <v>7412</v>
      </c>
      <c r="K12" s="47"/>
      <c r="L12" s="47"/>
      <c r="M12" s="47"/>
      <c r="N12" s="101">
        <v>7412</v>
      </c>
      <c r="O12" s="47"/>
      <c r="P12" s="101"/>
      <c r="Q12" s="101"/>
      <c r="R12" s="101"/>
      <c r="S12" s="101"/>
      <c r="T12" s="101"/>
      <c r="U12" s="101"/>
      <c r="V12" s="101"/>
      <c r="W12" s="101"/>
      <c r="X12" s="101"/>
      <c r="Y12" s="101"/>
    </row>
    <row r="13" ht="20.25" customHeight="1" spans="1:25">
      <c r="A13" s="167" t="s">
        <v>70</v>
      </c>
      <c r="B13" s="167" t="s">
        <v>70</v>
      </c>
      <c r="C13" s="167" t="s">
        <v>218</v>
      </c>
      <c r="D13" s="167" t="s">
        <v>219</v>
      </c>
      <c r="E13" s="167" t="s">
        <v>102</v>
      </c>
      <c r="F13" s="167" t="s">
        <v>103</v>
      </c>
      <c r="G13" s="167" t="s">
        <v>212</v>
      </c>
      <c r="H13" s="167" t="s">
        <v>213</v>
      </c>
      <c r="I13" s="101">
        <v>1070928</v>
      </c>
      <c r="J13" s="101">
        <v>1070928</v>
      </c>
      <c r="K13" s="47"/>
      <c r="L13" s="47"/>
      <c r="M13" s="47"/>
      <c r="N13" s="101">
        <v>1070928</v>
      </c>
      <c r="O13" s="47"/>
      <c r="P13" s="101"/>
      <c r="Q13" s="101"/>
      <c r="R13" s="101"/>
      <c r="S13" s="101"/>
      <c r="T13" s="101"/>
      <c r="U13" s="101"/>
      <c r="V13" s="101"/>
      <c r="W13" s="101"/>
      <c r="X13" s="101"/>
      <c r="Y13" s="101"/>
    </row>
    <row r="14" ht="20.25" customHeight="1" spans="1:25">
      <c r="A14" s="167" t="s">
        <v>70</v>
      </c>
      <c r="B14" s="167" t="s">
        <v>70</v>
      </c>
      <c r="C14" s="167" t="s">
        <v>218</v>
      </c>
      <c r="D14" s="167" t="s">
        <v>219</v>
      </c>
      <c r="E14" s="167" t="s">
        <v>102</v>
      </c>
      <c r="F14" s="167" t="s">
        <v>103</v>
      </c>
      <c r="G14" s="167" t="s">
        <v>214</v>
      </c>
      <c r="H14" s="167" t="s">
        <v>215</v>
      </c>
      <c r="I14" s="101">
        <v>77352</v>
      </c>
      <c r="J14" s="101">
        <v>77352</v>
      </c>
      <c r="K14" s="47"/>
      <c r="L14" s="47"/>
      <c r="M14" s="47"/>
      <c r="N14" s="101">
        <v>77352</v>
      </c>
      <c r="O14" s="47"/>
      <c r="P14" s="101"/>
      <c r="Q14" s="101"/>
      <c r="R14" s="101"/>
      <c r="S14" s="101"/>
      <c r="T14" s="101"/>
      <c r="U14" s="101"/>
      <c r="V14" s="101"/>
      <c r="W14" s="101"/>
      <c r="X14" s="101"/>
      <c r="Y14" s="101"/>
    </row>
    <row r="15" ht="20.25" customHeight="1" spans="1:25">
      <c r="A15" s="167" t="s">
        <v>70</v>
      </c>
      <c r="B15" s="167" t="s">
        <v>70</v>
      </c>
      <c r="C15" s="167" t="s">
        <v>218</v>
      </c>
      <c r="D15" s="167" t="s">
        <v>219</v>
      </c>
      <c r="E15" s="167" t="s">
        <v>102</v>
      </c>
      <c r="F15" s="167" t="s">
        <v>103</v>
      </c>
      <c r="G15" s="167" t="s">
        <v>216</v>
      </c>
      <c r="H15" s="167" t="s">
        <v>217</v>
      </c>
      <c r="I15" s="101">
        <v>89244</v>
      </c>
      <c r="J15" s="101">
        <v>89244</v>
      </c>
      <c r="K15" s="47"/>
      <c r="L15" s="47"/>
      <c r="M15" s="47"/>
      <c r="N15" s="101">
        <v>89244</v>
      </c>
      <c r="O15" s="47"/>
      <c r="P15" s="101"/>
      <c r="Q15" s="101"/>
      <c r="R15" s="101"/>
      <c r="S15" s="101"/>
      <c r="T15" s="101"/>
      <c r="U15" s="101"/>
      <c r="V15" s="101"/>
      <c r="W15" s="101"/>
      <c r="X15" s="101"/>
      <c r="Y15" s="101"/>
    </row>
    <row r="16" ht="20.25" customHeight="1" spans="1:25">
      <c r="A16" s="167" t="s">
        <v>70</v>
      </c>
      <c r="B16" s="167" t="s">
        <v>70</v>
      </c>
      <c r="C16" s="167" t="s">
        <v>218</v>
      </c>
      <c r="D16" s="167" t="s">
        <v>219</v>
      </c>
      <c r="E16" s="167" t="s">
        <v>102</v>
      </c>
      <c r="F16" s="167" t="s">
        <v>103</v>
      </c>
      <c r="G16" s="167" t="s">
        <v>220</v>
      </c>
      <c r="H16" s="167" t="s">
        <v>221</v>
      </c>
      <c r="I16" s="101">
        <v>239424</v>
      </c>
      <c r="J16" s="101">
        <v>239424</v>
      </c>
      <c r="K16" s="47"/>
      <c r="L16" s="47"/>
      <c r="M16" s="47"/>
      <c r="N16" s="101">
        <v>239424</v>
      </c>
      <c r="O16" s="47"/>
      <c r="P16" s="101"/>
      <c r="Q16" s="101"/>
      <c r="R16" s="101"/>
      <c r="S16" s="101"/>
      <c r="T16" s="101"/>
      <c r="U16" s="101"/>
      <c r="V16" s="101"/>
      <c r="W16" s="101"/>
      <c r="X16" s="101"/>
      <c r="Y16" s="101"/>
    </row>
    <row r="17" ht="20.25" customHeight="1" spans="1:25">
      <c r="A17" s="167" t="s">
        <v>70</v>
      </c>
      <c r="B17" s="167" t="s">
        <v>70</v>
      </c>
      <c r="C17" s="167" t="s">
        <v>218</v>
      </c>
      <c r="D17" s="167" t="s">
        <v>219</v>
      </c>
      <c r="E17" s="167" t="s">
        <v>102</v>
      </c>
      <c r="F17" s="167" t="s">
        <v>103</v>
      </c>
      <c r="G17" s="167" t="s">
        <v>220</v>
      </c>
      <c r="H17" s="167" t="s">
        <v>221</v>
      </c>
      <c r="I17" s="101">
        <v>958152</v>
      </c>
      <c r="J17" s="101">
        <v>958152</v>
      </c>
      <c r="K17" s="47"/>
      <c r="L17" s="47"/>
      <c r="M17" s="47"/>
      <c r="N17" s="101">
        <v>958152</v>
      </c>
      <c r="O17" s="47"/>
      <c r="P17" s="101"/>
      <c r="Q17" s="101"/>
      <c r="R17" s="101"/>
      <c r="S17" s="101"/>
      <c r="T17" s="101"/>
      <c r="U17" s="101"/>
      <c r="V17" s="101"/>
      <c r="W17" s="101"/>
      <c r="X17" s="101"/>
      <c r="Y17" s="101"/>
    </row>
    <row r="18" ht="20.25" customHeight="1" spans="1:25">
      <c r="A18" s="167" t="s">
        <v>70</v>
      </c>
      <c r="B18" s="167" t="s">
        <v>70</v>
      </c>
      <c r="C18" s="167" t="s">
        <v>222</v>
      </c>
      <c r="D18" s="167" t="s">
        <v>223</v>
      </c>
      <c r="E18" s="167" t="s">
        <v>110</v>
      </c>
      <c r="F18" s="167" t="s">
        <v>111</v>
      </c>
      <c r="G18" s="167" t="s">
        <v>224</v>
      </c>
      <c r="H18" s="167" t="s">
        <v>225</v>
      </c>
      <c r="I18" s="101">
        <v>656530</v>
      </c>
      <c r="J18" s="101">
        <v>656530</v>
      </c>
      <c r="K18" s="47"/>
      <c r="L18" s="47"/>
      <c r="M18" s="47"/>
      <c r="N18" s="101">
        <v>656530</v>
      </c>
      <c r="O18" s="47"/>
      <c r="P18" s="101"/>
      <c r="Q18" s="101"/>
      <c r="R18" s="101"/>
      <c r="S18" s="101"/>
      <c r="T18" s="101"/>
      <c r="U18" s="101"/>
      <c r="V18" s="101"/>
      <c r="W18" s="101"/>
      <c r="X18" s="101"/>
      <c r="Y18" s="101"/>
    </row>
    <row r="19" ht="20.25" customHeight="1" spans="1:25">
      <c r="A19" s="167" t="s">
        <v>70</v>
      </c>
      <c r="B19" s="167" t="s">
        <v>70</v>
      </c>
      <c r="C19" s="167" t="s">
        <v>222</v>
      </c>
      <c r="D19" s="167" t="s">
        <v>223</v>
      </c>
      <c r="E19" s="167" t="s">
        <v>110</v>
      </c>
      <c r="F19" s="167" t="s">
        <v>111</v>
      </c>
      <c r="G19" s="167" t="s">
        <v>224</v>
      </c>
      <c r="H19" s="167" t="s">
        <v>225</v>
      </c>
      <c r="I19" s="101">
        <v>421400</v>
      </c>
      <c r="J19" s="101">
        <v>421400</v>
      </c>
      <c r="K19" s="47"/>
      <c r="L19" s="47"/>
      <c r="M19" s="47"/>
      <c r="N19" s="101">
        <v>421400</v>
      </c>
      <c r="O19" s="47"/>
      <c r="P19" s="101"/>
      <c r="Q19" s="101"/>
      <c r="R19" s="101"/>
      <c r="S19" s="101"/>
      <c r="T19" s="101"/>
      <c r="U19" s="101"/>
      <c r="V19" s="101"/>
      <c r="W19" s="101"/>
      <c r="X19" s="101"/>
      <c r="Y19" s="101"/>
    </row>
    <row r="20" ht="20.25" customHeight="1" spans="1:25">
      <c r="A20" s="167" t="s">
        <v>70</v>
      </c>
      <c r="B20" s="167" t="s">
        <v>70</v>
      </c>
      <c r="C20" s="167" t="s">
        <v>222</v>
      </c>
      <c r="D20" s="167" t="s">
        <v>223</v>
      </c>
      <c r="E20" s="167" t="s">
        <v>112</v>
      </c>
      <c r="F20" s="167" t="s">
        <v>113</v>
      </c>
      <c r="G20" s="167" t="s">
        <v>226</v>
      </c>
      <c r="H20" s="167" t="s">
        <v>227</v>
      </c>
      <c r="I20" s="101">
        <v>318374</v>
      </c>
      <c r="J20" s="101">
        <v>318374</v>
      </c>
      <c r="K20" s="47"/>
      <c r="L20" s="47"/>
      <c r="M20" s="47"/>
      <c r="N20" s="101">
        <v>318374</v>
      </c>
      <c r="O20" s="47"/>
      <c r="P20" s="101"/>
      <c r="Q20" s="101"/>
      <c r="R20" s="101"/>
      <c r="S20" s="101"/>
      <c r="T20" s="101"/>
      <c r="U20" s="101"/>
      <c r="V20" s="101"/>
      <c r="W20" s="101"/>
      <c r="X20" s="101"/>
      <c r="Y20" s="101"/>
    </row>
    <row r="21" ht="20.25" customHeight="1" spans="1:25">
      <c r="A21" s="167" t="s">
        <v>70</v>
      </c>
      <c r="B21" s="167" t="s">
        <v>70</v>
      </c>
      <c r="C21" s="167" t="s">
        <v>222</v>
      </c>
      <c r="D21" s="167" t="s">
        <v>223</v>
      </c>
      <c r="E21" s="167" t="s">
        <v>122</v>
      </c>
      <c r="F21" s="167" t="s">
        <v>123</v>
      </c>
      <c r="G21" s="167" t="s">
        <v>228</v>
      </c>
      <c r="H21" s="167" t="s">
        <v>229</v>
      </c>
      <c r="I21" s="101">
        <v>342265</v>
      </c>
      <c r="J21" s="101">
        <v>342265</v>
      </c>
      <c r="K21" s="47"/>
      <c r="L21" s="47"/>
      <c r="M21" s="47"/>
      <c r="N21" s="101">
        <v>342265</v>
      </c>
      <c r="O21" s="47"/>
      <c r="P21" s="101"/>
      <c r="Q21" s="101"/>
      <c r="R21" s="101"/>
      <c r="S21" s="101"/>
      <c r="T21" s="101"/>
      <c r="U21" s="101"/>
      <c r="V21" s="101"/>
      <c r="W21" s="101"/>
      <c r="X21" s="101"/>
      <c r="Y21" s="101"/>
    </row>
    <row r="22" ht="20.25" customHeight="1" spans="1:25">
      <c r="A22" s="167" t="s">
        <v>70</v>
      </c>
      <c r="B22" s="167" t="s">
        <v>70</v>
      </c>
      <c r="C22" s="167" t="s">
        <v>222</v>
      </c>
      <c r="D22" s="167" t="s">
        <v>223</v>
      </c>
      <c r="E22" s="167" t="s">
        <v>122</v>
      </c>
      <c r="F22" s="167" t="s">
        <v>123</v>
      </c>
      <c r="G22" s="167" t="s">
        <v>228</v>
      </c>
      <c r="H22" s="167" t="s">
        <v>229</v>
      </c>
      <c r="I22" s="101">
        <v>17061</v>
      </c>
      <c r="J22" s="101">
        <v>17061</v>
      </c>
      <c r="K22" s="47"/>
      <c r="L22" s="47"/>
      <c r="M22" s="47"/>
      <c r="N22" s="101">
        <v>17061</v>
      </c>
      <c r="O22" s="47"/>
      <c r="P22" s="101"/>
      <c r="Q22" s="101"/>
      <c r="R22" s="101"/>
      <c r="S22" s="101"/>
      <c r="T22" s="101"/>
      <c r="U22" s="101"/>
      <c r="V22" s="101"/>
      <c r="W22" s="101"/>
      <c r="X22" s="101"/>
      <c r="Y22" s="101"/>
    </row>
    <row r="23" ht="20.25" customHeight="1" spans="1:25">
      <c r="A23" s="167" t="s">
        <v>70</v>
      </c>
      <c r="B23" s="167" t="s">
        <v>70</v>
      </c>
      <c r="C23" s="167" t="s">
        <v>222</v>
      </c>
      <c r="D23" s="167" t="s">
        <v>223</v>
      </c>
      <c r="E23" s="167" t="s">
        <v>124</v>
      </c>
      <c r="F23" s="167" t="s">
        <v>125</v>
      </c>
      <c r="G23" s="167" t="s">
        <v>228</v>
      </c>
      <c r="H23" s="167" t="s">
        <v>229</v>
      </c>
      <c r="I23" s="101">
        <v>204400</v>
      </c>
      <c r="J23" s="101">
        <v>204400</v>
      </c>
      <c r="K23" s="47"/>
      <c r="L23" s="47"/>
      <c r="M23" s="47"/>
      <c r="N23" s="101">
        <v>204400</v>
      </c>
      <c r="O23" s="47"/>
      <c r="P23" s="101"/>
      <c r="Q23" s="101"/>
      <c r="R23" s="101"/>
      <c r="S23" s="101"/>
      <c r="T23" s="101"/>
      <c r="U23" s="101"/>
      <c r="V23" s="101"/>
      <c r="W23" s="101"/>
      <c r="X23" s="101"/>
      <c r="Y23" s="101"/>
    </row>
    <row r="24" ht="20.25" customHeight="1" spans="1:25">
      <c r="A24" s="167" t="s">
        <v>70</v>
      </c>
      <c r="B24" s="167" t="s">
        <v>70</v>
      </c>
      <c r="C24" s="167" t="s">
        <v>222</v>
      </c>
      <c r="D24" s="167" t="s">
        <v>223</v>
      </c>
      <c r="E24" s="167" t="s">
        <v>126</v>
      </c>
      <c r="F24" s="167" t="s">
        <v>127</v>
      </c>
      <c r="G24" s="167" t="s">
        <v>230</v>
      </c>
      <c r="H24" s="167" t="s">
        <v>231</v>
      </c>
      <c r="I24" s="101">
        <v>205170</v>
      </c>
      <c r="J24" s="101">
        <v>205170</v>
      </c>
      <c r="K24" s="47"/>
      <c r="L24" s="47"/>
      <c r="M24" s="47"/>
      <c r="N24" s="101">
        <v>205170</v>
      </c>
      <c r="O24" s="47"/>
      <c r="P24" s="101"/>
      <c r="Q24" s="101"/>
      <c r="R24" s="101"/>
      <c r="S24" s="101"/>
      <c r="T24" s="101"/>
      <c r="U24" s="101"/>
      <c r="V24" s="101"/>
      <c r="W24" s="101"/>
      <c r="X24" s="101"/>
      <c r="Y24" s="101"/>
    </row>
    <row r="25" ht="20.25" customHeight="1" spans="1:25">
      <c r="A25" s="167" t="s">
        <v>70</v>
      </c>
      <c r="B25" s="167" t="s">
        <v>70</v>
      </c>
      <c r="C25" s="167" t="s">
        <v>222</v>
      </c>
      <c r="D25" s="167" t="s">
        <v>223</v>
      </c>
      <c r="E25" s="167" t="s">
        <v>126</v>
      </c>
      <c r="F25" s="167" t="s">
        <v>127</v>
      </c>
      <c r="G25" s="167" t="s">
        <v>230</v>
      </c>
      <c r="H25" s="167" t="s">
        <v>231</v>
      </c>
      <c r="I25" s="101">
        <v>153252</v>
      </c>
      <c r="J25" s="101">
        <v>153252</v>
      </c>
      <c r="K25" s="47"/>
      <c r="L25" s="47"/>
      <c r="M25" s="47"/>
      <c r="N25" s="101">
        <v>153252</v>
      </c>
      <c r="O25" s="47"/>
      <c r="P25" s="101"/>
      <c r="Q25" s="101"/>
      <c r="R25" s="101"/>
      <c r="S25" s="101"/>
      <c r="T25" s="101"/>
      <c r="U25" s="101"/>
      <c r="V25" s="101"/>
      <c r="W25" s="101"/>
      <c r="X25" s="101"/>
      <c r="Y25" s="101"/>
    </row>
    <row r="26" ht="20.25" customHeight="1" spans="1:25">
      <c r="A26" s="167" t="s">
        <v>70</v>
      </c>
      <c r="B26" s="167" t="s">
        <v>70</v>
      </c>
      <c r="C26" s="167" t="s">
        <v>222</v>
      </c>
      <c r="D26" s="167" t="s">
        <v>223</v>
      </c>
      <c r="E26" s="167" t="s">
        <v>126</v>
      </c>
      <c r="F26" s="167" t="s">
        <v>127</v>
      </c>
      <c r="G26" s="167" t="s">
        <v>230</v>
      </c>
      <c r="H26" s="167" t="s">
        <v>231</v>
      </c>
      <c r="I26" s="101">
        <v>121200</v>
      </c>
      <c r="J26" s="101">
        <v>121200</v>
      </c>
      <c r="K26" s="47"/>
      <c r="L26" s="47"/>
      <c r="M26" s="47"/>
      <c r="N26" s="101">
        <v>121200</v>
      </c>
      <c r="O26" s="47"/>
      <c r="P26" s="101"/>
      <c r="Q26" s="101"/>
      <c r="R26" s="101"/>
      <c r="S26" s="101"/>
      <c r="T26" s="101"/>
      <c r="U26" s="101"/>
      <c r="V26" s="101"/>
      <c r="W26" s="101"/>
      <c r="X26" s="101"/>
      <c r="Y26" s="101"/>
    </row>
    <row r="27" ht="20.25" customHeight="1" spans="1:25">
      <c r="A27" s="167" t="s">
        <v>70</v>
      </c>
      <c r="B27" s="167" t="s">
        <v>70</v>
      </c>
      <c r="C27" s="167" t="s">
        <v>222</v>
      </c>
      <c r="D27" s="167" t="s">
        <v>223</v>
      </c>
      <c r="E27" s="167" t="s">
        <v>102</v>
      </c>
      <c r="F27" s="167" t="s">
        <v>103</v>
      </c>
      <c r="G27" s="167" t="s">
        <v>232</v>
      </c>
      <c r="H27" s="167" t="s">
        <v>233</v>
      </c>
      <c r="I27" s="101">
        <v>16975</v>
      </c>
      <c r="J27" s="101">
        <v>16975</v>
      </c>
      <c r="K27" s="47"/>
      <c r="L27" s="47"/>
      <c r="M27" s="47"/>
      <c r="N27" s="101">
        <v>16975</v>
      </c>
      <c r="O27" s="47"/>
      <c r="P27" s="101"/>
      <c r="Q27" s="101"/>
      <c r="R27" s="101"/>
      <c r="S27" s="101"/>
      <c r="T27" s="101"/>
      <c r="U27" s="101"/>
      <c r="V27" s="101"/>
      <c r="W27" s="101"/>
      <c r="X27" s="101"/>
      <c r="Y27" s="101"/>
    </row>
    <row r="28" ht="20.25" customHeight="1" spans="1:25">
      <c r="A28" s="167" t="s">
        <v>70</v>
      </c>
      <c r="B28" s="167" t="s">
        <v>70</v>
      </c>
      <c r="C28" s="167" t="s">
        <v>222</v>
      </c>
      <c r="D28" s="167" t="s">
        <v>223</v>
      </c>
      <c r="E28" s="167" t="s">
        <v>102</v>
      </c>
      <c r="F28" s="167" t="s">
        <v>103</v>
      </c>
      <c r="G28" s="167" t="s">
        <v>232</v>
      </c>
      <c r="H28" s="167" t="s">
        <v>233</v>
      </c>
      <c r="I28" s="101">
        <v>1926</v>
      </c>
      <c r="J28" s="101">
        <v>1926</v>
      </c>
      <c r="K28" s="47"/>
      <c r="L28" s="47"/>
      <c r="M28" s="47"/>
      <c r="N28" s="101">
        <v>1926</v>
      </c>
      <c r="O28" s="47"/>
      <c r="P28" s="101"/>
      <c r="Q28" s="101"/>
      <c r="R28" s="101"/>
      <c r="S28" s="101"/>
      <c r="T28" s="101"/>
      <c r="U28" s="101"/>
      <c r="V28" s="101"/>
      <c r="W28" s="101"/>
      <c r="X28" s="101"/>
      <c r="Y28" s="101"/>
    </row>
    <row r="29" ht="20.25" customHeight="1" spans="1:25">
      <c r="A29" s="167" t="s">
        <v>70</v>
      </c>
      <c r="B29" s="167" t="s">
        <v>70</v>
      </c>
      <c r="C29" s="167" t="s">
        <v>222</v>
      </c>
      <c r="D29" s="167" t="s">
        <v>223</v>
      </c>
      <c r="E29" s="167" t="s">
        <v>128</v>
      </c>
      <c r="F29" s="167" t="s">
        <v>129</v>
      </c>
      <c r="G29" s="167" t="s">
        <v>232</v>
      </c>
      <c r="H29" s="167" t="s">
        <v>233</v>
      </c>
      <c r="I29" s="101">
        <v>4850</v>
      </c>
      <c r="J29" s="101">
        <v>4850</v>
      </c>
      <c r="K29" s="47"/>
      <c r="L29" s="47"/>
      <c r="M29" s="47"/>
      <c r="N29" s="101">
        <v>4850</v>
      </c>
      <c r="O29" s="47"/>
      <c r="P29" s="101"/>
      <c r="Q29" s="101"/>
      <c r="R29" s="101"/>
      <c r="S29" s="101"/>
      <c r="T29" s="101"/>
      <c r="U29" s="101"/>
      <c r="V29" s="101"/>
      <c r="W29" s="101"/>
      <c r="X29" s="101"/>
      <c r="Y29" s="101"/>
    </row>
    <row r="30" ht="20.25" customHeight="1" spans="1:25">
      <c r="A30" s="167" t="s">
        <v>70</v>
      </c>
      <c r="B30" s="167" t="s">
        <v>70</v>
      </c>
      <c r="C30" s="167" t="s">
        <v>222</v>
      </c>
      <c r="D30" s="167" t="s">
        <v>223</v>
      </c>
      <c r="E30" s="167" t="s">
        <v>128</v>
      </c>
      <c r="F30" s="167" t="s">
        <v>129</v>
      </c>
      <c r="G30" s="167" t="s">
        <v>232</v>
      </c>
      <c r="H30" s="167" t="s">
        <v>233</v>
      </c>
      <c r="I30" s="101">
        <v>7070</v>
      </c>
      <c r="J30" s="101">
        <v>7070</v>
      </c>
      <c r="K30" s="47"/>
      <c r="L30" s="47"/>
      <c r="M30" s="47"/>
      <c r="N30" s="101">
        <v>7070</v>
      </c>
      <c r="O30" s="47"/>
      <c r="P30" s="101"/>
      <c r="Q30" s="101"/>
      <c r="R30" s="101"/>
      <c r="S30" s="101"/>
      <c r="T30" s="101"/>
      <c r="U30" s="101"/>
      <c r="V30" s="101"/>
      <c r="W30" s="101"/>
      <c r="X30" s="101"/>
      <c r="Y30" s="101"/>
    </row>
    <row r="31" ht="20.25" customHeight="1" spans="1:25">
      <c r="A31" s="167" t="s">
        <v>70</v>
      </c>
      <c r="B31" s="167" t="s">
        <v>70</v>
      </c>
      <c r="C31" s="167" t="s">
        <v>234</v>
      </c>
      <c r="D31" s="167" t="s">
        <v>135</v>
      </c>
      <c r="E31" s="167" t="s">
        <v>134</v>
      </c>
      <c r="F31" s="167" t="s">
        <v>135</v>
      </c>
      <c r="G31" s="167" t="s">
        <v>235</v>
      </c>
      <c r="H31" s="167" t="s">
        <v>135</v>
      </c>
      <c r="I31" s="101">
        <v>329100</v>
      </c>
      <c r="J31" s="101">
        <v>329100</v>
      </c>
      <c r="K31" s="47"/>
      <c r="L31" s="47"/>
      <c r="M31" s="47"/>
      <c r="N31" s="101">
        <v>329100</v>
      </c>
      <c r="O31" s="47"/>
      <c r="P31" s="101"/>
      <c r="Q31" s="101"/>
      <c r="R31" s="101"/>
      <c r="S31" s="101"/>
      <c r="T31" s="101"/>
      <c r="U31" s="101"/>
      <c r="V31" s="101"/>
      <c r="W31" s="101"/>
      <c r="X31" s="101"/>
      <c r="Y31" s="101"/>
    </row>
    <row r="32" ht="20.25" customHeight="1" spans="1:25">
      <c r="A32" s="167" t="s">
        <v>70</v>
      </c>
      <c r="B32" s="167" t="s">
        <v>70</v>
      </c>
      <c r="C32" s="167" t="s">
        <v>234</v>
      </c>
      <c r="D32" s="167" t="s">
        <v>135</v>
      </c>
      <c r="E32" s="167" t="s">
        <v>134</v>
      </c>
      <c r="F32" s="167" t="s">
        <v>135</v>
      </c>
      <c r="G32" s="167" t="s">
        <v>235</v>
      </c>
      <c r="H32" s="167" t="s">
        <v>135</v>
      </c>
      <c r="I32" s="101">
        <v>552090</v>
      </c>
      <c r="J32" s="101">
        <v>552090</v>
      </c>
      <c r="K32" s="47"/>
      <c r="L32" s="47"/>
      <c r="M32" s="47"/>
      <c r="N32" s="101">
        <v>552090</v>
      </c>
      <c r="O32" s="47"/>
      <c r="P32" s="101"/>
      <c r="Q32" s="101"/>
      <c r="R32" s="101"/>
      <c r="S32" s="101"/>
      <c r="T32" s="101"/>
      <c r="U32" s="101"/>
      <c r="V32" s="101"/>
      <c r="W32" s="101"/>
      <c r="X32" s="101"/>
      <c r="Y32" s="101"/>
    </row>
    <row r="33" ht="20.25" customHeight="1" spans="1:25">
      <c r="A33" s="167" t="s">
        <v>70</v>
      </c>
      <c r="B33" s="167" t="s">
        <v>70</v>
      </c>
      <c r="C33" s="167" t="s">
        <v>236</v>
      </c>
      <c r="D33" s="167" t="s">
        <v>237</v>
      </c>
      <c r="E33" s="167" t="s">
        <v>116</v>
      </c>
      <c r="F33" s="167" t="s">
        <v>117</v>
      </c>
      <c r="G33" s="167" t="s">
        <v>238</v>
      </c>
      <c r="H33" s="167" t="s">
        <v>239</v>
      </c>
      <c r="I33" s="101">
        <v>8331</v>
      </c>
      <c r="J33" s="101">
        <v>8331</v>
      </c>
      <c r="K33" s="47"/>
      <c r="L33" s="47"/>
      <c r="M33" s="47"/>
      <c r="N33" s="101">
        <v>8331</v>
      </c>
      <c r="O33" s="47"/>
      <c r="P33" s="101"/>
      <c r="Q33" s="101"/>
      <c r="R33" s="101"/>
      <c r="S33" s="101"/>
      <c r="T33" s="101"/>
      <c r="U33" s="101"/>
      <c r="V33" s="101"/>
      <c r="W33" s="101"/>
      <c r="X33" s="101"/>
      <c r="Y33" s="101"/>
    </row>
    <row r="34" ht="20.25" customHeight="1" spans="1:25">
      <c r="A34" s="167" t="s">
        <v>70</v>
      </c>
      <c r="B34" s="167" t="s">
        <v>70</v>
      </c>
      <c r="C34" s="167" t="s">
        <v>240</v>
      </c>
      <c r="D34" s="167" t="s">
        <v>241</v>
      </c>
      <c r="E34" s="167" t="s">
        <v>102</v>
      </c>
      <c r="F34" s="167" t="s">
        <v>103</v>
      </c>
      <c r="G34" s="167" t="s">
        <v>242</v>
      </c>
      <c r="H34" s="167" t="s">
        <v>243</v>
      </c>
      <c r="I34" s="101">
        <v>12000</v>
      </c>
      <c r="J34" s="101">
        <v>12000</v>
      </c>
      <c r="K34" s="47"/>
      <c r="L34" s="47"/>
      <c r="M34" s="47"/>
      <c r="N34" s="101">
        <v>12000</v>
      </c>
      <c r="O34" s="47"/>
      <c r="P34" s="101"/>
      <c r="Q34" s="101"/>
      <c r="R34" s="101"/>
      <c r="S34" s="101"/>
      <c r="T34" s="101"/>
      <c r="U34" s="101"/>
      <c r="V34" s="101"/>
      <c r="W34" s="101"/>
      <c r="X34" s="101"/>
      <c r="Y34" s="101"/>
    </row>
    <row r="35" ht="20.25" customHeight="1" spans="1:25">
      <c r="A35" s="167" t="s">
        <v>70</v>
      </c>
      <c r="B35" s="167" t="s">
        <v>70</v>
      </c>
      <c r="C35" s="167" t="s">
        <v>244</v>
      </c>
      <c r="D35" s="167" t="s">
        <v>187</v>
      </c>
      <c r="E35" s="167" t="s">
        <v>102</v>
      </c>
      <c r="F35" s="167" t="s">
        <v>103</v>
      </c>
      <c r="G35" s="167" t="s">
        <v>245</v>
      </c>
      <c r="H35" s="167" t="s">
        <v>187</v>
      </c>
      <c r="I35" s="101">
        <v>7000</v>
      </c>
      <c r="J35" s="101">
        <v>7000</v>
      </c>
      <c r="K35" s="47"/>
      <c r="L35" s="47"/>
      <c r="M35" s="47"/>
      <c r="N35" s="101">
        <v>7000</v>
      </c>
      <c r="O35" s="47"/>
      <c r="P35" s="101"/>
      <c r="Q35" s="101"/>
      <c r="R35" s="101"/>
      <c r="S35" s="101"/>
      <c r="T35" s="101"/>
      <c r="U35" s="101"/>
      <c r="V35" s="101"/>
      <c r="W35" s="101"/>
      <c r="X35" s="101"/>
      <c r="Y35" s="101"/>
    </row>
    <row r="36" ht="20.25" customHeight="1" spans="1:25">
      <c r="A36" s="167" t="s">
        <v>70</v>
      </c>
      <c r="B36" s="167" t="s">
        <v>70</v>
      </c>
      <c r="C36" s="167" t="s">
        <v>244</v>
      </c>
      <c r="D36" s="167" t="s">
        <v>187</v>
      </c>
      <c r="E36" s="167" t="s">
        <v>102</v>
      </c>
      <c r="F36" s="167" t="s">
        <v>103</v>
      </c>
      <c r="G36" s="167" t="s">
        <v>245</v>
      </c>
      <c r="H36" s="167" t="s">
        <v>187</v>
      </c>
      <c r="I36" s="101">
        <v>5000</v>
      </c>
      <c r="J36" s="101">
        <v>5000</v>
      </c>
      <c r="K36" s="47"/>
      <c r="L36" s="47"/>
      <c r="M36" s="47"/>
      <c r="N36" s="101">
        <v>5000</v>
      </c>
      <c r="O36" s="47"/>
      <c r="P36" s="101"/>
      <c r="Q36" s="101"/>
      <c r="R36" s="101"/>
      <c r="S36" s="101"/>
      <c r="T36" s="101"/>
      <c r="U36" s="101"/>
      <c r="V36" s="101"/>
      <c r="W36" s="101"/>
      <c r="X36" s="101"/>
      <c r="Y36" s="101"/>
    </row>
    <row r="37" ht="20.25" customHeight="1" spans="1:25">
      <c r="A37" s="167" t="s">
        <v>70</v>
      </c>
      <c r="B37" s="167" t="s">
        <v>70</v>
      </c>
      <c r="C37" s="167" t="s">
        <v>246</v>
      </c>
      <c r="D37" s="167" t="s">
        <v>247</v>
      </c>
      <c r="E37" s="167" t="s">
        <v>102</v>
      </c>
      <c r="F37" s="167" t="s">
        <v>103</v>
      </c>
      <c r="G37" s="167" t="s">
        <v>248</v>
      </c>
      <c r="H37" s="167" t="s">
        <v>249</v>
      </c>
      <c r="I37" s="101">
        <v>322200</v>
      </c>
      <c r="J37" s="101">
        <v>322200</v>
      </c>
      <c r="K37" s="47"/>
      <c r="L37" s="47"/>
      <c r="M37" s="47"/>
      <c r="N37" s="101">
        <v>322200</v>
      </c>
      <c r="O37" s="47"/>
      <c r="P37" s="101"/>
      <c r="Q37" s="101"/>
      <c r="R37" s="101"/>
      <c r="S37" s="101"/>
      <c r="T37" s="101"/>
      <c r="U37" s="101"/>
      <c r="V37" s="101"/>
      <c r="W37" s="101"/>
      <c r="X37" s="101"/>
      <c r="Y37" s="101"/>
    </row>
    <row r="38" ht="20.25" customHeight="1" spans="1:25">
      <c r="A38" s="167" t="s">
        <v>70</v>
      </c>
      <c r="B38" s="167" t="s">
        <v>70</v>
      </c>
      <c r="C38" s="167" t="s">
        <v>250</v>
      </c>
      <c r="D38" s="167" t="s">
        <v>251</v>
      </c>
      <c r="E38" s="167" t="s">
        <v>102</v>
      </c>
      <c r="F38" s="167" t="s">
        <v>103</v>
      </c>
      <c r="G38" s="167" t="s">
        <v>252</v>
      </c>
      <c r="H38" s="167" t="s">
        <v>251</v>
      </c>
      <c r="I38" s="101">
        <v>7500</v>
      </c>
      <c r="J38" s="101">
        <v>7500</v>
      </c>
      <c r="K38" s="47"/>
      <c r="L38" s="47"/>
      <c r="M38" s="47"/>
      <c r="N38" s="101">
        <v>7500</v>
      </c>
      <c r="O38" s="47"/>
      <c r="P38" s="101"/>
      <c r="Q38" s="101"/>
      <c r="R38" s="101"/>
      <c r="S38" s="101"/>
      <c r="T38" s="101"/>
      <c r="U38" s="101"/>
      <c r="V38" s="101"/>
      <c r="W38" s="101"/>
      <c r="X38" s="101"/>
      <c r="Y38" s="101"/>
    </row>
    <row r="39" ht="20.25" customHeight="1" spans="1:25">
      <c r="A39" s="167" t="s">
        <v>70</v>
      </c>
      <c r="B39" s="167" t="s">
        <v>70</v>
      </c>
      <c r="C39" s="167" t="s">
        <v>250</v>
      </c>
      <c r="D39" s="167" t="s">
        <v>251</v>
      </c>
      <c r="E39" s="167" t="s">
        <v>102</v>
      </c>
      <c r="F39" s="167" t="s">
        <v>103</v>
      </c>
      <c r="G39" s="167" t="s">
        <v>252</v>
      </c>
      <c r="H39" s="167" t="s">
        <v>251</v>
      </c>
      <c r="I39" s="101">
        <v>10500</v>
      </c>
      <c r="J39" s="101">
        <v>10500</v>
      </c>
      <c r="K39" s="47"/>
      <c r="L39" s="47"/>
      <c r="M39" s="47"/>
      <c r="N39" s="101">
        <v>10500</v>
      </c>
      <c r="O39" s="47"/>
      <c r="P39" s="101"/>
      <c r="Q39" s="101"/>
      <c r="R39" s="101"/>
      <c r="S39" s="101"/>
      <c r="T39" s="101"/>
      <c r="U39" s="101"/>
      <c r="V39" s="101"/>
      <c r="W39" s="101"/>
      <c r="X39" s="101"/>
      <c r="Y39" s="101"/>
    </row>
    <row r="40" ht="20.25" customHeight="1" spans="1:25">
      <c r="A40" s="167" t="s">
        <v>70</v>
      </c>
      <c r="B40" s="167" t="s">
        <v>70</v>
      </c>
      <c r="C40" s="167" t="s">
        <v>253</v>
      </c>
      <c r="D40" s="167" t="s">
        <v>254</v>
      </c>
      <c r="E40" s="167" t="s">
        <v>108</v>
      </c>
      <c r="F40" s="167" t="s">
        <v>109</v>
      </c>
      <c r="G40" s="167" t="s">
        <v>255</v>
      </c>
      <c r="H40" s="167" t="s">
        <v>256</v>
      </c>
      <c r="I40" s="101">
        <v>19800</v>
      </c>
      <c r="J40" s="101">
        <v>19800</v>
      </c>
      <c r="K40" s="47"/>
      <c r="L40" s="47"/>
      <c r="M40" s="47"/>
      <c r="N40" s="101">
        <v>19800</v>
      </c>
      <c r="O40" s="47"/>
      <c r="P40" s="101"/>
      <c r="Q40" s="101"/>
      <c r="R40" s="101"/>
      <c r="S40" s="101"/>
      <c r="T40" s="101"/>
      <c r="U40" s="101"/>
      <c r="V40" s="101"/>
      <c r="W40" s="101"/>
      <c r="X40" s="101"/>
      <c r="Y40" s="101"/>
    </row>
    <row r="41" ht="20.25" customHeight="1" spans="1:25">
      <c r="A41" s="167" t="s">
        <v>70</v>
      </c>
      <c r="B41" s="167" t="s">
        <v>70</v>
      </c>
      <c r="C41" s="167" t="s">
        <v>257</v>
      </c>
      <c r="D41" s="167" t="s">
        <v>258</v>
      </c>
      <c r="E41" s="167" t="s">
        <v>102</v>
      </c>
      <c r="F41" s="167" t="s">
        <v>103</v>
      </c>
      <c r="G41" s="167" t="s">
        <v>259</v>
      </c>
      <c r="H41" s="167" t="s">
        <v>260</v>
      </c>
      <c r="I41" s="101">
        <v>22500</v>
      </c>
      <c r="J41" s="101">
        <v>22500</v>
      </c>
      <c r="K41" s="47"/>
      <c r="L41" s="47"/>
      <c r="M41" s="47"/>
      <c r="N41" s="101">
        <v>22500</v>
      </c>
      <c r="O41" s="47"/>
      <c r="P41" s="101"/>
      <c r="Q41" s="101"/>
      <c r="R41" s="101"/>
      <c r="S41" s="101"/>
      <c r="T41" s="101"/>
      <c r="U41" s="101"/>
      <c r="V41" s="101"/>
      <c r="W41" s="101"/>
      <c r="X41" s="101"/>
      <c r="Y41" s="101"/>
    </row>
    <row r="42" ht="20.25" customHeight="1" spans="1:25">
      <c r="A42" s="167" t="s">
        <v>70</v>
      </c>
      <c r="B42" s="167" t="s">
        <v>70</v>
      </c>
      <c r="C42" s="167" t="s">
        <v>257</v>
      </c>
      <c r="D42" s="167" t="s">
        <v>258</v>
      </c>
      <c r="E42" s="167" t="s">
        <v>102</v>
      </c>
      <c r="F42" s="167" t="s">
        <v>103</v>
      </c>
      <c r="G42" s="167" t="s">
        <v>259</v>
      </c>
      <c r="H42" s="167" t="s">
        <v>260</v>
      </c>
      <c r="I42" s="101">
        <v>31500</v>
      </c>
      <c r="J42" s="101">
        <v>31500</v>
      </c>
      <c r="K42" s="47"/>
      <c r="L42" s="47"/>
      <c r="M42" s="47"/>
      <c r="N42" s="101">
        <v>31500</v>
      </c>
      <c r="O42" s="47"/>
      <c r="P42" s="101"/>
      <c r="Q42" s="101"/>
      <c r="R42" s="101"/>
      <c r="S42" s="101"/>
      <c r="T42" s="101"/>
      <c r="U42" s="101"/>
      <c r="V42" s="101"/>
      <c r="W42" s="101"/>
      <c r="X42" s="101"/>
      <c r="Y42" s="101"/>
    </row>
    <row r="43" ht="20.25" customHeight="1" spans="1:25">
      <c r="A43" s="167" t="s">
        <v>70</v>
      </c>
      <c r="B43" s="167" t="s">
        <v>70</v>
      </c>
      <c r="C43" s="167" t="s">
        <v>257</v>
      </c>
      <c r="D43" s="167" t="s">
        <v>258</v>
      </c>
      <c r="E43" s="167" t="s">
        <v>102</v>
      </c>
      <c r="F43" s="167" t="s">
        <v>103</v>
      </c>
      <c r="G43" s="167" t="s">
        <v>261</v>
      </c>
      <c r="H43" s="167" t="s">
        <v>262</v>
      </c>
      <c r="I43" s="101">
        <v>7000</v>
      </c>
      <c r="J43" s="101">
        <v>7000</v>
      </c>
      <c r="K43" s="47"/>
      <c r="L43" s="47"/>
      <c r="M43" s="47"/>
      <c r="N43" s="101">
        <v>7000</v>
      </c>
      <c r="O43" s="47"/>
      <c r="P43" s="101"/>
      <c r="Q43" s="101"/>
      <c r="R43" s="101"/>
      <c r="S43" s="101"/>
      <c r="T43" s="101"/>
      <c r="U43" s="101"/>
      <c r="V43" s="101"/>
      <c r="W43" s="101"/>
      <c r="X43" s="101"/>
      <c r="Y43" s="101"/>
    </row>
    <row r="44" ht="20.25" customHeight="1" spans="1:25">
      <c r="A44" s="167" t="s">
        <v>70</v>
      </c>
      <c r="B44" s="167" t="s">
        <v>70</v>
      </c>
      <c r="C44" s="167" t="s">
        <v>257</v>
      </c>
      <c r="D44" s="167" t="s">
        <v>258</v>
      </c>
      <c r="E44" s="167" t="s">
        <v>102</v>
      </c>
      <c r="F44" s="167" t="s">
        <v>103</v>
      </c>
      <c r="G44" s="167" t="s">
        <v>261</v>
      </c>
      <c r="H44" s="167" t="s">
        <v>262</v>
      </c>
      <c r="I44" s="101">
        <v>5000</v>
      </c>
      <c r="J44" s="101">
        <v>5000</v>
      </c>
      <c r="K44" s="47"/>
      <c r="L44" s="47"/>
      <c r="M44" s="47"/>
      <c r="N44" s="101">
        <v>5000</v>
      </c>
      <c r="O44" s="47"/>
      <c r="P44" s="101"/>
      <c r="Q44" s="101"/>
      <c r="R44" s="101"/>
      <c r="S44" s="101"/>
      <c r="T44" s="101"/>
      <c r="U44" s="101"/>
      <c r="V44" s="101"/>
      <c r="W44" s="101"/>
      <c r="X44" s="101"/>
      <c r="Y44" s="101"/>
    </row>
    <row r="45" ht="20.25" customHeight="1" spans="1:25">
      <c r="A45" s="167" t="s">
        <v>70</v>
      </c>
      <c r="B45" s="167" t="s">
        <v>70</v>
      </c>
      <c r="C45" s="167" t="s">
        <v>257</v>
      </c>
      <c r="D45" s="167" t="s">
        <v>258</v>
      </c>
      <c r="E45" s="167" t="s">
        <v>102</v>
      </c>
      <c r="F45" s="167" t="s">
        <v>103</v>
      </c>
      <c r="G45" s="167" t="s">
        <v>263</v>
      </c>
      <c r="H45" s="167" t="s">
        <v>264</v>
      </c>
      <c r="I45" s="101">
        <v>5000</v>
      </c>
      <c r="J45" s="101">
        <v>5000</v>
      </c>
      <c r="K45" s="47"/>
      <c r="L45" s="47"/>
      <c r="M45" s="47"/>
      <c r="N45" s="101">
        <v>5000</v>
      </c>
      <c r="O45" s="47"/>
      <c r="P45" s="101"/>
      <c r="Q45" s="101"/>
      <c r="R45" s="101"/>
      <c r="S45" s="101"/>
      <c r="T45" s="101"/>
      <c r="U45" s="101"/>
      <c r="V45" s="101"/>
      <c r="W45" s="101"/>
      <c r="X45" s="101"/>
      <c r="Y45" s="101"/>
    </row>
    <row r="46" ht="20.25" customHeight="1" spans="1:25">
      <c r="A46" s="167" t="s">
        <v>70</v>
      </c>
      <c r="B46" s="167" t="s">
        <v>70</v>
      </c>
      <c r="C46" s="167" t="s">
        <v>257</v>
      </c>
      <c r="D46" s="167" t="s">
        <v>258</v>
      </c>
      <c r="E46" s="167" t="s">
        <v>102</v>
      </c>
      <c r="F46" s="167" t="s">
        <v>103</v>
      </c>
      <c r="G46" s="167" t="s">
        <v>263</v>
      </c>
      <c r="H46" s="167" t="s">
        <v>264</v>
      </c>
      <c r="I46" s="101">
        <v>7000</v>
      </c>
      <c r="J46" s="101">
        <v>7000</v>
      </c>
      <c r="K46" s="47"/>
      <c r="L46" s="47"/>
      <c r="M46" s="47"/>
      <c r="N46" s="101">
        <v>7000</v>
      </c>
      <c r="O46" s="47"/>
      <c r="P46" s="101"/>
      <c r="Q46" s="101"/>
      <c r="R46" s="101"/>
      <c r="S46" s="101"/>
      <c r="T46" s="101"/>
      <c r="U46" s="101"/>
      <c r="V46" s="101"/>
      <c r="W46" s="101"/>
      <c r="X46" s="101"/>
      <c r="Y46" s="101"/>
    </row>
    <row r="47" ht="20.25" customHeight="1" spans="1:25">
      <c r="A47" s="167" t="s">
        <v>70</v>
      </c>
      <c r="B47" s="167" t="s">
        <v>70</v>
      </c>
      <c r="C47" s="167" t="s">
        <v>257</v>
      </c>
      <c r="D47" s="167" t="s">
        <v>258</v>
      </c>
      <c r="E47" s="167" t="s">
        <v>102</v>
      </c>
      <c r="F47" s="167" t="s">
        <v>103</v>
      </c>
      <c r="G47" s="167" t="s">
        <v>265</v>
      </c>
      <c r="H47" s="167" t="s">
        <v>266</v>
      </c>
      <c r="I47" s="101">
        <v>17500</v>
      </c>
      <c r="J47" s="101">
        <v>17500</v>
      </c>
      <c r="K47" s="47"/>
      <c r="L47" s="47"/>
      <c r="M47" s="47"/>
      <c r="N47" s="101">
        <v>17500</v>
      </c>
      <c r="O47" s="47"/>
      <c r="P47" s="101"/>
      <c r="Q47" s="101"/>
      <c r="R47" s="101"/>
      <c r="S47" s="101"/>
      <c r="T47" s="101"/>
      <c r="U47" s="101"/>
      <c r="V47" s="101"/>
      <c r="W47" s="101"/>
      <c r="X47" s="101"/>
      <c r="Y47" s="101"/>
    </row>
    <row r="48" ht="20.25" customHeight="1" spans="1:25">
      <c r="A48" s="167" t="s">
        <v>70</v>
      </c>
      <c r="B48" s="167" t="s">
        <v>70</v>
      </c>
      <c r="C48" s="167" t="s">
        <v>257</v>
      </c>
      <c r="D48" s="167" t="s">
        <v>258</v>
      </c>
      <c r="E48" s="167" t="s">
        <v>102</v>
      </c>
      <c r="F48" s="167" t="s">
        <v>103</v>
      </c>
      <c r="G48" s="167" t="s">
        <v>265</v>
      </c>
      <c r="H48" s="167" t="s">
        <v>266</v>
      </c>
      <c r="I48" s="101">
        <v>24500</v>
      </c>
      <c r="J48" s="101">
        <v>24500</v>
      </c>
      <c r="K48" s="47"/>
      <c r="L48" s="47"/>
      <c r="M48" s="47"/>
      <c r="N48" s="101">
        <v>24500</v>
      </c>
      <c r="O48" s="47"/>
      <c r="P48" s="101"/>
      <c r="Q48" s="101"/>
      <c r="R48" s="101"/>
      <c r="S48" s="101"/>
      <c r="T48" s="101"/>
      <c r="U48" s="101"/>
      <c r="V48" s="101"/>
      <c r="W48" s="101"/>
      <c r="X48" s="101"/>
      <c r="Y48" s="101"/>
    </row>
    <row r="49" ht="20.25" customHeight="1" spans="1:25">
      <c r="A49" s="167" t="s">
        <v>70</v>
      </c>
      <c r="B49" s="167" t="s">
        <v>70</v>
      </c>
      <c r="C49" s="167" t="s">
        <v>257</v>
      </c>
      <c r="D49" s="167" t="s">
        <v>258</v>
      </c>
      <c r="E49" s="167" t="s">
        <v>102</v>
      </c>
      <c r="F49" s="167" t="s">
        <v>103</v>
      </c>
      <c r="G49" s="167" t="s">
        <v>267</v>
      </c>
      <c r="H49" s="167" t="s">
        <v>268</v>
      </c>
      <c r="I49" s="101">
        <v>32000</v>
      </c>
      <c r="J49" s="101">
        <v>32000</v>
      </c>
      <c r="K49" s="47"/>
      <c r="L49" s="47"/>
      <c r="M49" s="47"/>
      <c r="N49" s="101">
        <v>32000</v>
      </c>
      <c r="O49" s="47"/>
      <c r="P49" s="101"/>
      <c r="Q49" s="101"/>
      <c r="R49" s="101"/>
      <c r="S49" s="101"/>
      <c r="T49" s="101"/>
      <c r="U49" s="101"/>
      <c r="V49" s="101"/>
      <c r="W49" s="101"/>
      <c r="X49" s="101"/>
      <c r="Y49" s="101"/>
    </row>
    <row r="50" ht="20.25" customHeight="1" spans="1:25">
      <c r="A50" s="167" t="s">
        <v>70</v>
      </c>
      <c r="B50" s="167" t="s">
        <v>70</v>
      </c>
      <c r="C50" s="167" t="s">
        <v>257</v>
      </c>
      <c r="D50" s="167" t="s">
        <v>258</v>
      </c>
      <c r="E50" s="167" t="s">
        <v>102</v>
      </c>
      <c r="F50" s="167" t="s">
        <v>103</v>
      </c>
      <c r="G50" s="167" t="s">
        <v>267</v>
      </c>
      <c r="H50" s="167" t="s">
        <v>268</v>
      </c>
      <c r="I50" s="101">
        <v>44800</v>
      </c>
      <c r="J50" s="101">
        <v>44800</v>
      </c>
      <c r="K50" s="47"/>
      <c r="L50" s="47"/>
      <c r="M50" s="47"/>
      <c r="N50" s="101">
        <v>44800</v>
      </c>
      <c r="O50" s="47"/>
      <c r="P50" s="101"/>
      <c r="Q50" s="101"/>
      <c r="R50" s="101"/>
      <c r="S50" s="101"/>
      <c r="T50" s="101"/>
      <c r="U50" s="101"/>
      <c r="V50" s="101"/>
      <c r="W50" s="101"/>
      <c r="X50" s="101"/>
      <c r="Y50" s="101"/>
    </row>
    <row r="51" ht="20.25" customHeight="1" spans="1:25">
      <c r="A51" s="167" t="s">
        <v>70</v>
      </c>
      <c r="B51" s="167" t="s">
        <v>70</v>
      </c>
      <c r="C51" s="167" t="s">
        <v>257</v>
      </c>
      <c r="D51" s="167" t="s">
        <v>258</v>
      </c>
      <c r="E51" s="167" t="s">
        <v>102</v>
      </c>
      <c r="F51" s="167" t="s">
        <v>103</v>
      </c>
      <c r="G51" s="167" t="s">
        <v>269</v>
      </c>
      <c r="H51" s="167" t="s">
        <v>270</v>
      </c>
      <c r="I51" s="101">
        <v>5250</v>
      </c>
      <c r="J51" s="101">
        <v>5250</v>
      </c>
      <c r="K51" s="47"/>
      <c r="L51" s="47"/>
      <c r="M51" s="47"/>
      <c r="N51" s="101">
        <v>5250</v>
      </c>
      <c r="O51" s="47"/>
      <c r="P51" s="101"/>
      <c r="Q51" s="101"/>
      <c r="R51" s="101"/>
      <c r="S51" s="101"/>
      <c r="T51" s="101"/>
      <c r="U51" s="101"/>
      <c r="V51" s="101"/>
      <c r="W51" s="101"/>
      <c r="X51" s="101"/>
      <c r="Y51" s="101"/>
    </row>
    <row r="52" ht="20.25" customHeight="1" spans="1:25">
      <c r="A52" s="167" t="s">
        <v>70</v>
      </c>
      <c r="B52" s="167" t="s">
        <v>70</v>
      </c>
      <c r="C52" s="167" t="s">
        <v>257</v>
      </c>
      <c r="D52" s="167" t="s">
        <v>258</v>
      </c>
      <c r="E52" s="167" t="s">
        <v>102</v>
      </c>
      <c r="F52" s="167" t="s">
        <v>103</v>
      </c>
      <c r="G52" s="167" t="s">
        <v>269</v>
      </c>
      <c r="H52" s="167" t="s">
        <v>270</v>
      </c>
      <c r="I52" s="101">
        <v>3750</v>
      </c>
      <c r="J52" s="101">
        <v>3750</v>
      </c>
      <c r="K52" s="47"/>
      <c r="L52" s="47"/>
      <c r="M52" s="47"/>
      <c r="N52" s="101">
        <v>3750</v>
      </c>
      <c r="O52" s="47"/>
      <c r="P52" s="101"/>
      <c r="Q52" s="101"/>
      <c r="R52" s="101"/>
      <c r="S52" s="101"/>
      <c r="T52" s="101"/>
      <c r="U52" s="101"/>
      <c r="V52" s="101"/>
      <c r="W52" s="101"/>
      <c r="X52" s="101"/>
      <c r="Y52" s="101"/>
    </row>
    <row r="53" ht="20.25" customHeight="1" spans="1:25">
      <c r="A53" s="167" t="s">
        <v>70</v>
      </c>
      <c r="B53" s="167" t="s">
        <v>70</v>
      </c>
      <c r="C53" s="167" t="s">
        <v>257</v>
      </c>
      <c r="D53" s="167" t="s">
        <v>258</v>
      </c>
      <c r="E53" s="167" t="s">
        <v>102</v>
      </c>
      <c r="F53" s="167" t="s">
        <v>103</v>
      </c>
      <c r="G53" s="167" t="s">
        <v>271</v>
      </c>
      <c r="H53" s="167" t="s">
        <v>272</v>
      </c>
      <c r="I53" s="101">
        <v>1250</v>
      </c>
      <c r="J53" s="101">
        <v>1250</v>
      </c>
      <c r="K53" s="47"/>
      <c r="L53" s="47"/>
      <c r="M53" s="47"/>
      <c r="N53" s="101">
        <v>1250</v>
      </c>
      <c r="O53" s="47"/>
      <c r="P53" s="101"/>
      <c r="Q53" s="101"/>
      <c r="R53" s="101"/>
      <c r="S53" s="101"/>
      <c r="T53" s="101"/>
      <c r="U53" s="101"/>
      <c r="V53" s="101"/>
      <c r="W53" s="101"/>
      <c r="X53" s="101"/>
      <c r="Y53" s="101"/>
    </row>
    <row r="54" ht="20.25" customHeight="1" spans="1:25">
      <c r="A54" s="167" t="s">
        <v>70</v>
      </c>
      <c r="B54" s="167" t="s">
        <v>70</v>
      </c>
      <c r="C54" s="167" t="s">
        <v>257</v>
      </c>
      <c r="D54" s="167" t="s">
        <v>258</v>
      </c>
      <c r="E54" s="167" t="s">
        <v>102</v>
      </c>
      <c r="F54" s="167" t="s">
        <v>103</v>
      </c>
      <c r="G54" s="167" t="s">
        <v>271</v>
      </c>
      <c r="H54" s="167" t="s">
        <v>272</v>
      </c>
      <c r="I54" s="101">
        <v>1750</v>
      </c>
      <c r="J54" s="101">
        <v>1750</v>
      </c>
      <c r="K54" s="47"/>
      <c r="L54" s="47"/>
      <c r="M54" s="47"/>
      <c r="N54" s="101">
        <v>1750</v>
      </c>
      <c r="O54" s="47"/>
      <c r="P54" s="101"/>
      <c r="Q54" s="101"/>
      <c r="R54" s="101"/>
      <c r="S54" s="101"/>
      <c r="T54" s="101"/>
      <c r="U54" s="101"/>
      <c r="V54" s="101"/>
      <c r="W54" s="101"/>
      <c r="X54" s="101"/>
      <c r="Y54" s="101"/>
    </row>
    <row r="55" ht="20.25" customHeight="1" spans="1:25">
      <c r="A55" s="167" t="s">
        <v>70</v>
      </c>
      <c r="B55" s="167" t="s">
        <v>70</v>
      </c>
      <c r="C55" s="167" t="s">
        <v>257</v>
      </c>
      <c r="D55" s="167" t="s">
        <v>258</v>
      </c>
      <c r="E55" s="167" t="s">
        <v>102</v>
      </c>
      <c r="F55" s="167" t="s">
        <v>103</v>
      </c>
      <c r="G55" s="167" t="s">
        <v>273</v>
      </c>
      <c r="H55" s="167" t="s">
        <v>274</v>
      </c>
      <c r="I55" s="101">
        <v>1750</v>
      </c>
      <c r="J55" s="101">
        <v>1750</v>
      </c>
      <c r="K55" s="47"/>
      <c r="L55" s="47"/>
      <c r="M55" s="47"/>
      <c r="N55" s="101">
        <v>1750</v>
      </c>
      <c r="O55" s="47"/>
      <c r="P55" s="101"/>
      <c r="Q55" s="101"/>
      <c r="R55" s="101"/>
      <c r="S55" s="101"/>
      <c r="T55" s="101"/>
      <c r="U55" s="101"/>
      <c r="V55" s="101"/>
      <c r="W55" s="101"/>
      <c r="X55" s="101"/>
      <c r="Y55" s="101"/>
    </row>
    <row r="56" ht="20.25" customHeight="1" spans="1:25">
      <c r="A56" s="167" t="s">
        <v>70</v>
      </c>
      <c r="B56" s="167" t="s">
        <v>70</v>
      </c>
      <c r="C56" s="167" t="s">
        <v>257</v>
      </c>
      <c r="D56" s="167" t="s">
        <v>258</v>
      </c>
      <c r="E56" s="167" t="s">
        <v>102</v>
      </c>
      <c r="F56" s="167" t="s">
        <v>103</v>
      </c>
      <c r="G56" s="167" t="s">
        <v>273</v>
      </c>
      <c r="H56" s="167" t="s">
        <v>274</v>
      </c>
      <c r="I56" s="101">
        <v>1250</v>
      </c>
      <c r="J56" s="101">
        <v>1250</v>
      </c>
      <c r="K56" s="47"/>
      <c r="L56" s="47"/>
      <c r="M56" s="47"/>
      <c r="N56" s="101">
        <v>1250</v>
      </c>
      <c r="O56" s="47"/>
      <c r="P56" s="101"/>
      <c r="Q56" s="101"/>
      <c r="R56" s="101"/>
      <c r="S56" s="101"/>
      <c r="T56" s="101"/>
      <c r="U56" s="101"/>
      <c r="V56" s="101"/>
      <c r="W56" s="101"/>
      <c r="X56" s="101"/>
      <c r="Y56" s="101"/>
    </row>
    <row r="57" ht="20.25" customHeight="1" spans="1:25">
      <c r="A57" s="167" t="s">
        <v>70</v>
      </c>
      <c r="B57" s="167" t="s">
        <v>70</v>
      </c>
      <c r="C57" s="167" t="s">
        <v>257</v>
      </c>
      <c r="D57" s="167" t="s">
        <v>258</v>
      </c>
      <c r="E57" s="167" t="s">
        <v>102</v>
      </c>
      <c r="F57" s="167" t="s">
        <v>103</v>
      </c>
      <c r="G57" s="167" t="s">
        <v>275</v>
      </c>
      <c r="H57" s="167" t="s">
        <v>276</v>
      </c>
      <c r="I57" s="101">
        <v>84000</v>
      </c>
      <c r="J57" s="101">
        <v>84000</v>
      </c>
      <c r="K57" s="47"/>
      <c r="L57" s="47"/>
      <c r="M57" s="47"/>
      <c r="N57" s="101">
        <v>84000</v>
      </c>
      <c r="O57" s="47"/>
      <c r="P57" s="101"/>
      <c r="Q57" s="101"/>
      <c r="R57" s="101"/>
      <c r="S57" s="101"/>
      <c r="T57" s="101"/>
      <c r="U57" s="101"/>
      <c r="V57" s="101"/>
      <c r="W57" s="101"/>
      <c r="X57" s="101"/>
      <c r="Y57" s="101"/>
    </row>
    <row r="58" ht="20.25" customHeight="1" spans="1:25">
      <c r="A58" s="167" t="s">
        <v>70</v>
      </c>
      <c r="B58" s="167" t="s">
        <v>70</v>
      </c>
      <c r="C58" s="167" t="s">
        <v>257</v>
      </c>
      <c r="D58" s="167" t="s">
        <v>258</v>
      </c>
      <c r="E58" s="167" t="s">
        <v>102</v>
      </c>
      <c r="F58" s="167" t="s">
        <v>103</v>
      </c>
      <c r="G58" s="167" t="s">
        <v>275</v>
      </c>
      <c r="H58" s="167" t="s">
        <v>276</v>
      </c>
      <c r="I58" s="101">
        <v>60000</v>
      </c>
      <c r="J58" s="101">
        <v>60000</v>
      </c>
      <c r="K58" s="47"/>
      <c r="L58" s="47"/>
      <c r="M58" s="47"/>
      <c r="N58" s="101">
        <v>60000</v>
      </c>
      <c r="O58" s="47"/>
      <c r="P58" s="101"/>
      <c r="Q58" s="101"/>
      <c r="R58" s="101"/>
      <c r="S58" s="101"/>
      <c r="T58" s="101"/>
      <c r="U58" s="101"/>
      <c r="V58" s="101"/>
      <c r="W58" s="101"/>
      <c r="X58" s="101"/>
      <c r="Y58" s="101"/>
    </row>
    <row r="59" ht="20.25" customHeight="1" spans="1:25">
      <c r="A59" s="167" t="s">
        <v>70</v>
      </c>
      <c r="B59" s="167" t="s">
        <v>70</v>
      </c>
      <c r="C59" s="167" t="s">
        <v>277</v>
      </c>
      <c r="D59" s="167" t="s">
        <v>278</v>
      </c>
      <c r="E59" s="167" t="s">
        <v>102</v>
      </c>
      <c r="F59" s="167" t="s">
        <v>103</v>
      </c>
      <c r="G59" s="167" t="s">
        <v>248</v>
      </c>
      <c r="H59" s="167" t="s">
        <v>249</v>
      </c>
      <c r="I59" s="101">
        <v>32220</v>
      </c>
      <c r="J59" s="101">
        <v>32220</v>
      </c>
      <c r="K59" s="47"/>
      <c r="L59" s="47"/>
      <c r="M59" s="47"/>
      <c r="N59" s="101">
        <v>32220</v>
      </c>
      <c r="O59" s="47"/>
      <c r="P59" s="101"/>
      <c r="Q59" s="101"/>
      <c r="R59" s="101"/>
      <c r="S59" s="101"/>
      <c r="T59" s="101"/>
      <c r="U59" s="101"/>
      <c r="V59" s="101"/>
      <c r="W59" s="101"/>
      <c r="X59" s="101"/>
      <c r="Y59" s="101"/>
    </row>
    <row r="60" ht="20.25" customHeight="1" spans="1:25">
      <c r="A60" s="167" t="s">
        <v>70</v>
      </c>
      <c r="B60" s="167" t="s">
        <v>70</v>
      </c>
      <c r="C60" s="167" t="s">
        <v>279</v>
      </c>
      <c r="D60" s="167" t="s">
        <v>280</v>
      </c>
      <c r="E60" s="167" t="s">
        <v>108</v>
      </c>
      <c r="F60" s="167" t="s">
        <v>109</v>
      </c>
      <c r="G60" s="167" t="s">
        <v>238</v>
      </c>
      <c r="H60" s="167" t="s">
        <v>239</v>
      </c>
      <c r="I60" s="101">
        <v>492000</v>
      </c>
      <c r="J60" s="101">
        <v>492000</v>
      </c>
      <c r="K60" s="47"/>
      <c r="L60" s="47"/>
      <c r="M60" s="47"/>
      <c r="N60" s="101">
        <v>492000</v>
      </c>
      <c r="O60" s="47"/>
      <c r="P60" s="101"/>
      <c r="Q60" s="101"/>
      <c r="R60" s="101"/>
      <c r="S60" s="101"/>
      <c r="T60" s="101"/>
      <c r="U60" s="101"/>
      <c r="V60" s="101"/>
      <c r="W60" s="101"/>
      <c r="X60" s="101"/>
      <c r="Y60" s="101"/>
    </row>
    <row r="61" ht="20.25" customHeight="1" spans="1:25">
      <c r="A61" s="167" t="s">
        <v>70</v>
      </c>
      <c r="B61" s="167" t="s">
        <v>70</v>
      </c>
      <c r="C61" s="167" t="s">
        <v>281</v>
      </c>
      <c r="D61" s="167" t="s">
        <v>282</v>
      </c>
      <c r="E61" s="167" t="s">
        <v>102</v>
      </c>
      <c r="F61" s="167" t="s">
        <v>103</v>
      </c>
      <c r="G61" s="167" t="s">
        <v>216</v>
      </c>
      <c r="H61" s="167" t="s">
        <v>217</v>
      </c>
      <c r="I61" s="101">
        <v>568080</v>
      </c>
      <c r="J61" s="101">
        <v>568080</v>
      </c>
      <c r="K61" s="47"/>
      <c r="L61" s="47"/>
      <c r="M61" s="47"/>
      <c r="N61" s="101">
        <v>568080</v>
      </c>
      <c r="O61" s="47"/>
      <c r="P61" s="101"/>
      <c r="Q61" s="101"/>
      <c r="R61" s="101"/>
      <c r="S61" s="101"/>
      <c r="T61" s="101"/>
      <c r="U61" s="101"/>
      <c r="V61" s="101"/>
      <c r="W61" s="101"/>
      <c r="X61" s="101"/>
      <c r="Y61" s="101"/>
    </row>
    <row r="62" ht="20.25" customHeight="1" spans="1:25">
      <c r="A62" s="167" t="s">
        <v>70</v>
      </c>
      <c r="B62" s="167" t="s">
        <v>70</v>
      </c>
      <c r="C62" s="167" t="s">
        <v>283</v>
      </c>
      <c r="D62" s="167" t="s">
        <v>284</v>
      </c>
      <c r="E62" s="167" t="s">
        <v>102</v>
      </c>
      <c r="F62" s="167" t="s">
        <v>103</v>
      </c>
      <c r="G62" s="167" t="s">
        <v>220</v>
      </c>
      <c r="H62" s="167" t="s">
        <v>221</v>
      </c>
      <c r="I62" s="101">
        <v>210000</v>
      </c>
      <c r="J62" s="101">
        <v>210000</v>
      </c>
      <c r="K62" s="47"/>
      <c r="L62" s="47"/>
      <c r="M62" s="47"/>
      <c r="N62" s="101">
        <v>210000</v>
      </c>
      <c r="O62" s="47"/>
      <c r="P62" s="101"/>
      <c r="Q62" s="101"/>
      <c r="R62" s="101"/>
      <c r="S62" s="101"/>
      <c r="T62" s="101"/>
      <c r="U62" s="101"/>
      <c r="V62" s="101"/>
      <c r="W62" s="101"/>
      <c r="X62" s="101"/>
      <c r="Y62" s="101"/>
    </row>
    <row r="63" ht="17.25" customHeight="1" spans="1:25">
      <c r="A63" s="56" t="s">
        <v>182</v>
      </c>
      <c r="B63" s="57"/>
      <c r="C63" s="168"/>
      <c r="D63" s="168"/>
      <c r="E63" s="168"/>
      <c r="F63" s="168"/>
      <c r="G63" s="168"/>
      <c r="H63" s="169"/>
      <c r="I63" s="101">
        <v>11797148</v>
      </c>
      <c r="J63" s="101">
        <v>11797148</v>
      </c>
      <c r="K63" s="101"/>
      <c r="L63" s="101"/>
      <c r="M63" s="101"/>
      <c r="N63" s="101">
        <v>11797148</v>
      </c>
      <c r="O63" s="101"/>
      <c r="P63" s="101"/>
      <c r="Q63" s="101"/>
      <c r="R63" s="101"/>
      <c r="S63" s="101"/>
      <c r="T63" s="101"/>
      <c r="U63" s="101"/>
      <c r="V63" s="101"/>
      <c r="W63" s="101"/>
      <c r="X63" s="101"/>
      <c r="Y63" s="101"/>
    </row>
  </sheetData>
  <mergeCells count="31">
    <mergeCell ref="A2:Y2"/>
    <mergeCell ref="A3:H3"/>
    <mergeCell ref="I4:Y4"/>
    <mergeCell ref="J5:O5"/>
    <mergeCell ref="P5:R5"/>
    <mergeCell ref="T5:Y5"/>
    <mergeCell ref="J6:K6"/>
    <mergeCell ref="A63:H63"/>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0"/>
  <sheetViews>
    <sheetView showZeros="0" topLeftCell="C6" workbookViewId="0">
      <selection activeCell="I12" sqref="I9:I12"/>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57"/>
      <c r="E1" s="25"/>
      <c r="F1" s="25"/>
      <c r="G1" s="25"/>
      <c r="H1" s="25"/>
      <c r="U1" s="157"/>
      <c r="W1" s="162" t="s">
        <v>285</v>
      </c>
    </row>
    <row r="2" ht="46.5" customHeight="1" spans="1:23">
      <c r="A2" s="27" t="str">
        <f>"2025"&amp;"年部门项目支出预算表"</f>
        <v>2025年部门项目支出预算表</v>
      </c>
      <c r="B2" s="27"/>
      <c r="C2" s="27"/>
      <c r="D2" s="27"/>
      <c r="E2" s="27"/>
      <c r="F2" s="27"/>
      <c r="G2" s="27"/>
      <c r="H2" s="27"/>
      <c r="I2" s="27"/>
      <c r="J2" s="27"/>
      <c r="K2" s="27"/>
      <c r="L2" s="27"/>
      <c r="M2" s="27"/>
      <c r="N2" s="27"/>
      <c r="O2" s="27"/>
      <c r="P2" s="27"/>
      <c r="Q2" s="27"/>
      <c r="R2" s="27"/>
      <c r="S2" s="27"/>
      <c r="T2" s="27"/>
      <c r="U2" s="27"/>
      <c r="V2" s="27"/>
      <c r="W2" s="27"/>
    </row>
    <row r="3" ht="13.5" customHeight="1" spans="1:23">
      <c r="A3" s="28" t="str">
        <f>"单位名称："&amp;"昆明市东川区财政局"</f>
        <v>单位名称：昆明市东川区财政局</v>
      </c>
      <c r="B3" s="29"/>
      <c r="C3" s="29"/>
      <c r="D3" s="29"/>
      <c r="E3" s="29"/>
      <c r="F3" s="29"/>
      <c r="G3" s="29"/>
      <c r="H3" s="29"/>
      <c r="I3" s="30"/>
      <c r="J3" s="30"/>
      <c r="K3" s="30"/>
      <c r="L3" s="30"/>
      <c r="M3" s="30"/>
      <c r="N3" s="30"/>
      <c r="O3" s="30"/>
      <c r="P3" s="30"/>
      <c r="Q3" s="30"/>
      <c r="U3" s="157"/>
      <c r="W3" s="139" t="s">
        <v>1</v>
      </c>
    </row>
    <row r="4" ht="21.75" customHeight="1" spans="1:23">
      <c r="A4" s="32" t="s">
        <v>286</v>
      </c>
      <c r="B4" s="33" t="s">
        <v>193</v>
      </c>
      <c r="C4" s="32" t="s">
        <v>194</v>
      </c>
      <c r="D4" s="32" t="s">
        <v>287</v>
      </c>
      <c r="E4" s="33" t="s">
        <v>195</v>
      </c>
      <c r="F4" s="33" t="s">
        <v>196</v>
      </c>
      <c r="G4" s="33" t="s">
        <v>288</v>
      </c>
      <c r="H4" s="33" t="s">
        <v>289</v>
      </c>
      <c r="I4" s="51" t="s">
        <v>55</v>
      </c>
      <c r="J4" s="34" t="s">
        <v>290</v>
      </c>
      <c r="K4" s="35"/>
      <c r="L4" s="35"/>
      <c r="M4" s="36"/>
      <c r="N4" s="34" t="s">
        <v>201</v>
      </c>
      <c r="O4" s="35"/>
      <c r="P4" s="36"/>
      <c r="Q4" s="33" t="s">
        <v>61</v>
      </c>
      <c r="R4" s="34" t="s">
        <v>62</v>
      </c>
      <c r="S4" s="35"/>
      <c r="T4" s="35"/>
      <c r="U4" s="35"/>
      <c r="V4" s="35"/>
      <c r="W4" s="36"/>
    </row>
    <row r="5" ht="21.75" customHeight="1" spans="1:23">
      <c r="A5" s="37"/>
      <c r="B5" s="52"/>
      <c r="C5" s="37"/>
      <c r="D5" s="37"/>
      <c r="E5" s="38"/>
      <c r="F5" s="38"/>
      <c r="G5" s="38"/>
      <c r="H5" s="38"/>
      <c r="I5" s="52"/>
      <c r="J5" s="158" t="s">
        <v>58</v>
      </c>
      <c r="K5" s="159"/>
      <c r="L5" s="33" t="s">
        <v>59</v>
      </c>
      <c r="M5" s="33" t="s">
        <v>60</v>
      </c>
      <c r="N5" s="33" t="s">
        <v>58</v>
      </c>
      <c r="O5" s="33" t="s">
        <v>59</v>
      </c>
      <c r="P5" s="33" t="s">
        <v>60</v>
      </c>
      <c r="Q5" s="38"/>
      <c r="R5" s="33" t="s">
        <v>57</v>
      </c>
      <c r="S5" s="33" t="s">
        <v>64</v>
      </c>
      <c r="T5" s="33" t="s">
        <v>207</v>
      </c>
      <c r="U5" s="33" t="s">
        <v>66</v>
      </c>
      <c r="V5" s="33" t="s">
        <v>67</v>
      </c>
      <c r="W5" s="33" t="s">
        <v>68</v>
      </c>
    </row>
    <row r="6" ht="21" customHeight="1" spans="1:23">
      <c r="A6" s="52"/>
      <c r="B6" s="52"/>
      <c r="C6" s="52"/>
      <c r="D6" s="52"/>
      <c r="E6" s="52"/>
      <c r="F6" s="52"/>
      <c r="G6" s="52"/>
      <c r="H6" s="52"/>
      <c r="I6" s="52"/>
      <c r="J6" s="160" t="s">
        <v>57</v>
      </c>
      <c r="K6" s="161"/>
      <c r="L6" s="52"/>
      <c r="M6" s="52"/>
      <c r="N6" s="52"/>
      <c r="O6" s="52"/>
      <c r="P6" s="52"/>
      <c r="Q6" s="52"/>
      <c r="R6" s="52"/>
      <c r="S6" s="52"/>
      <c r="T6" s="52"/>
      <c r="U6" s="52"/>
      <c r="V6" s="52"/>
      <c r="W6" s="52"/>
    </row>
    <row r="7" ht="39.75" customHeight="1" spans="1:23">
      <c r="A7" s="40"/>
      <c r="B7" s="42"/>
      <c r="C7" s="40"/>
      <c r="D7" s="40"/>
      <c r="E7" s="41"/>
      <c r="F7" s="41"/>
      <c r="G7" s="41"/>
      <c r="H7" s="41"/>
      <c r="I7" s="42"/>
      <c r="J7" s="89" t="s">
        <v>57</v>
      </c>
      <c r="K7" s="89" t="s">
        <v>291</v>
      </c>
      <c r="L7" s="41"/>
      <c r="M7" s="41"/>
      <c r="N7" s="41"/>
      <c r="O7" s="41"/>
      <c r="P7" s="41"/>
      <c r="Q7" s="41"/>
      <c r="R7" s="41"/>
      <c r="S7" s="41"/>
      <c r="T7" s="41"/>
      <c r="U7" s="42"/>
      <c r="V7" s="41"/>
      <c r="W7" s="41"/>
    </row>
    <row r="8" ht="15" customHeight="1" spans="1:23">
      <c r="A8" s="43">
        <v>1</v>
      </c>
      <c r="B8" s="43">
        <v>2</v>
      </c>
      <c r="C8" s="43">
        <v>3</v>
      </c>
      <c r="D8" s="43">
        <v>4</v>
      </c>
      <c r="E8" s="43">
        <v>5</v>
      </c>
      <c r="F8" s="43">
        <v>6</v>
      </c>
      <c r="G8" s="43">
        <v>7</v>
      </c>
      <c r="H8" s="43">
        <v>8</v>
      </c>
      <c r="I8" s="43">
        <v>9</v>
      </c>
      <c r="J8" s="43">
        <v>10</v>
      </c>
      <c r="K8" s="43">
        <v>11</v>
      </c>
      <c r="L8" s="59">
        <v>12</v>
      </c>
      <c r="M8" s="59">
        <v>13</v>
      </c>
      <c r="N8" s="59">
        <v>14</v>
      </c>
      <c r="O8" s="59">
        <v>15</v>
      </c>
      <c r="P8" s="59">
        <v>16</v>
      </c>
      <c r="Q8" s="59">
        <v>17</v>
      </c>
      <c r="R8" s="59">
        <v>18</v>
      </c>
      <c r="S8" s="59">
        <v>19</v>
      </c>
      <c r="T8" s="59">
        <v>20</v>
      </c>
      <c r="U8" s="43">
        <v>21</v>
      </c>
      <c r="V8" s="59">
        <v>22</v>
      </c>
      <c r="W8" s="43">
        <v>23</v>
      </c>
    </row>
    <row r="9" ht="21.75" customHeight="1" spans="1:23">
      <c r="A9" s="91" t="s">
        <v>292</v>
      </c>
      <c r="B9" s="91" t="s">
        <v>293</v>
      </c>
      <c r="C9" s="91" t="s">
        <v>294</v>
      </c>
      <c r="D9" s="91" t="s">
        <v>70</v>
      </c>
      <c r="E9" s="91" t="s">
        <v>143</v>
      </c>
      <c r="F9" s="91" t="s">
        <v>142</v>
      </c>
      <c r="G9" s="91" t="s">
        <v>259</v>
      </c>
      <c r="H9" s="91" t="s">
        <v>260</v>
      </c>
      <c r="I9" s="101">
        <v>60000</v>
      </c>
      <c r="J9" s="101"/>
      <c r="K9" s="101"/>
      <c r="L9" s="101"/>
      <c r="M9" s="101">
        <v>60000</v>
      </c>
      <c r="N9" s="101"/>
      <c r="O9" s="101"/>
      <c r="P9" s="101"/>
      <c r="Q9" s="101"/>
      <c r="R9" s="101"/>
      <c r="S9" s="101"/>
      <c r="T9" s="101"/>
      <c r="U9" s="101"/>
      <c r="V9" s="101"/>
      <c r="W9" s="101"/>
    </row>
    <row r="10" ht="21.75" customHeight="1" spans="1:23">
      <c r="A10" s="91" t="s">
        <v>292</v>
      </c>
      <c r="B10" s="91" t="s">
        <v>293</v>
      </c>
      <c r="C10" s="91" t="s">
        <v>294</v>
      </c>
      <c r="D10" s="91" t="s">
        <v>70</v>
      </c>
      <c r="E10" s="91" t="s">
        <v>143</v>
      </c>
      <c r="F10" s="91" t="s">
        <v>142</v>
      </c>
      <c r="G10" s="91" t="s">
        <v>273</v>
      </c>
      <c r="H10" s="91" t="s">
        <v>274</v>
      </c>
      <c r="I10" s="101">
        <v>80000</v>
      </c>
      <c r="J10" s="101"/>
      <c r="K10" s="101"/>
      <c r="L10" s="101"/>
      <c r="M10" s="101">
        <v>80000</v>
      </c>
      <c r="N10" s="101"/>
      <c r="O10" s="101"/>
      <c r="P10" s="101"/>
      <c r="Q10" s="101"/>
      <c r="R10" s="101"/>
      <c r="S10" s="101"/>
      <c r="T10" s="101"/>
      <c r="U10" s="101"/>
      <c r="V10" s="101"/>
      <c r="W10" s="101"/>
    </row>
    <row r="11" ht="21.75" customHeight="1" spans="1:23">
      <c r="A11" s="91" t="s">
        <v>292</v>
      </c>
      <c r="B11" s="91" t="s">
        <v>293</v>
      </c>
      <c r="C11" s="91" t="s">
        <v>294</v>
      </c>
      <c r="D11" s="91" t="s">
        <v>70</v>
      </c>
      <c r="E11" s="91" t="s">
        <v>143</v>
      </c>
      <c r="F11" s="91" t="s">
        <v>142</v>
      </c>
      <c r="G11" s="91" t="s">
        <v>295</v>
      </c>
      <c r="H11" s="91" t="s">
        <v>296</v>
      </c>
      <c r="I11" s="101">
        <v>50000</v>
      </c>
      <c r="J11" s="101"/>
      <c r="K11" s="101"/>
      <c r="L11" s="101"/>
      <c r="M11" s="101">
        <v>50000</v>
      </c>
      <c r="N11" s="101"/>
      <c r="O11" s="101"/>
      <c r="P11" s="101"/>
      <c r="Q11" s="101"/>
      <c r="R11" s="101"/>
      <c r="S11" s="101"/>
      <c r="T11" s="101"/>
      <c r="U11" s="101"/>
      <c r="V11" s="101"/>
      <c r="W11" s="101"/>
    </row>
    <row r="12" ht="21.75" customHeight="1" spans="1:23">
      <c r="A12" s="91" t="s">
        <v>292</v>
      </c>
      <c r="B12" s="91" t="s">
        <v>293</v>
      </c>
      <c r="C12" s="91" t="s">
        <v>294</v>
      </c>
      <c r="D12" s="91" t="s">
        <v>70</v>
      </c>
      <c r="E12" s="91" t="s">
        <v>297</v>
      </c>
      <c r="F12" s="91" t="s">
        <v>140</v>
      </c>
      <c r="G12" s="91" t="s">
        <v>298</v>
      </c>
      <c r="H12" s="91" t="s">
        <v>299</v>
      </c>
      <c r="I12" s="101">
        <v>250000</v>
      </c>
      <c r="J12" s="101"/>
      <c r="K12" s="101"/>
      <c r="L12" s="101"/>
      <c r="M12" s="101">
        <v>250000</v>
      </c>
      <c r="N12" s="101"/>
      <c r="O12" s="101"/>
      <c r="P12" s="101"/>
      <c r="Q12" s="101"/>
      <c r="R12" s="101"/>
      <c r="S12" s="101"/>
      <c r="T12" s="101"/>
      <c r="U12" s="101"/>
      <c r="V12" s="101"/>
      <c r="W12" s="101"/>
    </row>
    <row r="13" ht="21.75" customHeight="1" spans="1:23">
      <c r="A13" s="91" t="s">
        <v>292</v>
      </c>
      <c r="B13" s="91" t="s">
        <v>300</v>
      </c>
      <c r="C13" s="91" t="s">
        <v>301</v>
      </c>
      <c r="D13" s="91" t="s">
        <v>70</v>
      </c>
      <c r="E13" s="91" t="s">
        <v>102</v>
      </c>
      <c r="F13" s="91" t="s">
        <v>103</v>
      </c>
      <c r="G13" s="91" t="s">
        <v>295</v>
      </c>
      <c r="H13" s="91" t="s">
        <v>296</v>
      </c>
      <c r="I13" s="101">
        <v>100000</v>
      </c>
      <c r="J13" s="101">
        <v>100000</v>
      </c>
      <c r="K13" s="101">
        <v>100000</v>
      </c>
      <c r="L13" s="101"/>
      <c r="M13" s="101"/>
      <c r="N13" s="101"/>
      <c r="O13" s="101"/>
      <c r="P13" s="101"/>
      <c r="Q13" s="101"/>
      <c r="R13" s="101"/>
      <c r="S13" s="101"/>
      <c r="T13" s="101"/>
      <c r="U13" s="101"/>
      <c r="V13" s="101"/>
      <c r="W13" s="101"/>
    </row>
    <row r="14" ht="21.75" customHeight="1" spans="1:23">
      <c r="A14" s="91" t="s">
        <v>302</v>
      </c>
      <c r="B14" s="91" t="s">
        <v>303</v>
      </c>
      <c r="C14" s="91" t="s">
        <v>304</v>
      </c>
      <c r="D14" s="91" t="s">
        <v>70</v>
      </c>
      <c r="E14" s="91" t="s">
        <v>102</v>
      </c>
      <c r="F14" s="91" t="s">
        <v>103</v>
      </c>
      <c r="G14" s="91" t="s">
        <v>259</v>
      </c>
      <c r="H14" s="91" t="s">
        <v>260</v>
      </c>
      <c r="I14" s="101">
        <v>1300000</v>
      </c>
      <c r="J14" s="101">
        <v>1300000</v>
      </c>
      <c r="K14" s="101">
        <v>1300000</v>
      </c>
      <c r="L14" s="101"/>
      <c r="M14" s="101"/>
      <c r="N14" s="101"/>
      <c r="O14" s="101"/>
      <c r="P14" s="101"/>
      <c r="Q14" s="101"/>
      <c r="R14" s="101"/>
      <c r="S14" s="101"/>
      <c r="T14" s="101"/>
      <c r="U14" s="101"/>
      <c r="V14" s="101"/>
      <c r="W14" s="101"/>
    </row>
    <row r="15" ht="21.75" customHeight="1" spans="1:23">
      <c r="A15" s="91" t="s">
        <v>302</v>
      </c>
      <c r="B15" s="91" t="s">
        <v>303</v>
      </c>
      <c r="C15" s="91" t="s">
        <v>304</v>
      </c>
      <c r="D15" s="91" t="s">
        <v>70</v>
      </c>
      <c r="E15" s="91" t="s">
        <v>102</v>
      </c>
      <c r="F15" s="91" t="s">
        <v>103</v>
      </c>
      <c r="G15" s="91" t="s">
        <v>269</v>
      </c>
      <c r="H15" s="91" t="s">
        <v>270</v>
      </c>
      <c r="I15" s="101">
        <v>30000</v>
      </c>
      <c r="J15" s="101">
        <v>30000</v>
      </c>
      <c r="K15" s="101">
        <v>30000</v>
      </c>
      <c r="L15" s="101"/>
      <c r="M15" s="101"/>
      <c r="N15" s="101"/>
      <c r="O15" s="101"/>
      <c r="P15" s="101"/>
      <c r="Q15" s="101"/>
      <c r="R15" s="101"/>
      <c r="S15" s="101"/>
      <c r="T15" s="101"/>
      <c r="U15" s="101"/>
      <c r="V15" s="101"/>
      <c r="W15" s="101"/>
    </row>
    <row r="16" ht="21.75" customHeight="1" spans="1:23">
      <c r="A16" s="91" t="s">
        <v>302</v>
      </c>
      <c r="B16" s="91" t="s">
        <v>303</v>
      </c>
      <c r="C16" s="91" t="s">
        <v>304</v>
      </c>
      <c r="D16" s="91" t="s">
        <v>70</v>
      </c>
      <c r="E16" s="91" t="s">
        <v>102</v>
      </c>
      <c r="F16" s="91" t="s">
        <v>103</v>
      </c>
      <c r="G16" s="91" t="s">
        <v>273</v>
      </c>
      <c r="H16" s="91" t="s">
        <v>274</v>
      </c>
      <c r="I16" s="101">
        <v>100000</v>
      </c>
      <c r="J16" s="101">
        <v>100000</v>
      </c>
      <c r="K16" s="101">
        <v>100000</v>
      </c>
      <c r="L16" s="101"/>
      <c r="M16" s="101"/>
      <c r="N16" s="101"/>
      <c r="O16" s="101"/>
      <c r="P16" s="101"/>
      <c r="Q16" s="101"/>
      <c r="R16" s="101"/>
      <c r="S16" s="101"/>
      <c r="T16" s="101"/>
      <c r="U16" s="101"/>
      <c r="V16" s="101"/>
      <c r="W16" s="101"/>
    </row>
    <row r="17" ht="21.75" customHeight="1" spans="1:23">
      <c r="A17" s="91" t="s">
        <v>302</v>
      </c>
      <c r="B17" s="91" t="s">
        <v>303</v>
      </c>
      <c r="C17" s="91" t="s">
        <v>304</v>
      </c>
      <c r="D17" s="91" t="s">
        <v>70</v>
      </c>
      <c r="E17" s="91" t="s">
        <v>102</v>
      </c>
      <c r="F17" s="91" t="s">
        <v>103</v>
      </c>
      <c r="G17" s="91" t="s">
        <v>295</v>
      </c>
      <c r="H17" s="91" t="s">
        <v>296</v>
      </c>
      <c r="I17" s="101">
        <v>350000</v>
      </c>
      <c r="J17" s="101">
        <v>350000</v>
      </c>
      <c r="K17" s="101">
        <v>350000</v>
      </c>
      <c r="L17" s="101"/>
      <c r="M17" s="101"/>
      <c r="N17" s="101"/>
      <c r="O17" s="101"/>
      <c r="P17" s="101"/>
      <c r="Q17" s="101"/>
      <c r="R17" s="101"/>
      <c r="S17" s="101"/>
      <c r="T17" s="101"/>
      <c r="U17" s="101"/>
      <c r="V17" s="101"/>
      <c r="W17" s="101"/>
    </row>
    <row r="18" ht="21.75" customHeight="1" spans="1:23">
      <c r="A18" s="91" t="s">
        <v>302</v>
      </c>
      <c r="B18" s="91" t="s">
        <v>303</v>
      </c>
      <c r="C18" s="91" t="s">
        <v>304</v>
      </c>
      <c r="D18" s="91" t="s">
        <v>70</v>
      </c>
      <c r="E18" s="91" t="s">
        <v>102</v>
      </c>
      <c r="F18" s="91" t="s">
        <v>103</v>
      </c>
      <c r="G18" s="91" t="s">
        <v>242</v>
      </c>
      <c r="H18" s="91" t="s">
        <v>243</v>
      </c>
      <c r="I18" s="101">
        <v>20000</v>
      </c>
      <c r="J18" s="101">
        <v>20000</v>
      </c>
      <c r="K18" s="101">
        <v>20000</v>
      </c>
      <c r="L18" s="101"/>
      <c r="M18" s="101"/>
      <c r="N18" s="101"/>
      <c r="O18" s="101"/>
      <c r="P18" s="101"/>
      <c r="Q18" s="101"/>
      <c r="R18" s="101"/>
      <c r="S18" s="101"/>
      <c r="T18" s="101"/>
      <c r="U18" s="101"/>
      <c r="V18" s="101"/>
      <c r="W18" s="101"/>
    </row>
    <row r="19" ht="21.75" customHeight="1" spans="1:23">
      <c r="A19" s="91" t="s">
        <v>302</v>
      </c>
      <c r="B19" s="91" t="s">
        <v>305</v>
      </c>
      <c r="C19" s="91" t="s">
        <v>306</v>
      </c>
      <c r="D19" s="91" t="s">
        <v>70</v>
      </c>
      <c r="E19" s="91" t="s">
        <v>102</v>
      </c>
      <c r="F19" s="91" t="s">
        <v>103</v>
      </c>
      <c r="G19" s="91" t="s">
        <v>259</v>
      </c>
      <c r="H19" s="91" t="s">
        <v>260</v>
      </c>
      <c r="I19" s="101">
        <v>100000</v>
      </c>
      <c r="J19" s="101">
        <v>100000</v>
      </c>
      <c r="K19" s="101">
        <v>100000</v>
      </c>
      <c r="L19" s="101"/>
      <c r="M19" s="101"/>
      <c r="N19" s="101"/>
      <c r="O19" s="101"/>
      <c r="P19" s="101"/>
      <c r="Q19" s="101"/>
      <c r="R19" s="101"/>
      <c r="S19" s="101"/>
      <c r="T19" s="101"/>
      <c r="U19" s="101"/>
      <c r="V19" s="101"/>
      <c r="W19" s="101"/>
    </row>
    <row r="20" ht="18.75" customHeight="1" spans="1:23">
      <c r="A20" s="56" t="s">
        <v>182</v>
      </c>
      <c r="B20" s="57"/>
      <c r="C20" s="57"/>
      <c r="D20" s="57"/>
      <c r="E20" s="57"/>
      <c r="F20" s="57"/>
      <c r="G20" s="57"/>
      <c r="H20" s="58"/>
      <c r="I20" s="101">
        <v>2440000</v>
      </c>
      <c r="J20" s="101">
        <v>2000000</v>
      </c>
      <c r="K20" s="101">
        <v>2000000</v>
      </c>
      <c r="L20" s="101"/>
      <c r="M20" s="101">
        <v>440000</v>
      </c>
      <c r="N20" s="101"/>
      <c r="O20" s="101"/>
      <c r="P20" s="101"/>
      <c r="Q20" s="101"/>
      <c r="R20" s="101"/>
      <c r="S20" s="101"/>
      <c r="T20" s="101"/>
      <c r="U20" s="101"/>
      <c r="V20" s="101"/>
      <c r="W20" s="101"/>
    </row>
  </sheetData>
  <mergeCells count="28">
    <mergeCell ref="A2:W2"/>
    <mergeCell ref="A3:H3"/>
    <mergeCell ref="J4:M4"/>
    <mergeCell ref="N4:P4"/>
    <mergeCell ref="R4:W4"/>
    <mergeCell ref="A20:H2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7"/>
  <sheetViews>
    <sheetView showZeros="0" zoomScale="90" zoomScaleNormal="90" topLeftCell="C1" workbookViewId="0">
      <selection activeCell="J1" sqref="J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6" t="s">
        <v>307</v>
      </c>
    </row>
    <row r="2" ht="39.75" customHeight="1" spans="1:10">
      <c r="A2" s="87" t="str">
        <f>"2025"&amp;"年部门项目支出绩效目标表"</f>
        <v>2025年部门项目支出绩效目标表</v>
      </c>
      <c r="B2" s="27"/>
      <c r="C2" s="27"/>
      <c r="D2" s="27"/>
      <c r="E2" s="27"/>
      <c r="F2" s="88"/>
      <c r="G2" s="27"/>
      <c r="H2" s="88"/>
      <c r="I2" s="88"/>
      <c r="J2" s="27"/>
    </row>
    <row r="3" ht="17.25" customHeight="1" spans="1:1">
      <c r="A3" s="28" t="str">
        <f>"单位名称："&amp;"昆明市东川区财政局"</f>
        <v>单位名称：昆明市东川区财政局</v>
      </c>
    </row>
    <row r="4" ht="44.25" customHeight="1" spans="1:10">
      <c r="A4" s="89" t="s">
        <v>194</v>
      </c>
      <c r="B4" s="89" t="s">
        <v>308</v>
      </c>
      <c r="C4" s="89" t="s">
        <v>309</v>
      </c>
      <c r="D4" s="89" t="s">
        <v>310</v>
      </c>
      <c r="E4" s="89" t="s">
        <v>311</v>
      </c>
      <c r="F4" s="90" t="s">
        <v>312</v>
      </c>
      <c r="G4" s="89" t="s">
        <v>313</v>
      </c>
      <c r="H4" s="90" t="s">
        <v>314</v>
      </c>
      <c r="I4" s="90" t="s">
        <v>315</v>
      </c>
      <c r="J4" s="89" t="s">
        <v>316</v>
      </c>
    </row>
    <row r="5" ht="18.75" customHeight="1" spans="1:10">
      <c r="A5" s="154">
        <v>1</v>
      </c>
      <c r="B5" s="154">
        <v>2</v>
      </c>
      <c r="C5" s="154">
        <v>3</v>
      </c>
      <c r="D5" s="154">
        <v>4</v>
      </c>
      <c r="E5" s="154">
        <v>5</v>
      </c>
      <c r="F5" s="59">
        <v>6</v>
      </c>
      <c r="G5" s="154">
        <v>7</v>
      </c>
      <c r="H5" s="59">
        <v>8</v>
      </c>
      <c r="I5" s="59">
        <v>9</v>
      </c>
      <c r="J5" s="154">
        <v>10</v>
      </c>
    </row>
    <row r="6" ht="42" customHeight="1" spans="1:10">
      <c r="A6" s="53" t="s">
        <v>70</v>
      </c>
      <c r="B6" s="91"/>
      <c r="C6" s="91"/>
      <c r="D6" s="91"/>
      <c r="E6" s="77"/>
      <c r="F6" s="92"/>
      <c r="G6" s="77"/>
      <c r="H6" s="92"/>
      <c r="I6" s="92"/>
      <c r="J6" s="77"/>
    </row>
    <row r="7" ht="42" customHeight="1" spans="1:10">
      <c r="A7" s="155" t="s">
        <v>70</v>
      </c>
      <c r="B7" s="44"/>
      <c r="C7" s="44"/>
      <c r="D7" s="44"/>
      <c r="E7" s="53"/>
      <c r="F7" s="44"/>
      <c r="G7" s="53"/>
      <c r="H7" s="44"/>
      <c r="I7" s="44"/>
      <c r="J7" s="53"/>
    </row>
    <row r="8" ht="42" customHeight="1" spans="1:10">
      <c r="A8" s="156" t="s">
        <v>294</v>
      </c>
      <c r="B8" s="44" t="s">
        <v>317</v>
      </c>
      <c r="C8" s="44" t="s">
        <v>318</v>
      </c>
      <c r="D8" s="44" t="s">
        <v>319</v>
      </c>
      <c r="E8" s="53" t="s">
        <v>320</v>
      </c>
      <c r="F8" s="44" t="s">
        <v>321</v>
      </c>
      <c r="G8" s="53" t="s">
        <v>322</v>
      </c>
      <c r="H8" s="44" t="s">
        <v>323</v>
      </c>
      <c r="I8" s="44" t="s">
        <v>324</v>
      </c>
      <c r="J8" s="53" t="s">
        <v>325</v>
      </c>
    </row>
    <row r="9" ht="42" customHeight="1" spans="1:10">
      <c r="A9" s="156" t="s">
        <v>294</v>
      </c>
      <c r="B9" s="44" t="s">
        <v>317</v>
      </c>
      <c r="C9" s="44" t="s">
        <v>318</v>
      </c>
      <c r="D9" s="44" t="s">
        <v>319</v>
      </c>
      <c r="E9" s="53" t="s">
        <v>326</v>
      </c>
      <c r="F9" s="44" t="s">
        <v>327</v>
      </c>
      <c r="G9" s="53" t="s">
        <v>84</v>
      </c>
      <c r="H9" s="44" t="s">
        <v>328</v>
      </c>
      <c r="I9" s="44" t="s">
        <v>324</v>
      </c>
      <c r="J9" s="53" t="s">
        <v>329</v>
      </c>
    </row>
    <row r="10" ht="62" customHeight="1" spans="1:10">
      <c r="A10" s="156" t="s">
        <v>294</v>
      </c>
      <c r="B10" s="44" t="s">
        <v>317</v>
      </c>
      <c r="C10" s="44" t="s">
        <v>318</v>
      </c>
      <c r="D10" s="44" t="s">
        <v>330</v>
      </c>
      <c r="E10" s="53" t="s">
        <v>331</v>
      </c>
      <c r="F10" s="44" t="s">
        <v>321</v>
      </c>
      <c r="G10" s="53" t="s">
        <v>332</v>
      </c>
      <c r="H10" s="44" t="s">
        <v>333</v>
      </c>
      <c r="I10" s="44" t="s">
        <v>324</v>
      </c>
      <c r="J10" s="53" t="s">
        <v>334</v>
      </c>
    </row>
    <row r="11" ht="62" customHeight="1" spans="1:10">
      <c r="A11" s="156" t="s">
        <v>294</v>
      </c>
      <c r="B11" s="44" t="s">
        <v>317</v>
      </c>
      <c r="C11" s="44" t="s">
        <v>318</v>
      </c>
      <c r="D11" s="44" t="s">
        <v>335</v>
      </c>
      <c r="E11" s="53" t="s">
        <v>336</v>
      </c>
      <c r="F11" s="44" t="s">
        <v>321</v>
      </c>
      <c r="G11" s="53" t="s">
        <v>332</v>
      </c>
      <c r="H11" s="44" t="s">
        <v>333</v>
      </c>
      <c r="I11" s="44" t="s">
        <v>324</v>
      </c>
      <c r="J11" s="53" t="s">
        <v>337</v>
      </c>
    </row>
    <row r="12" ht="42" customHeight="1" spans="1:10">
      <c r="A12" s="156" t="s">
        <v>294</v>
      </c>
      <c r="B12" s="44" t="s">
        <v>317</v>
      </c>
      <c r="C12" s="44" t="s">
        <v>318</v>
      </c>
      <c r="D12" s="44" t="s">
        <v>338</v>
      </c>
      <c r="E12" s="53" t="s">
        <v>339</v>
      </c>
      <c r="F12" s="44" t="s">
        <v>340</v>
      </c>
      <c r="G12" s="53" t="s">
        <v>322</v>
      </c>
      <c r="H12" s="44" t="s">
        <v>323</v>
      </c>
      <c r="I12" s="44" t="s">
        <v>324</v>
      </c>
      <c r="J12" s="53" t="s">
        <v>341</v>
      </c>
    </row>
    <row r="13" ht="59" customHeight="1" spans="1:10">
      <c r="A13" s="156" t="s">
        <v>294</v>
      </c>
      <c r="B13" s="44" t="s">
        <v>317</v>
      </c>
      <c r="C13" s="44" t="s">
        <v>342</v>
      </c>
      <c r="D13" s="44" t="s">
        <v>343</v>
      </c>
      <c r="E13" s="53" t="s">
        <v>344</v>
      </c>
      <c r="F13" s="44" t="s">
        <v>327</v>
      </c>
      <c r="G13" s="53" t="s">
        <v>345</v>
      </c>
      <c r="H13" s="44" t="s">
        <v>333</v>
      </c>
      <c r="I13" s="44" t="s">
        <v>324</v>
      </c>
      <c r="J13" s="53" t="s">
        <v>346</v>
      </c>
    </row>
    <row r="14" ht="42" customHeight="1" spans="1:10">
      <c r="A14" s="156" t="s">
        <v>294</v>
      </c>
      <c r="B14" s="44" t="s">
        <v>317</v>
      </c>
      <c r="C14" s="44" t="s">
        <v>347</v>
      </c>
      <c r="D14" s="44" t="s">
        <v>348</v>
      </c>
      <c r="E14" s="53" t="s">
        <v>349</v>
      </c>
      <c r="F14" s="44" t="s">
        <v>327</v>
      </c>
      <c r="G14" s="53" t="s">
        <v>345</v>
      </c>
      <c r="H14" s="44" t="s">
        <v>333</v>
      </c>
      <c r="I14" s="44" t="s">
        <v>324</v>
      </c>
      <c r="J14" s="53" t="s">
        <v>350</v>
      </c>
    </row>
    <row r="15" ht="42" customHeight="1" spans="1:10">
      <c r="A15" s="156" t="s">
        <v>304</v>
      </c>
      <c r="B15" s="44" t="s">
        <v>351</v>
      </c>
      <c r="C15" s="44" t="s">
        <v>318</v>
      </c>
      <c r="D15" s="44" t="s">
        <v>319</v>
      </c>
      <c r="E15" s="53" t="s">
        <v>304</v>
      </c>
      <c r="F15" s="44" t="s">
        <v>321</v>
      </c>
      <c r="G15" s="53" t="s">
        <v>352</v>
      </c>
      <c r="H15" s="44" t="s">
        <v>323</v>
      </c>
      <c r="I15" s="44" t="s">
        <v>324</v>
      </c>
      <c r="J15" s="53" t="s">
        <v>353</v>
      </c>
    </row>
    <row r="16" ht="42" customHeight="1" spans="1:10">
      <c r="A16" s="156" t="s">
        <v>304</v>
      </c>
      <c r="B16" s="44" t="s">
        <v>351</v>
      </c>
      <c r="C16" s="44" t="s">
        <v>318</v>
      </c>
      <c r="D16" s="44" t="s">
        <v>319</v>
      </c>
      <c r="E16" s="53" t="s">
        <v>354</v>
      </c>
      <c r="F16" s="44" t="s">
        <v>321</v>
      </c>
      <c r="G16" s="53" t="s">
        <v>355</v>
      </c>
      <c r="H16" s="44" t="s">
        <v>356</v>
      </c>
      <c r="I16" s="44" t="s">
        <v>324</v>
      </c>
      <c r="J16" s="53" t="s">
        <v>357</v>
      </c>
    </row>
    <row r="17" ht="42" customHeight="1" spans="1:10">
      <c r="A17" s="156" t="s">
        <v>304</v>
      </c>
      <c r="B17" s="44" t="s">
        <v>351</v>
      </c>
      <c r="C17" s="44" t="s">
        <v>318</v>
      </c>
      <c r="D17" s="44" t="s">
        <v>319</v>
      </c>
      <c r="E17" s="53" t="s">
        <v>358</v>
      </c>
      <c r="F17" s="44" t="s">
        <v>327</v>
      </c>
      <c r="G17" s="53" t="s">
        <v>87</v>
      </c>
      <c r="H17" s="44" t="s">
        <v>328</v>
      </c>
      <c r="I17" s="44" t="s">
        <v>324</v>
      </c>
      <c r="J17" s="53" t="s">
        <v>359</v>
      </c>
    </row>
    <row r="18" ht="64" customHeight="1" spans="1:10">
      <c r="A18" s="156" t="s">
        <v>304</v>
      </c>
      <c r="B18" s="44" t="s">
        <v>351</v>
      </c>
      <c r="C18" s="44" t="s">
        <v>318</v>
      </c>
      <c r="D18" s="44" t="s">
        <v>330</v>
      </c>
      <c r="E18" s="53" t="s">
        <v>360</v>
      </c>
      <c r="F18" s="44" t="s">
        <v>321</v>
      </c>
      <c r="G18" s="53" t="s">
        <v>332</v>
      </c>
      <c r="H18" s="44" t="s">
        <v>333</v>
      </c>
      <c r="I18" s="44" t="s">
        <v>324</v>
      </c>
      <c r="J18" s="53" t="s">
        <v>361</v>
      </c>
    </row>
    <row r="19" ht="59" customHeight="1" spans="1:10">
      <c r="A19" s="156" t="s">
        <v>304</v>
      </c>
      <c r="B19" s="44" t="s">
        <v>351</v>
      </c>
      <c r="C19" s="44" t="s">
        <v>318</v>
      </c>
      <c r="D19" s="44" t="s">
        <v>335</v>
      </c>
      <c r="E19" s="53" t="s">
        <v>362</v>
      </c>
      <c r="F19" s="44" t="s">
        <v>321</v>
      </c>
      <c r="G19" s="53" t="s">
        <v>332</v>
      </c>
      <c r="H19" s="44" t="s">
        <v>333</v>
      </c>
      <c r="I19" s="44" t="s">
        <v>324</v>
      </c>
      <c r="J19" s="53" t="s">
        <v>363</v>
      </c>
    </row>
    <row r="20" ht="42" customHeight="1" spans="1:10">
      <c r="A20" s="156" t="s">
        <v>304</v>
      </c>
      <c r="B20" s="44" t="s">
        <v>351</v>
      </c>
      <c r="C20" s="44" t="s">
        <v>318</v>
      </c>
      <c r="D20" s="44" t="s">
        <v>335</v>
      </c>
      <c r="E20" s="53" t="s">
        <v>364</v>
      </c>
      <c r="F20" s="44" t="s">
        <v>340</v>
      </c>
      <c r="G20" s="53" t="s">
        <v>365</v>
      </c>
      <c r="H20" s="44" t="s">
        <v>366</v>
      </c>
      <c r="I20" s="44" t="s">
        <v>367</v>
      </c>
      <c r="J20" s="53" t="s">
        <v>368</v>
      </c>
    </row>
    <row r="21" ht="42" customHeight="1" spans="1:10">
      <c r="A21" s="156" t="s">
        <v>304</v>
      </c>
      <c r="B21" s="44" t="s">
        <v>351</v>
      </c>
      <c r="C21" s="44" t="s">
        <v>318</v>
      </c>
      <c r="D21" s="44" t="s">
        <v>338</v>
      </c>
      <c r="E21" s="53" t="s">
        <v>339</v>
      </c>
      <c r="F21" s="44" t="s">
        <v>321</v>
      </c>
      <c r="G21" s="53" t="s">
        <v>352</v>
      </c>
      <c r="H21" s="44" t="s">
        <v>323</v>
      </c>
      <c r="I21" s="44" t="s">
        <v>324</v>
      </c>
      <c r="J21" s="53" t="s">
        <v>369</v>
      </c>
    </row>
    <row r="22" ht="61" customHeight="1" spans="1:10">
      <c r="A22" s="156" t="s">
        <v>304</v>
      </c>
      <c r="B22" s="44" t="s">
        <v>351</v>
      </c>
      <c r="C22" s="44" t="s">
        <v>342</v>
      </c>
      <c r="D22" s="44" t="s">
        <v>343</v>
      </c>
      <c r="E22" s="53" t="s">
        <v>370</v>
      </c>
      <c r="F22" s="44" t="s">
        <v>327</v>
      </c>
      <c r="G22" s="53" t="s">
        <v>345</v>
      </c>
      <c r="H22" s="44" t="s">
        <v>333</v>
      </c>
      <c r="I22" s="44" t="s">
        <v>324</v>
      </c>
      <c r="J22" s="53" t="s">
        <v>371</v>
      </c>
    </row>
    <row r="23" ht="42" customHeight="1" spans="1:10">
      <c r="A23" s="156" t="s">
        <v>304</v>
      </c>
      <c r="B23" s="44" t="s">
        <v>351</v>
      </c>
      <c r="C23" s="44" t="s">
        <v>347</v>
      </c>
      <c r="D23" s="44" t="s">
        <v>348</v>
      </c>
      <c r="E23" s="53" t="s">
        <v>349</v>
      </c>
      <c r="F23" s="44" t="s">
        <v>327</v>
      </c>
      <c r="G23" s="53" t="s">
        <v>345</v>
      </c>
      <c r="H23" s="44" t="s">
        <v>333</v>
      </c>
      <c r="I23" s="44" t="s">
        <v>324</v>
      </c>
      <c r="J23" s="53" t="s">
        <v>350</v>
      </c>
    </row>
    <row r="24" ht="42" customHeight="1" spans="1:10">
      <c r="A24" s="156" t="s">
        <v>301</v>
      </c>
      <c r="B24" s="44" t="s">
        <v>372</v>
      </c>
      <c r="C24" s="44" t="s">
        <v>318</v>
      </c>
      <c r="D24" s="44" t="s">
        <v>319</v>
      </c>
      <c r="E24" s="53" t="s">
        <v>373</v>
      </c>
      <c r="F24" s="44" t="s">
        <v>321</v>
      </c>
      <c r="G24" s="53" t="s">
        <v>92</v>
      </c>
      <c r="H24" s="44" t="s">
        <v>323</v>
      </c>
      <c r="I24" s="44" t="s">
        <v>324</v>
      </c>
      <c r="J24" s="53" t="s">
        <v>374</v>
      </c>
    </row>
    <row r="25" ht="61" customHeight="1" spans="1:10">
      <c r="A25" s="156" t="s">
        <v>301</v>
      </c>
      <c r="B25" s="44" t="s">
        <v>372</v>
      </c>
      <c r="C25" s="44" t="s">
        <v>318</v>
      </c>
      <c r="D25" s="44" t="s">
        <v>330</v>
      </c>
      <c r="E25" s="53" t="s">
        <v>375</v>
      </c>
      <c r="F25" s="44" t="s">
        <v>321</v>
      </c>
      <c r="G25" s="53" t="s">
        <v>376</v>
      </c>
      <c r="H25" s="44" t="s">
        <v>333</v>
      </c>
      <c r="I25" s="44" t="s">
        <v>324</v>
      </c>
      <c r="J25" s="53" t="s">
        <v>377</v>
      </c>
    </row>
    <row r="26" ht="65" customHeight="1" spans="1:10">
      <c r="A26" s="156" t="s">
        <v>301</v>
      </c>
      <c r="B26" s="44" t="s">
        <v>372</v>
      </c>
      <c r="C26" s="44" t="s">
        <v>318</v>
      </c>
      <c r="D26" s="44" t="s">
        <v>335</v>
      </c>
      <c r="E26" s="53" t="s">
        <v>378</v>
      </c>
      <c r="F26" s="44" t="s">
        <v>321</v>
      </c>
      <c r="G26" s="53" t="s">
        <v>332</v>
      </c>
      <c r="H26" s="44" t="s">
        <v>333</v>
      </c>
      <c r="I26" s="44" t="s">
        <v>324</v>
      </c>
      <c r="J26" s="53" t="s">
        <v>379</v>
      </c>
    </row>
    <row r="27" ht="42" customHeight="1" spans="1:10">
      <c r="A27" s="156" t="s">
        <v>301</v>
      </c>
      <c r="B27" s="44" t="s">
        <v>372</v>
      </c>
      <c r="C27" s="44" t="s">
        <v>318</v>
      </c>
      <c r="D27" s="44" t="s">
        <v>335</v>
      </c>
      <c r="E27" s="53" t="s">
        <v>380</v>
      </c>
      <c r="F27" s="44" t="s">
        <v>340</v>
      </c>
      <c r="G27" s="53" t="s">
        <v>381</v>
      </c>
      <c r="H27" s="44" t="s">
        <v>366</v>
      </c>
      <c r="I27" s="44" t="s">
        <v>367</v>
      </c>
      <c r="J27" s="53" t="s">
        <v>382</v>
      </c>
    </row>
    <row r="28" ht="42" customHeight="1" spans="1:10">
      <c r="A28" s="156" t="s">
        <v>301</v>
      </c>
      <c r="B28" s="44" t="s">
        <v>372</v>
      </c>
      <c r="C28" s="44" t="s">
        <v>318</v>
      </c>
      <c r="D28" s="44" t="s">
        <v>338</v>
      </c>
      <c r="E28" s="53" t="s">
        <v>339</v>
      </c>
      <c r="F28" s="44" t="s">
        <v>340</v>
      </c>
      <c r="G28" s="53" t="s">
        <v>92</v>
      </c>
      <c r="H28" s="44" t="s">
        <v>323</v>
      </c>
      <c r="I28" s="44" t="s">
        <v>324</v>
      </c>
      <c r="J28" s="53" t="s">
        <v>383</v>
      </c>
    </row>
    <row r="29" ht="67" customHeight="1" spans="1:10">
      <c r="A29" s="156" t="s">
        <v>301</v>
      </c>
      <c r="B29" s="44" t="s">
        <v>372</v>
      </c>
      <c r="C29" s="44" t="s">
        <v>342</v>
      </c>
      <c r="D29" s="44" t="s">
        <v>343</v>
      </c>
      <c r="E29" s="53" t="s">
        <v>384</v>
      </c>
      <c r="F29" s="44" t="s">
        <v>327</v>
      </c>
      <c r="G29" s="53" t="s">
        <v>385</v>
      </c>
      <c r="H29" s="44" t="s">
        <v>333</v>
      </c>
      <c r="I29" s="44" t="s">
        <v>324</v>
      </c>
      <c r="J29" s="53" t="s">
        <v>386</v>
      </c>
    </row>
    <row r="30" ht="42" customHeight="1" spans="1:10">
      <c r="A30" s="156" t="s">
        <v>301</v>
      </c>
      <c r="B30" s="44" t="s">
        <v>372</v>
      </c>
      <c r="C30" s="44" t="s">
        <v>347</v>
      </c>
      <c r="D30" s="44" t="s">
        <v>348</v>
      </c>
      <c r="E30" s="53" t="s">
        <v>349</v>
      </c>
      <c r="F30" s="44" t="s">
        <v>327</v>
      </c>
      <c r="G30" s="53" t="s">
        <v>387</v>
      </c>
      <c r="H30" s="44" t="s">
        <v>333</v>
      </c>
      <c r="I30" s="44" t="s">
        <v>324</v>
      </c>
      <c r="J30" s="53" t="s">
        <v>350</v>
      </c>
    </row>
    <row r="31" ht="42" customHeight="1" spans="1:10">
      <c r="A31" s="156" t="s">
        <v>306</v>
      </c>
      <c r="B31" s="44" t="s">
        <v>388</v>
      </c>
      <c r="C31" s="44" t="s">
        <v>318</v>
      </c>
      <c r="D31" s="44" t="s">
        <v>319</v>
      </c>
      <c r="E31" s="53" t="s">
        <v>306</v>
      </c>
      <c r="F31" s="44" t="s">
        <v>321</v>
      </c>
      <c r="G31" s="53" t="s">
        <v>92</v>
      </c>
      <c r="H31" s="44" t="s">
        <v>323</v>
      </c>
      <c r="I31" s="44" t="s">
        <v>324</v>
      </c>
      <c r="J31" s="53" t="s">
        <v>389</v>
      </c>
    </row>
    <row r="32" ht="60" customHeight="1" spans="1:10">
      <c r="A32" s="156" t="s">
        <v>306</v>
      </c>
      <c r="B32" s="44" t="s">
        <v>388</v>
      </c>
      <c r="C32" s="44" t="s">
        <v>318</v>
      </c>
      <c r="D32" s="44" t="s">
        <v>330</v>
      </c>
      <c r="E32" s="53" t="s">
        <v>390</v>
      </c>
      <c r="F32" s="44" t="s">
        <v>321</v>
      </c>
      <c r="G32" s="53" t="s">
        <v>332</v>
      </c>
      <c r="H32" s="44" t="s">
        <v>333</v>
      </c>
      <c r="I32" s="44" t="s">
        <v>324</v>
      </c>
      <c r="J32" s="53" t="s">
        <v>377</v>
      </c>
    </row>
    <row r="33" ht="55" customHeight="1" spans="1:10">
      <c r="A33" s="156" t="s">
        <v>306</v>
      </c>
      <c r="B33" s="44" t="s">
        <v>388</v>
      </c>
      <c r="C33" s="44" t="s">
        <v>318</v>
      </c>
      <c r="D33" s="44" t="s">
        <v>335</v>
      </c>
      <c r="E33" s="53" t="s">
        <v>391</v>
      </c>
      <c r="F33" s="44" t="s">
        <v>321</v>
      </c>
      <c r="G33" s="53" t="s">
        <v>332</v>
      </c>
      <c r="H33" s="44" t="s">
        <v>333</v>
      </c>
      <c r="I33" s="44" t="s">
        <v>324</v>
      </c>
      <c r="J33" s="53" t="s">
        <v>392</v>
      </c>
    </row>
    <row r="34" ht="42" customHeight="1" spans="1:10">
      <c r="A34" s="156" t="s">
        <v>306</v>
      </c>
      <c r="B34" s="44" t="s">
        <v>388</v>
      </c>
      <c r="C34" s="44" t="s">
        <v>318</v>
      </c>
      <c r="D34" s="44" t="s">
        <v>338</v>
      </c>
      <c r="E34" s="53" t="s">
        <v>339</v>
      </c>
      <c r="F34" s="44" t="s">
        <v>340</v>
      </c>
      <c r="G34" s="53" t="s">
        <v>92</v>
      </c>
      <c r="H34" s="44" t="s">
        <v>323</v>
      </c>
      <c r="I34" s="44" t="s">
        <v>324</v>
      </c>
      <c r="J34" s="53" t="s">
        <v>393</v>
      </c>
    </row>
    <row r="35" ht="42" customHeight="1" spans="1:10">
      <c r="A35" s="156" t="s">
        <v>306</v>
      </c>
      <c r="B35" s="44" t="s">
        <v>388</v>
      </c>
      <c r="C35" s="44" t="s">
        <v>342</v>
      </c>
      <c r="D35" s="44" t="s">
        <v>394</v>
      </c>
      <c r="E35" s="53" t="s">
        <v>395</v>
      </c>
      <c r="F35" s="44" t="s">
        <v>321</v>
      </c>
      <c r="G35" s="53" t="s">
        <v>396</v>
      </c>
      <c r="H35" s="44" t="s">
        <v>366</v>
      </c>
      <c r="I35" s="44" t="s">
        <v>367</v>
      </c>
      <c r="J35" s="53" t="s">
        <v>397</v>
      </c>
    </row>
    <row r="36" ht="62" customHeight="1" spans="1:10">
      <c r="A36" s="156" t="s">
        <v>306</v>
      </c>
      <c r="B36" s="44" t="s">
        <v>388</v>
      </c>
      <c r="C36" s="44" t="s">
        <v>342</v>
      </c>
      <c r="D36" s="44" t="s">
        <v>343</v>
      </c>
      <c r="E36" s="53" t="s">
        <v>398</v>
      </c>
      <c r="F36" s="44" t="s">
        <v>327</v>
      </c>
      <c r="G36" s="53" t="s">
        <v>385</v>
      </c>
      <c r="H36" s="44" t="s">
        <v>333</v>
      </c>
      <c r="I36" s="44" t="s">
        <v>324</v>
      </c>
      <c r="J36" s="53" t="s">
        <v>399</v>
      </c>
    </row>
    <row r="37" ht="42" customHeight="1" spans="1:10">
      <c r="A37" s="156" t="s">
        <v>306</v>
      </c>
      <c r="B37" s="44" t="s">
        <v>388</v>
      </c>
      <c r="C37" s="44" t="s">
        <v>347</v>
      </c>
      <c r="D37" s="44" t="s">
        <v>348</v>
      </c>
      <c r="E37" s="53" t="s">
        <v>349</v>
      </c>
      <c r="F37" s="44" t="s">
        <v>327</v>
      </c>
      <c r="G37" s="53" t="s">
        <v>400</v>
      </c>
      <c r="H37" s="44" t="s">
        <v>333</v>
      </c>
      <c r="I37" s="44" t="s">
        <v>324</v>
      </c>
      <c r="J37" s="53" t="s">
        <v>401</v>
      </c>
    </row>
  </sheetData>
  <mergeCells count="10">
    <mergeCell ref="A2:J2"/>
    <mergeCell ref="A3:H3"/>
    <mergeCell ref="A8:A14"/>
    <mergeCell ref="A15:A23"/>
    <mergeCell ref="A24:A30"/>
    <mergeCell ref="A31:A37"/>
    <mergeCell ref="B8:B14"/>
    <mergeCell ref="B15:B23"/>
    <mergeCell ref="B24:B30"/>
    <mergeCell ref="B31:B37"/>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王秋婷</cp:lastModifiedBy>
  <dcterms:created xsi:type="dcterms:W3CDTF">2025-02-25T07:58:00Z</dcterms:created>
  <dcterms:modified xsi:type="dcterms:W3CDTF">2025-04-17T08:12:15Z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AA178ACF9670433EA12B6642C1BD3B90_12</vt:lpwstr>
  </property>
  <property fmtid="{D5CDD505-2E9C-101B-9397-08002B2CF9AE}" pid="3" name="KSOProductBuildVer">
    <vt:lpwstr>2052-12.1.0.17140</vt:lpwstr>
  </property>
</Properties>
</file>