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30" windowHeight="1176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上级补助项目支出预算表11!$A:$A,上级补助项目支出预算表11!$1:$1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44525" concurrentCalc="0"/>
</workbook>
</file>

<file path=xl/calcChain.xml><?xml version="1.0" encoding="utf-8"?>
<calcChain xmlns="http://schemas.openxmlformats.org/spreadsheetml/2006/main">
  <c r="G5" i="17" l="1"/>
  <c r="F5" i="17"/>
  <c r="E5" i="17"/>
  <c r="A3" i="17"/>
  <c r="A2" i="17"/>
  <c r="A3" i="16"/>
  <c r="A2" i="16"/>
  <c r="A3" i="15"/>
  <c r="A2" i="15"/>
  <c r="A3" i="14"/>
  <c r="A2" i="14"/>
  <c r="A3" i="13"/>
  <c r="A2" i="13"/>
  <c r="A3" i="12"/>
  <c r="A2" i="12"/>
  <c r="A3" i="11"/>
  <c r="A2" i="11"/>
  <c r="A3" i="10"/>
  <c r="A2" i="10"/>
  <c r="A3" i="9"/>
  <c r="A2" i="9"/>
  <c r="A3" i="8"/>
  <c r="A2" i="8"/>
  <c r="A3" i="7"/>
  <c r="A2" i="7"/>
  <c r="A3" i="6"/>
  <c r="A2" i="6"/>
  <c r="A3" i="5"/>
  <c r="A2" i="5"/>
  <c r="A3" i="4"/>
  <c r="A2" i="4"/>
  <c r="A3" i="3"/>
  <c r="A2" i="3"/>
  <c r="A3" i="2"/>
  <c r="A2" i="2"/>
  <c r="A3" i="1"/>
  <c r="A2" i="1"/>
</calcChain>
</file>

<file path=xl/sharedStrings.xml><?xml version="1.0" encoding="utf-8"?>
<sst xmlns="http://schemas.openxmlformats.org/spreadsheetml/2006/main" count="1908" uniqueCount="595">
  <si>
    <t>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</si>
  <si>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</si>
  <si>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</si>
  <si>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</si>
  <si>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</si>
  <si>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</si>
  <si>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</si>
  <si>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</si>
  <si>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</si>
  <si>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</si>
  <si>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</si>
  <si>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</si>
  <si>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</si>
  <si>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</si>
  <si>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</si>
  <si>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</si>
  <si>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</si>
  <si>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</si>
  <si>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</si>
  <si>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</si>
  <si>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</si>
  <si>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</si>
  <si>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</si>
  <si>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</si>
  <si>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</si>
  <si>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</si>
  <si>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</si>
  <si>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</si>
  <si>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</si>
  <si>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</si>
  <si>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</si>
  <si>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</si>
  <si>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</si>
  <si>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</si>
  <si>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</si>
  <si>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</si>
  <si>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</si>
  <si>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</si>
  <si>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</si>
  <si>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</si>
  <si>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</si>
  <si>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</si>
  <si>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</si>
  <si>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</si>
  <si>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</si>
  <si>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</si>
  <si>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</si>
  <si>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</si>
  <si>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</si>
  <si>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</si>
  <si>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</si>
  <si>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</si>
  <si>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</si>
  <si>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</si>
  <si>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</si>
  <si>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</si>
  <si>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</si>
  <si>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</si>
  <si>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</si>
  <si>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</si>
  <si>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</si>
  <si>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</si>
  <si>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</si>
  <si>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</si>
  <si>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</si>
  <si>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</si>
  <si>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</si>
  <si>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</si>
  <si>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</si>
  <si>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302</t>
  </si>
  <si>
    <t>中国共产党昆明市东川区委员会政法委员会</t>
  </si>
  <si>
    <t>302001</t>
  </si>
  <si>
    <t>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</si>
  <si>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</si>
  <si>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</si>
  <si>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</si>
  <si>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</si>
  <si>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</si>
  <si>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</si>
  <si>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</si>
  <si>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</si>
  <si>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</si>
  <si>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</si>
  <si>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</si>
  <si>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</si>
  <si>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</si>
  <si>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</si>
  <si>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</si>
  <si>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</si>
  <si>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</si>
  <si>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</si>
  <si>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</si>
  <si>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</si>
  <si>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</si>
  <si>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</si>
  <si>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</si>
  <si>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</si>
  <si>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</si>
  <si>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</si>
  <si>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</si>
  <si>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20131</t>
  </si>
  <si>
    <t>党委办公厅（室）及相关机构事务</t>
  </si>
  <si>
    <t>2013101</t>
  </si>
  <si>
    <t>行政运行</t>
  </si>
  <si>
    <t>2013150</t>
  </si>
  <si>
    <t>事业运行</t>
  </si>
  <si>
    <t>2013199</t>
  </si>
  <si>
    <t>其他党委办公厅（室）及相关机构事务支出</t>
  </si>
  <si>
    <t>20136</t>
  </si>
  <si>
    <t>其他共产党事务支出</t>
  </si>
  <si>
    <t>2013699</t>
  </si>
  <si>
    <t>204</t>
  </si>
  <si>
    <t>公共安全支出</t>
  </si>
  <si>
    <t>20499</t>
  </si>
  <si>
    <t>其他公共安全支出</t>
  </si>
  <si>
    <t>2049999</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</si>
  <si>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</si>
  <si>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</si>
  <si>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</si>
  <si>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</si>
  <si>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</si>
  <si>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</si>
  <si>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</si>
  <si>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</si>
  <si>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</si>
  <si>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</si>
  <si>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</si>
  <si>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</si>
  <si>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</si>
  <si>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</si>
  <si>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</si>
  <si>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</si>
  <si>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</si>
  <si>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</si>
  <si>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</si>
  <si>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</si>
  <si>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217</t>
  </si>
  <si>
    <t>金融支出</t>
  </si>
  <si>
    <t>21799</t>
  </si>
  <si>
    <t>其他金融支出</t>
  </si>
  <si>
    <t>2179999</t>
  </si>
  <si>
    <t>221</t>
  </si>
  <si>
    <t>住房保障支出</t>
  </si>
  <si>
    <t>22102</t>
  </si>
  <si>
    <t>住房改革支出</t>
  </si>
  <si>
    <t>2210201</t>
  </si>
  <si>
    <t>住房公积金</t>
  </si>
  <si>
    <t>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</si>
  <si>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</si>
  <si>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</si>
  <si>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</si>
  <si>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</si>
  <si>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</si>
  <si>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</si>
  <si>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</si>
  <si>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</si>
  <si>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</si>
  <si>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</si>
  <si>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</si>
  <si>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</si>
  <si>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</si>
  <si>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</si>
  <si>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</si>
  <si>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</si>
  <si>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</si>
  <si>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</si>
  <si>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</si>
  <si>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</si>
  <si>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</si>
  <si>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</si>
  <si>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</si>
  <si>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</si>
  <si>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</si>
  <si>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</si>
  <si>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</si>
  <si>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</si>
  <si>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</si>
  <si>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</si>
  <si>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</si>
  <si>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</si>
  <si>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</si>
  <si>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02-2表</t>
  </si>
  <si>
    <t>部门预算支出功能分类科目</t>
  </si>
  <si>
    <t>人员经费</t>
  </si>
  <si>
    <t>公用经费</t>
  </si>
  <si>
    <t>合  计</t>
  </si>
  <si>
    <t>03表</t>
  </si>
  <si>
    <t>“三公”经费合计</t>
  </si>
  <si>
    <t>因公出国（境）费</t>
  </si>
  <si>
    <t>公务用车购置及运行费</t>
  </si>
  <si>
    <t>公务接待费</t>
  </si>
  <si>
    <t>公务用车购置费</t>
  </si>
  <si>
    <t>公务用车运行费</t>
  </si>
  <si>
    <t>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</si>
  <si>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</si>
  <si>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</si>
  <si>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</si>
  <si>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</si>
  <si>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</si>
  <si>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</si>
  <si>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</si>
  <si>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</si>
  <si>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</si>
  <si>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</si>
  <si>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</si>
  <si>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</si>
  <si>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</si>
  <si>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</si>
  <si>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</si>
  <si>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</si>
  <si>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</si>
  <si>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</si>
  <si>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</si>
  <si>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530113210000000004357</t>
  </si>
  <si>
    <t>行政人员工资支出</t>
  </si>
  <si>
    <t>30101</t>
  </si>
  <si>
    <t>基本工资</t>
  </si>
  <si>
    <t>30102</t>
  </si>
  <si>
    <t>津贴补贴</t>
  </si>
  <si>
    <t>30103</t>
  </si>
  <si>
    <t>奖金</t>
  </si>
  <si>
    <t>530113210000000004359</t>
  </si>
  <si>
    <t>社会保障缴费</t>
  </si>
  <si>
    <t>30108</t>
  </si>
  <si>
    <t>机关事业单位基本养老保险缴费</t>
  </si>
  <si>
    <t>30110</t>
  </si>
  <si>
    <t>职工基本医疗保险缴费</t>
  </si>
  <si>
    <t xml:space="preserve">   </t>
  </si>
  <si>
    <t>30111</t>
  </si>
  <si>
    <t>公务员医疗补助缴费</t>
  </si>
  <si>
    <t>30112</t>
  </si>
  <si>
    <t>其他社会保障缴费</t>
  </si>
  <si>
    <t>530113210000000004360</t>
  </si>
  <si>
    <t>30113</t>
  </si>
  <si>
    <t>530113210000000004375</t>
  </si>
  <si>
    <t>公车购置及运维费</t>
  </si>
  <si>
    <t>30231</t>
  </si>
  <si>
    <t>公务用车运行维护费</t>
  </si>
  <si>
    <t>530113210000000004376</t>
  </si>
  <si>
    <t>30217</t>
  </si>
  <si>
    <t>530113210000000004377</t>
  </si>
  <si>
    <t>公务交通补贴</t>
  </si>
  <si>
    <t>30239</t>
  </si>
  <si>
    <t>其他交通费用</t>
  </si>
  <si>
    <t>530113210000000004378</t>
  </si>
  <si>
    <t>工会经费</t>
  </si>
  <si>
    <t>30228</t>
  </si>
  <si>
    <t>530113210000000004379</t>
  </si>
  <si>
    <t>离退休公用经费</t>
  </si>
  <si>
    <t>30201</t>
  </si>
  <si>
    <t>办公费</t>
  </si>
  <si>
    <t>530113210000000004381</t>
  </si>
  <si>
    <t>一般公用支出</t>
  </si>
  <si>
    <t>30205</t>
  </si>
  <si>
    <t>水费</t>
  </si>
  <si>
    <t>30206</t>
  </si>
  <si>
    <t>电费</t>
  </si>
  <si>
    <t>30207</t>
  </si>
  <si>
    <t>邮电费</t>
  </si>
  <si>
    <t>30211</t>
  </si>
  <si>
    <t>差旅费</t>
  </si>
  <si>
    <t>30213</t>
  </si>
  <si>
    <t>维修（护）费</t>
  </si>
  <si>
    <t>30215</t>
  </si>
  <si>
    <t>会议费</t>
  </si>
  <si>
    <t>30216</t>
  </si>
  <si>
    <t>培训费</t>
  </si>
  <si>
    <t>30229</t>
  </si>
  <si>
    <t>福利费</t>
  </si>
  <si>
    <t>530113210000000004382</t>
  </si>
  <si>
    <t>租车经费</t>
  </si>
  <si>
    <t>530113221100000322354</t>
  </si>
  <si>
    <t>事业人员工资支出</t>
  </si>
  <si>
    <t>30107</t>
  </si>
  <si>
    <t>绩效工资</t>
  </si>
  <si>
    <t>530113221100000322365</t>
  </si>
  <si>
    <t>离退休生活补助</t>
  </si>
  <si>
    <t>30305</t>
  </si>
  <si>
    <t>生活补助</t>
  </si>
  <si>
    <t>530113231100001512279</t>
  </si>
  <si>
    <t>行政人员绩效奖励</t>
  </si>
  <si>
    <t>530113231100001512280</t>
  </si>
  <si>
    <t>事业人员绩效奖励</t>
  </si>
  <si>
    <t>530113241100002254568</t>
  </si>
  <si>
    <t>特殊人员生活补助</t>
  </si>
  <si>
    <t>05-1表</t>
  </si>
  <si>
    <t>项目分类</t>
  </si>
  <si>
    <t>项目单位</t>
  </si>
  <si>
    <t>经济科目编码</t>
  </si>
  <si>
    <t>经济科目名称</t>
  </si>
  <si>
    <t>本年拨款</t>
  </si>
  <si>
    <t>其中：本次下达</t>
  </si>
  <si>
    <t>专项业务类</t>
  </si>
  <si>
    <t>530113221100000264966</t>
  </si>
  <si>
    <t>网格化服务管理工作补助经费</t>
  </si>
  <si>
    <t>530113221100000267960</t>
  </si>
  <si>
    <t>扫黑除恶补助经费</t>
  </si>
  <si>
    <t>530113221100000268021</t>
  </si>
  <si>
    <t>铁路护路联防工作补助经费</t>
  </si>
  <si>
    <t>530113231100002247574</t>
  </si>
  <si>
    <t>云南极睿科技有限公司捐赠资金</t>
  </si>
  <si>
    <t>530113231100002394214</t>
  </si>
  <si>
    <t>专项经费（根据相关法规，其内容不予公开）</t>
  </si>
  <si>
    <t>530113241100002215684</t>
  </si>
  <si>
    <t>市级铁路护路工作补助及三项排查补助经费</t>
  </si>
  <si>
    <t>530113241100003322143</t>
  </si>
  <si>
    <t>专项工作经费（根据相关法规，其内容不予公开）</t>
  </si>
  <si>
    <t>530113251100003667870</t>
  </si>
  <si>
    <t>人均综治（平安建设）工作项目经费</t>
  </si>
  <si>
    <t>530113251100003990413</t>
  </si>
  <si>
    <t>事业发展类</t>
  </si>
  <si>
    <t>530113241100002299021</t>
  </si>
  <si>
    <t>单位资金收支专户利息资金</t>
  </si>
  <si>
    <t>39999</t>
  </si>
  <si>
    <t>530113241100003370548</t>
  </si>
  <si>
    <t>05-2表</t>
  </si>
  <si>
    <t>项目年度绩效目标</t>
  </si>
  <si>
    <t>一级指标</t>
  </si>
  <si>
    <t>二级指标</t>
  </si>
  <si>
    <t>三级指标</t>
  </si>
  <si>
    <t>指标性质</t>
  </si>
  <si>
    <t>指标值</t>
  </si>
  <si>
    <t>度量单位</t>
  </si>
  <si>
    <t>指标属性</t>
  </si>
  <si>
    <t>指标内容</t>
  </si>
  <si>
    <t>产出指标</t>
  </si>
  <si>
    <t>数量指标</t>
  </si>
  <si>
    <t>矛盾纠纷排查化解件数</t>
  </si>
  <si>
    <t>&gt;=</t>
  </si>
  <si>
    <t>1500</t>
  </si>
  <si>
    <t>件</t>
  </si>
  <si>
    <t>定量指标</t>
  </si>
  <si>
    <t>反映矛盾纠纷排查化解件数。</t>
  </si>
  <si>
    <t xml:space="preserve">1.提升防范化解政治领域安全风险能力，坚决捍卫国家政治安全。
2.落实维护社会稳定责任制，全力维护社会稳定。
3.健全落实“2+3（1）+N”机制，提升矛盾纠纷预防化解工作法治化水平。
4.提升人民群众安全感满意度，强化基层治理基础和治理能力建设。
5.扎实推进命案防控三年攻坚行动，全面做好特殊群体服务管理工作，严防个人极端案（事件）发生。
</t>
  </si>
  <si>
    <t>矛盾纠纷排查化解率</t>
  </si>
  <si>
    <t>90</t>
  </si>
  <si>
    <t>%</t>
  </si>
  <si>
    <t>反映矛盾纠纷排查化解率。</t>
  </si>
  <si>
    <t>平安建设宣传发动次数</t>
  </si>
  <si>
    <t>&gt;</t>
  </si>
  <si>
    <t>次</t>
  </si>
  <si>
    <t>反映开展平安建设宣传发动次数。</t>
  </si>
  <si>
    <t>综治维稳等业务培训次数</t>
  </si>
  <si>
    <t>反映开展综治维稳等业务培训次数。</t>
  </si>
  <si>
    <t>质量指标</t>
  </si>
  <si>
    <t>平安建设工作完成质量</t>
  </si>
  <si>
    <t>=</t>
  </si>
  <si>
    <t>100</t>
  </si>
  <si>
    <t>反映开展人均综治平安建设工作的完成质量。</t>
  </si>
  <si>
    <t>时效指标</t>
  </si>
  <si>
    <t>工作完成时限</t>
  </si>
  <si>
    <t>2025年12月前</t>
  </si>
  <si>
    <t>定性指标</t>
  </si>
  <si>
    <t>反映开展人均综治平安建设工作的完成时限。</t>
  </si>
  <si>
    <t>成本指标</t>
  </si>
  <si>
    <t>经济成本指标</t>
  </si>
  <si>
    <t>769500</t>
  </si>
  <si>
    <t>元</t>
  </si>
  <si>
    <t>反映开展平安建设工作的成本指标。</t>
  </si>
  <si>
    <t>效益指标</t>
  </si>
  <si>
    <t>可持续影响</t>
  </si>
  <si>
    <t>平安建设水平提升率</t>
  </si>
  <si>
    <t>95</t>
  </si>
  <si>
    <t>反映平安建设水平提升率。</t>
  </si>
  <si>
    <t>满意度指标</t>
  </si>
  <si>
    <t>服务对象满意度</t>
  </si>
  <si>
    <t>人民群众对当地的安全满意度</t>
  </si>
  <si>
    <t>反映人民群众对当地的安全满意度。</t>
  </si>
  <si>
    <t>保障常态化扫黑除恶斗争工作，提升人民群众安全感、满意度。</t>
  </si>
  <si>
    <t>完成时间</t>
  </si>
  <si>
    <t>年</t>
  </si>
  <si>
    <t>反映该项目完成时限。</t>
  </si>
  <si>
    <t>社会效益</t>
  </si>
  <si>
    <t>有效提升人民群众的安全感、满意度</t>
  </si>
  <si>
    <t>反映开展扫黑除恶工作的社会效益。</t>
  </si>
  <si>
    <t>人民群众对当地的安全感、满意度</t>
  </si>
  <si>
    <t>反映提高人民群众对当地的安全感、满意度。</t>
  </si>
  <si>
    <t>做好2025年全区网格员培训管理服务、开展宣传发动等工作。统筹整合基层现有服务管理力量，对网格实行全方位、精细化的动态管理和为居民提供优质高效的服务，最终实现社情民意及时收集、矛盾纠纷就地化解、突发事件及时处置、刑事治安发案降低、安全事故隐患减少、信访案件下降、基层管理健全、服务不断完善、社会平安和谐、人民群众安全满意的目的。</t>
  </si>
  <si>
    <t>走访工作常态化，每季度走访率达100%</t>
  </si>
  <si>
    <t>反映网格化信息采集率和掌握率，做到网格内社会治理底数清情况明。</t>
  </si>
  <si>
    <t>对网格内矛盾纠纷做到及时排查、及时掌握、及时上报、及时化解，排查率达95%以上，上报率达100%，化解率（调解成功率）达95%以上</t>
  </si>
  <si>
    <t>反映对网格内村（居）民户进行每天走访，每季度走访率。</t>
  </si>
  <si>
    <t>对网格内治安、安全隐患及时排查、及时掌握，及时上报，排查率达95%以上，重大治安、安全隐患发现和上报率达100%</t>
  </si>
  <si>
    <t>反映网格化工作成效及服务群众水平。</t>
  </si>
  <si>
    <t>网格化年度目标工作完成率</t>
  </si>
  <si>
    <t>反映网格化年度目标工作完成率。</t>
  </si>
  <si>
    <t>2122200</t>
  </si>
  <si>
    <t>反映网格员待遇落实情况。</t>
  </si>
  <si>
    <t>统一建设“全域覆盖、整合共享、规范高效、常态运行”的城乡社区网格化服务管理体系，贯通社会治理末梢神经、夯实社会治理基层基础，有效提升基层社会治理精细化、系统化、科学化水平，不断增强人民群众幸福感、获得感、安全感。</t>
  </si>
  <si>
    <t>反映人民群众对当地的安全感满意度。</t>
  </si>
  <si>
    <t>网格内村（居）民对网格员服务管理的满意率</t>
  </si>
  <si>
    <t>80</t>
  </si>
  <si>
    <t>反映网格内村（居）民对网格员服务管理的满意率</t>
  </si>
  <si>
    <t>按时将单位资金收支专户利息资金上缴国库。</t>
  </si>
  <si>
    <t>上缴利息次数</t>
  </si>
  <si>
    <t>反映上缴利息次数。</t>
  </si>
  <si>
    <t>每季度按时上缴</t>
  </si>
  <si>
    <t>按时上缴</t>
  </si>
  <si>
    <t>反映上缴利息的及时率。</t>
  </si>
  <si>
    <t>提高资金使用效益</t>
  </si>
  <si>
    <t>有效提高</t>
  </si>
  <si>
    <t>反映上缴利息的资金使用效益。</t>
  </si>
  <si>
    <t>执收单位满意度</t>
  </si>
  <si>
    <t>反映执收部门满意度。</t>
  </si>
  <si>
    <t>调处涉路矛盾纠纷、整治安全隐患和突出治安问题，严防发生危及行车安全的重大案（事）件、严防产生治安乱点，严防群体性上路拦车事件；广泛开展爱路护路宣传教育。</t>
  </si>
  <si>
    <t>开展铁路安全“五进”宣传教育活动</t>
  </si>
  <si>
    <t>反映开展铁路安全“五进”宣传教育活动开展次数。</t>
  </si>
  <si>
    <t>开展铁路安全生产专项整治</t>
  </si>
  <si>
    <t>反映开展铁路安全生产专项整治次数</t>
  </si>
  <si>
    <t>开展铁路护路巡查工作</t>
  </si>
  <si>
    <t>反映开展铁路护路巡查工作次数</t>
  </si>
  <si>
    <t>开展铁路护业务培训</t>
  </si>
  <si>
    <t>1.00</t>
  </si>
  <si>
    <t>反映次数开展铁路护业务培训</t>
  </si>
  <si>
    <t>铁路交通事故死亡人数较控制指标同比下降率</t>
  </si>
  <si>
    <t>反映铁路交通事故死亡人数较控制指标同比下降率。</t>
  </si>
  <si>
    <t>强化责任，全面摸排，确保重点时期铁路安全稳定</t>
  </si>
  <si>
    <t>反映强化责任，全面摸排，确保重点时期铁路安全稳定</t>
  </si>
  <si>
    <t>五杜绝、两下降工作目标完成率</t>
  </si>
  <si>
    <t>反映五杜绝、两下降工作目标完成率</t>
  </si>
  <si>
    <t>提升护路工作培训教育及信息化智能化管理水平</t>
  </si>
  <si>
    <t>反映提升护路工作培训教育及信息化智能化管理水平</t>
  </si>
  <si>
    <t>完成时限</t>
  </si>
  <si>
    <t>反映工作完成时限。</t>
  </si>
  <si>
    <t>84300</t>
  </si>
  <si>
    <t>反映护路队员务工补贴及开展工作的成本指标。</t>
  </si>
  <si>
    <t>排查、化解、整治突出的涉路治安问题、涉路矛盾纠纷。</t>
  </si>
  <si>
    <t>反映排查、化解、整治突出的涉路治安问题、涉路矛盾纠纷完成率</t>
  </si>
  <si>
    <t>群众对铁路护路联防工作满意度</t>
  </si>
  <si>
    <t>反映群众对铁路护路联防工作满意度.</t>
  </si>
  <si>
    <t>通过建设智慧综治中心，进一步创新社会治理，将网格化、系统化、数字化联动，实现管理模式的转变，让综治中心赋能信息化，使之成为服务群众的窗口、社会治理的平台、保障平安的枢纽。</t>
  </si>
  <si>
    <t>项目完成时间</t>
  </si>
  <si>
    <t>反映智慧中心建设完成时间。</t>
  </si>
  <si>
    <t>提升市域社会治理现代化能力</t>
  </si>
  <si>
    <t>反映开展社会治安综治中心建设产生的社会效益。</t>
  </si>
  <si>
    <t>群众安全感满意度</t>
  </si>
  <si>
    <t>反映群众对当地的安全感满意度。</t>
  </si>
  <si>
    <t>排查处置突出治安、涉路矛盾纠纷、重大安全隐患等问题，确保全年铁路安全运行无事故，为我区经济、社会发展创造良好的运输环境。</t>
  </si>
  <si>
    <t>反映开展铁路安全“五进”宣传教育活动开展次数</t>
  </si>
  <si>
    <t>认真开展突出治安、涉路矛盾纠纷、重大安全隐患等问题的排查和整治</t>
  </si>
  <si>
    <t>反映开展铁路三项排查整治次数</t>
  </si>
  <si>
    <t>反映次数开展铁路护业务培训。</t>
  </si>
  <si>
    <t>铁路护路工作完成质量</t>
  </si>
  <si>
    <t>反映铁路护路工作完成的质量。</t>
  </si>
  <si>
    <t>按时完成</t>
  </si>
  <si>
    <t>反映铁路护路工作完成的时间。</t>
  </si>
  <si>
    <t>为我区经济、社会发展创造良好的运输环境。</t>
  </si>
  <si>
    <t>总分10分。①完成率≥90%，得满分；②完成率介于60%（含）至90%（不含）之间，提升率×指标分值；③ 完成率＜60%，不得分。</t>
  </si>
  <si>
    <t>反映群众对铁路护路联防工作满意度，</t>
  </si>
  <si>
    <t>备注：专项经费项目4个，根据相关法规，其内容不予公开。</t>
  </si>
  <si>
    <t>预算06表</t>
  </si>
  <si>
    <t>政府性基金预算支出预算表</t>
  </si>
  <si>
    <t>单位名称：昆明市发展和改革委员会</t>
  </si>
  <si>
    <t>政府性基金预算支出</t>
  </si>
  <si>
    <t>备注：中国共产党昆明市东川区委员会政法委员会2025年度无部门政府性基金预算支出预算表支出情况，此表无数据。</t>
  </si>
  <si>
    <t>07表</t>
  </si>
  <si>
    <t>预算项目</t>
  </si>
  <si>
    <t>采购项目</t>
  </si>
  <si>
    <t>采购品目</t>
  </si>
  <si>
    <t>计量
单位</t>
  </si>
  <si>
    <t>数量</t>
  </si>
  <si>
    <t>面向中小企业预留资金</t>
  </si>
  <si>
    <t>政府性基金</t>
  </si>
  <si>
    <t>国有资本经营收益</t>
  </si>
  <si>
    <t>财政专户管理的收入</t>
  </si>
  <si>
    <t>单位自筹</t>
  </si>
  <si>
    <t>公务用车车辆加油</t>
  </si>
  <si>
    <t>车辆加油、添加燃料服务</t>
  </si>
  <si>
    <t>公务用车车辆维修和保养</t>
  </si>
  <si>
    <t>车辆维修和保养服务</t>
  </si>
  <si>
    <t>公务用车车辆保险</t>
  </si>
  <si>
    <t>机动车保险服务</t>
  </si>
  <si>
    <t>复印纸</t>
  </si>
  <si>
    <t>基础软件（办公软件）</t>
  </si>
  <si>
    <t>基础软件</t>
  </si>
  <si>
    <t>批</t>
  </si>
  <si>
    <t>基础软件（操作系统、杀毒软件）</t>
  </si>
  <si>
    <t>台式机</t>
  </si>
  <si>
    <t>台式计算机</t>
  </si>
  <si>
    <t>台</t>
  </si>
  <si>
    <t>汽油</t>
  </si>
  <si>
    <t>备注：当面向中小企业预留资金大于合计时，面向中小企业预留资金为三年预计数。</t>
  </si>
  <si>
    <t>08表</t>
  </si>
  <si>
    <t>政府购买服务项目</t>
  </si>
  <si>
    <t>政府购买服务指导性目录代码</t>
  </si>
  <si>
    <t>基本支出/项目支出</t>
  </si>
  <si>
    <t>所属服务类别</t>
  </si>
  <si>
    <t>所属服务领域</t>
  </si>
  <si>
    <t>购买内容简述</t>
  </si>
  <si>
    <t>备注：中国共产党昆明市东川区委员会政法委员会2025年度无部门政府购买服务预算表支出情况，此表无数据。</t>
  </si>
  <si>
    <t>09-1表</t>
  </si>
  <si>
    <t>单位名称（项目）</t>
  </si>
  <si>
    <t>地区</t>
  </si>
  <si>
    <t>备注：中国共产党昆明市东川区委员会政法委员会2025年度无对下转移支付预算表支出情况，此表无数据。</t>
  </si>
  <si>
    <t>09-2表</t>
  </si>
  <si>
    <t>备注：中国共产党昆明市东川区委员会政法委员会2025年度无对下转移支付绩效目标表支出情况，此表无数据。</t>
  </si>
  <si>
    <t xml:space="preserve">10表
</t>
  </si>
  <si>
    <t>资产类别</t>
  </si>
  <si>
    <t>资产分类代码.名称</t>
  </si>
  <si>
    <t>资产名称</t>
  </si>
  <si>
    <t>计量单位</t>
  </si>
  <si>
    <t>财政部门批复数（元）</t>
  </si>
  <si>
    <t>单价</t>
  </si>
  <si>
    <t>金额</t>
  </si>
  <si>
    <t>备注：中国共产党昆明市东川区委员会政法委员会2025年度无新增资产配置预算表支出情况，此表无数据。</t>
  </si>
  <si>
    <t>11表</t>
  </si>
  <si>
    <t>上级补助</t>
  </si>
  <si>
    <t>备注：中国共产党昆明市东川区委员会政法委员会2025年度无上级补助项目支出预算表支出情况，此表无数据。</t>
  </si>
  <si>
    <t>12表</t>
  </si>
  <si>
    <t>项目级次</t>
  </si>
  <si>
    <t>311 专项业务类</t>
  </si>
  <si>
    <t>本级</t>
  </si>
  <si>
    <t>313 事业发展类</t>
  </si>
  <si>
    <t/>
  </si>
  <si>
    <t>13表</t>
  </si>
  <si>
    <t>2025年部门整体支出绩效目标表</t>
  </si>
  <si>
    <t>单位名称：中国共产党昆明市东川区委员会政法委员会</t>
  </si>
  <si>
    <t>部门编码</t>
  </si>
  <si>
    <t>部门名称</t>
  </si>
  <si>
    <t>内容</t>
  </si>
  <si>
    <t>说明</t>
  </si>
  <si>
    <t>部门总体目标</t>
  </si>
  <si>
    <t>部门职责</t>
  </si>
  <si>
    <t>中国共产党昆明市东川区委员会政法委员会是中国共产党昆明市东川区委员会领导和管理政法工作的工作机关，担负着维护社会稳定、社会管理综合治理、执法监督、政法队伍建设等重要职责。</t>
  </si>
  <si>
    <t>总体绩效目标
（2025-2027年期间）</t>
  </si>
  <si>
    <t>深入学习贯彻党的二十大精神，以及中央和省委、市委、区委政法工作会议精神，围绕护航全区经济社会发展大局，对照目标任务，团结带领全区政法机关，持续在防风险、保安全、护稳定、深改革、强队伍、促发展上出实招见实效，推动全区政法工作现代化。</t>
  </si>
  <si>
    <t>部门年度目标</t>
  </si>
  <si>
    <t>预算年度（2025年）
绩效目标</t>
  </si>
  <si>
    <t>1.按照相关职责开展各项工作，确保部门正常运转。
2.落实维护社会稳定责任制，坚持和发展新时代“枫桥经验”，提升矛盾纠纷预防化解工作法治化水平，全面推进更高质量的平安东川建设。
3.做好全区网格化管理工作，充分发挥网格员的探头和触角作用。
4.做好铁路护路联防工作，确保铁路安全运行。
5.团结引领全区广大法学法律工作者贯彻习近平法治思想，多维度开展法治宣传。
6.完成区委、区政府交办的工作。</t>
  </si>
  <si>
    <t>部门年度重点工作任务</t>
  </si>
  <si>
    <t>一级项目管理</t>
  </si>
  <si>
    <t>主要内容</t>
  </si>
  <si>
    <t>预算申报金额（元）</t>
  </si>
  <si>
    <t>总额</t>
  </si>
  <si>
    <t>财政拨款</t>
  </si>
  <si>
    <t>其他资金</t>
  </si>
  <si>
    <t>按照相关职责开展各项工作，确保部门正常运转。</t>
  </si>
  <si>
    <t>工资、社保、日常公用经费等基本支出。</t>
  </si>
  <si>
    <t>完成特定的行政工作，开展各项专项业务工作。</t>
  </si>
  <si>
    <t>统筹抓好政治安全，全力维护社会稳定，扎实推进网格化服务管理、铁路护路联防、常态化扫黑除恶斗争等工作，夯实基层社会治理基础，深化平安东川、法治东川建设，不断提升人民群众安全感满意度。</t>
  </si>
  <si>
    <t>网格化服务管理、铁路护路联防、常态化扫黑除恶斗争、平安建设等项目支出。</t>
  </si>
  <si>
    <t>部门整体支出绩效指标</t>
  </si>
  <si>
    <t>绩效指标</t>
  </si>
  <si>
    <t>评（扣）分标准</t>
  </si>
  <si>
    <t>绩效指标设定依据及指标值数据来源</t>
  </si>
  <si>
    <t xml:space="preserve">二级指标 </t>
  </si>
  <si>
    <t>完成干部职工工资、社保、公积金等发放及缴存</t>
  </si>
  <si>
    <t>31</t>
  </si>
  <si>
    <t>人</t>
  </si>
  <si>
    <t>总分5分。实际发放人数/应发放人数×指标分值。</t>
  </si>
  <si>
    <t>总分5分。反映部门（单位）实际发放工资人员数量。工资福利包括：行政人员工资、社会保险、住房公积金、职业年金等。</t>
  </si>
  <si>
    <t>《云南省省级部门预算基本支出核定方案》。指标值数据来源：人员信息表等。</t>
  </si>
  <si>
    <t>总分10分。① 化解件数≥1500件，得满分；②化解件数小于1500件，实际化解件数/1500件×指标分值。</t>
  </si>
  <si>
    <t>反映开展人均综治平安建设工作的开展情况。</t>
  </si>
  <si>
    <t>按照年度市对区平安建设（综治工作）考核细则的要设定。</t>
  </si>
  <si>
    <t>全区网格员人数</t>
  </si>
  <si>
    <t>&lt;=</t>
  </si>
  <si>
    <t>186</t>
  </si>
  <si>
    <t>反映全区网格员补贴发放的人数。</t>
  </si>
  <si>
    <t>全区网格员人数。</t>
  </si>
  <si>
    <t>义务铁路护路队员人数</t>
  </si>
  <si>
    <t>反映义务护路队员的人数。</t>
  </si>
  <si>
    <t>义务铁路护路队员人数。</t>
  </si>
  <si>
    <t>按照相关职责开展各项工作，确保部门正常运转</t>
  </si>
  <si>
    <t>总分10分。部门全年正常运转，得分，反之，不得分。</t>
  </si>
  <si>
    <t>反映部门运转情况。</t>
  </si>
  <si>
    <t>部门年度工作总结及相关考核情况。</t>
  </si>
  <si>
    <t>总分5分。①化解率≥90%，得满分；②化解件数介于60%（含）至90%（不含）之间，化解率×指标分值。</t>
  </si>
  <si>
    <t>按照年度市对区平安建设（综治工作）考核细则的要求设定。</t>
  </si>
  <si>
    <t>总分5分。①完成率=100%，得满分；②完成率介于60%（含）至90%（不含）之间，完成率×指标分值；③ 完成率＜60%，不得分。</t>
  </si>
  <si>
    <t>总分5分。① 目标完成为100%，得满分；② 目标完成率介于60%（含）至99%（不含）之间，目标完成率×指标分值；③ 目标完成率＜60%，不得分。</t>
  </si>
  <si>
    <t>1.《关于印发《东川区村（社区）网格员管理办法（试行）》的通知》（东社管综治委〔2014〕16号）；
2.《关于对东川区网格员管理办法部分内容进行补充的通知》（东综治委〔2015〕17号）。</t>
  </si>
  <si>
    <t>重点时期铁路运行安全稳定</t>
  </si>
  <si>
    <t>总分5分。①完成率=100%，得满分；②完成率介于60%（含）至100%（不含）之间，完成率×指标分值。③ 完成率＜60%，不得分。</t>
  </si>
  <si>
    <t>云南省护路办关于印发云南省护路办关于修订《铁路沿线治安联防联控管理办法》的通知（云铁护办〔2023〕10号）。</t>
  </si>
  <si>
    <t>2025</t>
  </si>
  <si>
    <t>总分10分。① 各项工作按时完成，得满分；②未完成，不得分</t>
  </si>
  <si>
    <t>反映各项工作完成时间。</t>
  </si>
  <si>
    <t>10076043.2</t>
  </si>
  <si>
    <t>总分10分。① 按时完成，得满分；②未完成，未完成金额/总金额×指标分值。</t>
  </si>
  <si>
    <t>反映完成工作需要的成本指标。</t>
  </si>
  <si>
    <t>根据总预算测算得出。</t>
  </si>
  <si>
    <t>总分5分。①平安建设水平提升率≥95%，得满分；②平安建设水平提升率介于60%（含）至95%（不含）之间，平安建设水平提升率×指标分值；③ 平安建设水平提升率＜60%，不得分。</t>
  </si>
  <si>
    <t>按照年度市对区平安建设（综治工作）考核细则的要求。</t>
  </si>
  <si>
    <t>维护社会安全稳定</t>
  </si>
  <si>
    <t>总分5分。①社会稳定≥95%，得满分；②社会稳定介于60%（含）至95%（不含）之间，社会稳定×指标分值；③ 社会稳定＜60%，不得分。</t>
  </si>
  <si>
    <t>反映社会安全稳定提升率。</t>
  </si>
  <si>
    <t>根据当年安全感满意度调查问卷得出。</t>
  </si>
  <si>
    <t>总分15分。①满意度≥90%，得满分；②满意度介于60%（含）至90%（不含）之间，满意度×指标分值；③ 满意度＜60%，不得分。</t>
  </si>
  <si>
    <t xml:space="preserve">1.源头预防安全风险，全力维护社会稳定。
2.践行新时代枫桥经验东川实践，提升矛盾纠纷预防化解工作法治化水平。
3.提升人民群众安全感满意度，强化基层治理基础和治理能力建设。
</t>
    <phoneticPr fontId="26" type="noConversion"/>
  </si>
  <si>
    <t>人均综治（平安建设）工作项目经费</t>
    <phoneticPr fontId="26" type="noConversion"/>
  </si>
  <si>
    <t>专项工作经费（根据相关法规，其内容不予公开）</t>
    <phoneticPr fontId="26" type="noConversion"/>
  </si>
  <si>
    <t>专项经费（根据相关法规，其内容不予公开）</t>
    <phoneticPr fontId="26" type="noConversion"/>
  </si>
  <si>
    <t>专项经费（根据相关法规，其内容不予公开）</t>
    <phoneticPr fontId="26" type="noConversion"/>
  </si>
  <si>
    <t>专项经费（根据相关法规，其内容不予公开）</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</si>
</sst>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yyyy\-mm\-dd\ hh:mm:ss"/>
    <numFmt numFmtId="177" formatCode="#,##0.00;\-#,##0.00;;@"/>
    <numFmt numFmtId="178" formatCode="hh:mm:ss"/>
    <numFmt numFmtId="179" formatCode="#,##0;\-#,##0;;@"/>
    <numFmt numFmtId="180" formatCode="yyyy\-mm\-dd"/>
  </numFmts>
  <fonts count="27">
    <font>
      <sz val="11"/>
      <color theme="1"/>
      <name val="宋体"/>
      <charset val="134"/>
      <scheme val="minor"/>
    </font>
    <font>
      <sz val="11"/>
      <color indexed="8"/>
      <name val="宋体"/>
      <family val="3"/>
      <charset val="134"/>
    </font>
    <font>
      <sz val="12"/>
      <color indexed="8"/>
      <name val="宋体"/>
      <family val="3"/>
      <charset val="134"/>
    </font>
    <font>
      <sz val="20"/>
      <color indexed="8"/>
      <name val="宋体"/>
      <family val="3"/>
      <charset val="134"/>
    </font>
    <font>
      <sz val="9"/>
      <color rgb="FF000000"/>
      <name val="宋体"/>
      <family val="3"/>
      <charset val="134"/>
    </font>
    <font>
      <b/>
      <sz val="24"/>
      <color rgb="FF000000"/>
      <name val="宋体"/>
      <family val="3"/>
      <charset val="134"/>
    </font>
    <font>
      <b/>
      <sz val="9"/>
      <color rgb="FF000000"/>
      <name val="宋体"/>
      <family val="3"/>
      <charset val="134"/>
    </font>
    <font>
      <sz val="9"/>
      <color indexed="8"/>
      <name val="宋体"/>
      <family val="3"/>
      <charset val="134"/>
    </font>
    <font>
      <b/>
      <sz val="9"/>
      <color indexed="8"/>
      <name val="宋体"/>
      <family val="3"/>
      <charset val="134"/>
    </font>
    <font>
      <sz val="9"/>
      <name val="宋体"/>
      <family val="3"/>
      <charset val="134"/>
    </font>
    <font>
      <sz val="10"/>
      <color indexed="8"/>
      <name val="宋体"/>
      <family val="3"/>
      <charset val="134"/>
    </font>
    <font>
      <sz val="10"/>
      <color rgb="FF000000"/>
      <name val="宋体"/>
      <family val="3"/>
      <charset val="134"/>
    </font>
    <font>
      <b/>
      <sz val="23"/>
      <color rgb="FF000000"/>
      <name val="宋体"/>
      <family val="3"/>
      <charset val="134"/>
    </font>
    <font>
      <sz val="11"/>
      <color rgb="FF000000"/>
      <name val="宋体"/>
      <family val="3"/>
      <charset val="134"/>
    </font>
    <font>
      <sz val="9"/>
      <color theme="1"/>
      <name val="宋体"/>
      <family val="3"/>
      <charset val="134"/>
    </font>
    <font>
      <sz val="9"/>
      <color rgb="FFFF0000"/>
      <name val="宋体"/>
      <family val="3"/>
      <charset val="134"/>
    </font>
    <font>
      <sz val="9"/>
      <color theme="1"/>
      <name val="宋体"/>
      <family val="3"/>
      <charset val="134"/>
      <scheme val="minor"/>
    </font>
    <font>
      <sz val="10"/>
      <color rgb="FF000000"/>
      <name val="Arial"/>
      <family val="2"/>
    </font>
    <font>
      <b/>
      <sz val="23.95"/>
      <color rgb="FF000000"/>
      <name val="宋体"/>
      <family val="3"/>
      <charset val="134"/>
    </font>
    <font>
      <b/>
      <sz val="22"/>
      <color rgb="FF000000"/>
      <name val="宋体"/>
      <family val="3"/>
      <charset val="134"/>
    </font>
    <font>
      <sz val="10"/>
      <color rgb="FFFFFFFF"/>
      <name val="宋体"/>
      <family val="3"/>
      <charset val="134"/>
    </font>
    <font>
      <b/>
      <sz val="21"/>
      <color rgb="FF000000"/>
      <name val="宋体"/>
      <family val="3"/>
      <charset val="134"/>
    </font>
    <font>
      <b/>
      <sz val="18"/>
      <color rgb="FF000000"/>
      <name val="宋体"/>
      <family val="3"/>
      <charset val="134"/>
    </font>
    <font>
      <sz val="9"/>
      <color rgb="FF000000"/>
      <name val="SimSun"/>
      <charset val="134"/>
    </font>
    <font>
      <b/>
      <sz val="9"/>
      <color theme="1"/>
      <name val="宋体"/>
      <family val="3"/>
      <charset val="134"/>
    </font>
    <font>
      <sz val="10"/>
      <name val="宋体"/>
      <family val="3"/>
      <charset val="134"/>
    </font>
    <font>
      <sz val="9"/>
      <name val="宋体"/>
      <family val="3"/>
      <charset val="134"/>
      <scheme val="minor"/>
    </font>
  </fonts>
  <fills count="3">
    <fill>
      <patternFill patternType="none"/>
    </fill>
    <fill>
      <patternFill patternType="gray125"/>
    </fill>
    <fill>
      <patternFill patternType="solid">
        <fgColor rgb="FFFFFFFF"/>
        <bgColor indexed="64"/>
      </patternFill>
    </fill>
  </fills>
  <borders count="26">
    <border>
      <left/>
      <right/>
      <top/>
      <bottom/>
      <diagonal/>
    </border>
    <border>
      <left/>
      <right/>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indexed="8"/>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1">
    <xf numFmtId="0" fontId="0" fillId="0" borderId="0"/>
    <xf numFmtId="176" fontId="9" fillId="0" borderId="9">
      <alignment horizontal="right" vertical="center"/>
    </xf>
    <xf numFmtId="180" fontId="9" fillId="0" borderId="9">
      <alignment horizontal="right" vertical="center"/>
    </xf>
    <xf numFmtId="10" fontId="9" fillId="0" borderId="9">
      <alignment horizontal="right" vertical="center"/>
    </xf>
    <xf numFmtId="177" fontId="9" fillId="0" borderId="9">
      <alignment horizontal="right" vertical="center"/>
    </xf>
    <xf numFmtId="49" fontId="9" fillId="0" borderId="9">
      <alignment horizontal="left" vertical="center" wrapText="1"/>
    </xf>
    <xf numFmtId="177" fontId="9" fillId="0" borderId="9">
      <alignment horizontal="right" vertical="center"/>
    </xf>
    <xf numFmtId="178" fontId="9" fillId="0" borderId="9">
      <alignment horizontal="right" vertical="center"/>
    </xf>
    <xf numFmtId="179" fontId="9" fillId="0" borderId="9">
      <alignment horizontal="right" vertical="center"/>
    </xf>
    <xf numFmtId="0" fontId="25" fillId="0" borderId="0"/>
    <xf numFmtId="0" fontId="25" fillId="0" borderId="0"/>
  </cellStyleXfs>
  <cellXfs count="309">
    <xf numFmtId="0" fontId="0" fillId="0" borderId="0" xfId="0" applyFont="1" applyBorder="1"/>
    <xf numFmtId="0" fontId="1" fillId="0" borderId="0" xfId="0" applyFont="1" applyFill="1" applyBorder="1" applyAlignment="1"/>
    <xf numFmtId="0" fontId="0" fillId="0" borderId="0" xfId="0" applyFont="1" applyFill="1" applyBorder="1" applyAlignment="1" applyProtection="1">
      <alignment vertical="center"/>
    </xf>
    <xf numFmtId="0" fontId="2" fillId="0" borderId="0" xfId="10" applyFont="1" applyFill="1" applyAlignment="1">
      <alignment horizontal="center" vertical="center"/>
    </xf>
    <xf numFmtId="0" fontId="1" fillId="0" borderId="0" xfId="10" applyFont="1" applyFill="1" applyAlignment="1">
      <alignment vertical="center"/>
    </xf>
    <xf numFmtId="0" fontId="5" fillId="0" borderId="1" xfId="0" applyFont="1" applyFill="1" applyBorder="1" applyAlignment="1" applyProtection="1">
      <alignment horizontal="left" vertical="center"/>
    </xf>
    <xf numFmtId="0" fontId="4" fillId="0" borderId="2" xfId="0" applyFont="1" applyFill="1" applyBorder="1" applyAlignment="1" applyProtection="1">
      <alignment horizontal="center" vertical="center"/>
    </xf>
    <xf numFmtId="0" fontId="7" fillId="0" borderId="6" xfId="0" applyFont="1" applyFill="1" applyBorder="1" applyAlignment="1">
      <alignment horizontal="center" vertical="center"/>
    </xf>
    <xf numFmtId="49" fontId="7" fillId="0" borderId="6"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4" fontId="9" fillId="0" borderId="9" xfId="0" applyNumberFormat="1" applyFont="1" applyFill="1" applyBorder="1" applyAlignment="1" applyProtection="1">
      <alignment horizontal="center" vertical="center" wrapText="1"/>
    </xf>
    <xf numFmtId="49" fontId="7" fillId="0" borderId="6" xfId="10" applyNumberFormat="1" applyFont="1" applyFill="1" applyBorder="1" applyAlignment="1">
      <alignment horizontal="center" vertical="center" wrapText="1"/>
    </xf>
    <xf numFmtId="49" fontId="7" fillId="0" borderId="6" xfId="10" applyNumberFormat="1" applyFont="1" applyFill="1" applyBorder="1" applyAlignment="1">
      <alignment horizontal="center" vertical="center"/>
    </xf>
    <xf numFmtId="49" fontId="9" fillId="0" borderId="9" xfId="10" applyNumberFormat="1" applyFont="1" applyFill="1" applyBorder="1" applyAlignment="1" applyProtection="1">
      <alignment horizontal="left" vertical="center" wrapText="1"/>
    </xf>
    <xf numFmtId="49" fontId="9" fillId="0" borderId="9" xfId="10" applyNumberFormat="1" applyFont="1" applyFill="1" applyBorder="1" applyAlignment="1" applyProtection="1">
      <alignment vertical="center" wrapText="1"/>
    </xf>
    <xf numFmtId="0" fontId="4" fillId="0" borderId="9" xfId="0" applyFont="1" applyFill="1" applyBorder="1" applyAlignment="1" applyProtection="1">
      <alignment horizontal="center" vertical="center" wrapText="1"/>
      <protection locked="0"/>
    </xf>
    <xf numFmtId="49" fontId="9" fillId="0" borderId="9" xfId="10" applyNumberFormat="1" applyFont="1" applyFill="1" applyBorder="1" applyAlignment="1" applyProtection="1">
      <alignment horizontal="center" vertical="center" wrapText="1"/>
    </xf>
    <xf numFmtId="0" fontId="10" fillId="0" borderId="0" xfId="9" applyNumberFormat="1" applyFont="1" applyFill="1" applyBorder="1" applyAlignment="1" applyProtection="1">
      <alignment horizontal="right" vertical="center"/>
    </xf>
    <xf numFmtId="49" fontId="7" fillId="0" borderId="6" xfId="0" applyNumberFormat="1" applyFont="1" applyFill="1" applyBorder="1" applyAlignment="1">
      <alignment vertical="center" wrapText="1"/>
    </xf>
    <xf numFmtId="0" fontId="7" fillId="0" borderId="6" xfId="0" applyNumberFormat="1" applyFont="1" applyFill="1" applyBorder="1" applyAlignment="1">
      <alignment vertical="center" wrapText="1"/>
    </xf>
    <xf numFmtId="49" fontId="9" fillId="0" borderId="14" xfId="10" applyNumberFormat="1" applyFont="1" applyFill="1" applyBorder="1" applyAlignment="1" applyProtection="1">
      <alignment vertical="center" wrapText="1"/>
    </xf>
    <xf numFmtId="49" fontId="11" fillId="0" borderId="0" xfId="0" applyNumberFormat="1" applyFont="1" applyBorder="1"/>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left" vertical="center"/>
      <protection locked="0"/>
    </xf>
    <xf numFmtId="0" fontId="13" fillId="0" borderId="0" xfId="0" applyFont="1" applyBorder="1"/>
    <xf numFmtId="0" fontId="4" fillId="0" borderId="0" xfId="0" applyFont="1" applyBorder="1" applyAlignment="1" applyProtection="1">
      <alignment horizontal="right"/>
      <protection locked="0"/>
    </xf>
    <xf numFmtId="0" fontId="13" fillId="0" borderId="15" xfId="0" applyFont="1" applyBorder="1" applyAlignment="1">
      <alignment horizontal="center" vertical="center" wrapText="1"/>
    </xf>
    <xf numFmtId="0" fontId="13" fillId="0" borderId="16" xfId="0" applyFont="1" applyBorder="1" applyAlignment="1">
      <alignment horizontal="center" vertical="center"/>
    </xf>
    <xf numFmtId="0" fontId="13" fillId="0" borderId="15" xfId="0" applyFont="1" applyBorder="1" applyAlignment="1">
      <alignment horizontal="center" vertical="center"/>
    </xf>
    <xf numFmtId="0" fontId="13" fillId="0" borderId="2" xfId="0" applyFont="1" applyBorder="1" applyAlignment="1">
      <alignment horizontal="center" vertical="center"/>
    </xf>
    <xf numFmtId="0" fontId="11" fillId="0" borderId="9" xfId="0" applyFont="1" applyBorder="1" applyAlignment="1">
      <alignment horizontal="center" vertical="center"/>
    </xf>
    <xf numFmtId="49" fontId="14" fillId="0" borderId="9" xfId="5" applyNumberFormat="1" applyFont="1" applyBorder="1">
      <alignment horizontal="left" vertical="center" wrapText="1"/>
    </xf>
    <xf numFmtId="0" fontId="4" fillId="0" borderId="9" xfId="0" applyFont="1" applyBorder="1" applyAlignment="1" applyProtection="1">
      <alignment horizontal="left" vertical="center"/>
      <protection locked="0"/>
    </xf>
    <xf numFmtId="4" fontId="4" fillId="0" borderId="9" xfId="0" applyNumberFormat="1" applyFont="1" applyBorder="1" applyAlignment="1" applyProtection="1">
      <alignment horizontal="right" vertical="center" wrapText="1"/>
      <protection locked="0"/>
    </xf>
    <xf numFmtId="4" fontId="4" fillId="0" borderId="9" xfId="0" applyNumberFormat="1" applyFont="1" applyFill="1" applyBorder="1" applyAlignment="1" applyProtection="1">
      <alignment horizontal="right" vertical="center" wrapText="1"/>
      <protection locked="0"/>
    </xf>
    <xf numFmtId="4" fontId="9" fillId="0" borderId="9" xfId="0" applyNumberFormat="1" applyFont="1" applyFill="1" applyBorder="1" applyAlignment="1" applyProtection="1">
      <alignment horizontal="right" vertical="center" wrapText="1"/>
      <protection locked="0"/>
    </xf>
    <xf numFmtId="4" fontId="15" fillId="0" borderId="9" xfId="0" applyNumberFormat="1" applyFont="1" applyFill="1" applyBorder="1" applyAlignment="1" applyProtection="1">
      <alignment horizontal="right" vertical="center" wrapText="1"/>
      <protection locked="0"/>
    </xf>
    <xf numFmtId="0" fontId="16" fillId="0" borderId="0" xfId="0" applyFont="1" applyBorder="1" applyAlignment="1">
      <alignment vertical="center"/>
    </xf>
    <xf numFmtId="0" fontId="4" fillId="0" borderId="9" xfId="0" applyFont="1" applyBorder="1" applyAlignment="1">
      <alignment horizontal="left" vertical="center" wrapText="1"/>
    </xf>
    <xf numFmtId="4" fontId="4" fillId="0" borderId="9" xfId="0" applyNumberFormat="1" applyFont="1" applyBorder="1" applyAlignment="1">
      <alignment horizontal="right" vertical="center" wrapText="1"/>
    </xf>
    <xf numFmtId="0" fontId="4" fillId="0" borderId="9" xfId="0" applyFont="1" applyBorder="1" applyAlignment="1" applyProtection="1">
      <alignment horizontal="left" vertical="center" wrapText="1"/>
      <protection locked="0"/>
    </xf>
    <xf numFmtId="0" fontId="11" fillId="0" borderId="9" xfId="0" applyFont="1" applyBorder="1" applyAlignment="1" applyProtection="1">
      <alignment horizontal="center" vertical="center"/>
      <protection locked="0"/>
    </xf>
    <xf numFmtId="4" fontId="14" fillId="0" borderId="9" xfId="6" applyNumberFormat="1" applyFont="1" applyBorder="1">
      <alignment horizontal="right" vertical="center"/>
    </xf>
    <xf numFmtId="0" fontId="4" fillId="2" borderId="0" xfId="0" applyFont="1" applyFill="1" applyBorder="1" applyAlignment="1" applyProtection="1">
      <alignment horizontal="right" vertical="center" wrapText="1"/>
      <protection locked="0"/>
    </xf>
    <xf numFmtId="0" fontId="17" fillId="0" borderId="0" xfId="0" applyFont="1" applyBorder="1" applyProtection="1">
      <protection locked="0"/>
    </xf>
    <xf numFmtId="0" fontId="17" fillId="0" borderId="0" xfId="0" applyFont="1" applyBorder="1"/>
    <xf numFmtId="0" fontId="4" fillId="0" borderId="9"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4" fontId="4" fillId="0" borderId="9" xfId="0" applyNumberFormat="1" applyFont="1" applyBorder="1" applyAlignment="1" applyProtection="1">
      <alignment horizontal="right" vertical="center"/>
      <protection locked="0"/>
    </xf>
    <xf numFmtId="0" fontId="4" fillId="0" borderId="9" xfId="0" applyFont="1" applyBorder="1" applyAlignment="1">
      <alignment horizontal="center" vertical="center"/>
    </xf>
    <xf numFmtId="0" fontId="16" fillId="0" borderId="0" xfId="0" applyFont="1" applyBorder="1" applyAlignment="1">
      <alignment horizontal="right" vertical="center"/>
    </xf>
    <xf numFmtId="0" fontId="13" fillId="0" borderId="9" xfId="0" applyFont="1" applyFill="1" applyBorder="1" applyAlignment="1">
      <alignment horizontal="center" vertical="center" wrapText="1"/>
    </xf>
    <xf numFmtId="0" fontId="13" fillId="0" borderId="9" xfId="0" applyFont="1" applyBorder="1" applyAlignment="1">
      <alignment horizontal="center" vertical="center" wrapText="1"/>
    </xf>
    <xf numFmtId="0" fontId="13" fillId="0" borderId="9" xfId="0" applyFont="1" applyBorder="1" applyAlignment="1" applyProtection="1">
      <alignment horizontal="center" vertical="center"/>
      <protection locked="0"/>
    </xf>
    <xf numFmtId="0" fontId="4" fillId="0" borderId="9" xfId="0" applyFont="1" applyBorder="1" applyAlignment="1">
      <alignment vertical="center" wrapText="1"/>
    </xf>
    <xf numFmtId="0" fontId="11" fillId="0" borderId="0" xfId="0" applyFont="1" applyBorder="1" applyAlignment="1">
      <alignment horizontal="right" vertical="center"/>
    </xf>
    <xf numFmtId="0" fontId="13" fillId="0" borderId="0" xfId="0" applyFont="1" applyBorder="1" applyAlignment="1">
      <alignment wrapText="1"/>
    </xf>
    <xf numFmtId="0" fontId="11" fillId="0" borderId="0" xfId="0" applyFont="1" applyBorder="1" applyAlignment="1">
      <alignment wrapText="1"/>
    </xf>
    <xf numFmtId="0" fontId="13" fillId="0" borderId="19" xfId="0" applyFont="1" applyBorder="1" applyAlignment="1">
      <alignment horizontal="center" vertical="center"/>
    </xf>
    <xf numFmtId="0" fontId="13" fillId="0" borderId="20" xfId="0" applyFont="1" applyBorder="1" applyAlignment="1">
      <alignment horizontal="center" vertical="center" wrapText="1"/>
    </xf>
    <xf numFmtId="0" fontId="11" fillId="0" borderId="16" xfId="0" applyFont="1" applyBorder="1" applyAlignment="1">
      <alignment horizontal="center" vertical="center"/>
    </xf>
    <xf numFmtId="177" fontId="14" fillId="0" borderId="9" xfId="0" applyNumberFormat="1" applyFont="1" applyBorder="1" applyAlignment="1">
      <alignment horizontal="right" vertical="center"/>
    </xf>
    <xf numFmtId="0" fontId="11" fillId="0" borderId="2" xfId="0" applyFont="1" applyBorder="1" applyAlignment="1" applyProtection="1">
      <alignment horizontal="center" vertical="center"/>
      <protection locked="0"/>
    </xf>
    <xf numFmtId="0" fontId="11" fillId="0" borderId="9" xfId="0" applyFont="1" applyFill="1" applyBorder="1" applyAlignment="1">
      <alignment horizontal="center" vertical="center"/>
    </xf>
    <xf numFmtId="0" fontId="11" fillId="0" borderId="9" xfId="0" applyFont="1" applyFill="1" applyBorder="1" applyAlignment="1" applyProtection="1">
      <alignment horizontal="center" vertical="center"/>
      <protection locked="0"/>
    </xf>
    <xf numFmtId="0" fontId="11" fillId="0" borderId="0" xfId="0" applyFont="1" applyBorder="1" applyProtection="1">
      <protection locked="0"/>
    </xf>
    <xf numFmtId="0" fontId="13" fillId="0" borderId="0" xfId="0" applyFont="1" applyBorder="1" applyProtection="1">
      <protection locked="0"/>
    </xf>
    <xf numFmtId="0" fontId="13" fillId="0" borderId="5"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4" fillId="0" borderId="2" xfId="0" applyFont="1" applyBorder="1" applyAlignment="1">
      <alignment horizontal="left" vertical="center" wrapText="1"/>
    </xf>
    <xf numFmtId="0" fontId="4" fillId="0" borderId="5" xfId="0" applyFont="1" applyBorder="1" applyAlignment="1" applyProtection="1">
      <alignment horizontal="left" vertical="center"/>
      <protection locked="0"/>
    </xf>
    <xf numFmtId="0" fontId="4" fillId="0" borderId="5" xfId="0" applyFont="1" applyBorder="1" applyAlignment="1">
      <alignment horizontal="left" vertical="center" wrapText="1"/>
    </xf>
    <xf numFmtId="0" fontId="4" fillId="0" borderId="0" xfId="0" applyFont="1" applyBorder="1" applyAlignment="1" applyProtection="1">
      <alignment vertical="top" wrapText="1"/>
      <protection locked="0"/>
    </xf>
    <xf numFmtId="0" fontId="13" fillId="0" borderId="5" xfId="0" applyFont="1" applyBorder="1" applyAlignment="1" applyProtection="1">
      <alignment horizontal="center" vertical="center" wrapText="1"/>
      <protection locked="0"/>
    </xf>
    <xf numFmtId="0" fontId="4" fillId="0" borderId="0" xfId="0" applyFont="1" applyBorder="1" applyAlignment="1" applyProtection="1">
      <alignment horizontal="right" vertical="center" wrapText="1"/>
      <protection locked="0"/>
    </xf>
    <xf numFmtId="0" fontId="4" fillId="0" borderId="0" xfId="0" applyFont="1" applyBorder="1" applyAlignment="1" applyProtection="1">
      <alignment horizontal="right" wrapText="1"/>
      <protection locked="0"/>
    </xf>
    <xf numFmtId="179" fontId="14" fillId="0" borderId="9" xfId="8" applyNumberFormat="1" applyFont="1" applyBorder="1" applyAlignment="1">
      <alignment horizontal="center" vertical="center"/>
    </xf>
    <xf numFmtId="179" fontId="14" fillId="0" borderId="9" xfId="0" applyNumberFormat="1" applyFont="1" applyBorder="1" applyAlignment="1">
      <alignment horizontal="center" vertical="center"/>
    </xf>
    <xf numFmtId="3" fontId="4" fillId="0" borderId="5" xfId="0" applyNumberFormat="1" applyFont="1" applyBorder="1" applyAlignment="1">
      <alignment horizontal="right" vertical="center"/>
    </xf>
    <xf numFmtId="0" fontId="4" fillId="0" borderId="0" xfId="0" applyFont="1" applyBorder="1" applyAlignment="1">
      <alignment horizontal="right"/>
    </xf>
    <xf numFmtId="0" fontId="0" fillId="0" borderId="0" xfId="0" applyFont="1" applyBorder="1" applyAlignment="1">
      <alignment vertical="center"/>
    </xf>
    <xf numFmtId="0" fontId="20" fillId="0" borderId="0" xfId="0" applyFont="1" applyBorder="1" applyAlignment="1" applyProtection="1">
      <alignment horizontal="right"/>
      <protection locked="0"/>
    </xf>
    <xf numFmtId="49" fontId="20" fillId="0" borderId="0" xfId="0" applyNumberFormat="1" applyFont="1" applyBorder="1" applyProtection="1">
      <protection locked="0"/>
    </xf>
    <xf numFmtId="0" fontId="11" fillId="0" borderId="0" xfId="0" applyFont="1" applyBorder="1" applyAlignment="1">
      <alignment horizontal="right"/>
    </xf>
    <xf numFmtId="0" fontId="4" fillId="0" borderId="0" xfId="0" applyFont="1" applyBorder="1" applyAlignment="1">
      <alignment horizontal="right" vertical="center"/>
    </xf>
    <xf numFmtId="49" fontId="13" fillId="0" borderId="9" xfId="0" applyNumberFormat="1" applyFont="1" applyBorder="1" applyAlignment="1" applyProtection="1">
      <alignment horizontal="center" vertical="center"/>
      <protection locked="0"/>
    </xf>
    <xf numFmtId="0" fontId="13" fillId="0" borderId="9" xfId="0" applyFont="1" applyBorder="1" applyAlignment="1">
      <alignment horizontal="center" vertical="center"/>
    </xf>
    <xf numFmtId="0" fontId="11" fillId="0" borderId="9" xfId="0" applyFont="1" applyBorder="1" applyAlignment="1">
      <alignment horizontal="center" vertical="center" wrapText="1"/>
    </xf>
    <xf numFmtId="0" fontId="4" fillId="0" borderId="9" xfId="0" applyFont="1" applyBorder="1" applyAlignment="1">
      <alignment horizontal="left" vertical="center" wrapText="1" indent="1"/>
    </xf>
    <xf numFmtId="0" fontId="4" fillId="0" borderId="9" xfId="0" applyFont="1" applyBorder="1" applyAlignment="1">
      <alignment horizontal="left" vertical="center" wrapText="1" indent="2"/>
    </xf>
    <xf numFmtId="0" fontId="4" fillId="0" borderId="9" xfId="0" applyFont="1" applyFill="1" applyBorder="1" applyAlignment="1">
      <alignment vertical="center" wrapText="1"/>
    </xf>
    <xf numFmtId="0" fontId="4" fillId="0" borderId="9" xfId="0" applyFont="1" applyFill="1" applyBorder="1" applyAlignment="1">
      <alignment horizontal="left" vertical="center" wrapText="1" indent="2"/>
    </xf>
    <xf numFmtId="0" fontId="11" fillId="0" borderId="0" xfId="0" applyFont="1" applyBorder="1" applyAlignment="1">
      <alignment vertical="top"/>
    </xf>
    <xf numFmtId="0" fontId="11" fillId="0" borderId="0" xfId="0" applyFont="1" applyBorder="1" applyAlignment="1" applyProtection="1">
      <alignment vertical="top"/>
      <protection locked="0"/>
    </xf>
    <xf numFmtId="49" fontId="11" fillId="0" borderId="0" xfId="0" applyNumberFormat="1" applyFont="1" applyBorder="1" applyProtection="1">
      <protection locked="0"/>
    </xf>
    <xf numFmtId="0" fontId="4" fillId="0" borderId="9" xfId="0" applyFont="1" applyBorder="1" applyAlignment="1">
      <alignment horizontal="left" vertical="center"/>
    </xf>
    <xf numFmtId="0" fontId="13" fillId="0" borderId="9" xfId="0" applyFont="1" applyBorder="1" applyAlignment="1" applyProtection="1">
      <alignment horizontal="center" vertical="center" wrapText="1"/>
      <protection locked="0"/>
    </xf>
    <xf numFmtId="177" fontId="14" fillId="0" borderId="9" xfId="0" applyNumberFormat="1" applyFont="1" applyFill="1" applyBorder="1" applyAlignment="1">
      <alignment horizontal="right" vertical="center"/>
    </xf>
    <xf numFmtId="0" fontId="4" fillId="0" borderId="0" xfId="0" applyFont="1" applyBorder="1" applyAlignment="1">
      <alignment horizontal="right" vertical="center" wrapText="1"/>
    </xf>
    <xf numFmtId="177" fontId="14" fillId="0" borderId="9" xfId="0" applyNumberFormat="1" applyFont="1" applyBorder="1" applyAlignment="1">
      <alignment horizontal="center" vertical="center"/>
    </xf>
    <xf numFmtId="0" fontId="0" fillId="0" borderId="0" xfId="0" applyFont="1" applyFill="1" applyBorder="1"/>
    <xf numFmtId="49" fontId="4" fillId="0" borderId="9" xfId="0" applyNumberFormat="1" applyFont="1" applyBorder="1" applyAlignment="1">
      <alignment horizontal="center" vertical="center"/>
    </xf>
    <xf numFmtId="0" fontId="4" fillId="0" borderId="9" xfId="0" applyFont="1" applyFill="1" applyBorder="1" applyAlignment="1">
      <alignment horizontal="left" vertical="center" wrapText="1" indent="1"/>
    </xf>
    <xf numFmtId="0" fontId="4" fillId="0" borderId="9" xfId="0" applyFont="1" applyFill="1" applyBorder="1" applyAlignment="1">
      <alignment horizontal="left" vertical="center" wrapText="1"/>
    </xf>
    <xf numFmtId="0" fontId="11" fillId="2" borderId="0" xfId="0" applyFont="1" applyFill="1" applyBorder="1" applyAlignment="1" applyProtection="1">
      <alignment horizontal="right" vertical="center" wrapText="1"/>
      <protection locked="0"/>
    </xf>
    <xf numFmtId="0" fontId="23" fillId="0" borderId="9" xfId="0" applyFont="1" applyBorder="1" applyAlignment="1" applyProtection="1">
      <alignment horizontal="center" vertical="center" wrapText="1"/>
      <protection locked="0"/>
    </xf>
    <xf numFmtId="0" fontId="4" fillId="0" borderId="9" xfId="0" applyFont="1" applyBorder="1" applyAlignment="1" applyProtection="1">
      <alignment vertical="center" wrapText="1"/>
      <protection locked="0"/>
    </xf>
    <xf numFmtId="0" fontId="6" fillId="0" borderId="9" xfId="0" applyFont="1" applyBorder="1" applyAlignment="1">
      <alignment horizontal="center" vertical="center"/>
    </xf>
    <xf numFmtId="0" fontId="6" fillId="0" borderId="9" xfId="0" applyFont="1" applyBorder="1" applyAlignment="1" applyProtection="1">
      <alignment horizontal="center" vertical="center" wrapText="1"/>
      <protection locked="0"/>
    </xf>
    <xf numFmtId="177" fontId="24" fillId="0" borderId="9" xfId="0" applyNumberFormat="1" applyFont="1" applyBorder="1" applyAlignment="1">
      <alignment horizontal="right" vertical="center"/>
    </xf>
    <xf numFmtId="0" fontId="16" fillId="0" borderId="0" xfId="0" applyFont="1" applyBorder="1"/>
    <xf numFmtId="0" fontId="23" fillId="0" borderId="9" xfId="0" applyFont="1" applyBorder="1" applyAlignment="1" applyProtection="1">
      <alignment horizontal="center" vertical="center"/>
      <protection locked="0"/>
    </xf>
    <xf numFmtId="0" fontId="4" fillId="2" borderId="9" xfId="0" applyFont="1" applyFill="1" applyBorder="1" applyAlignment="1">
      <alignment horizontal="center" vertical="center" wrapText="1"/>
    </xf>
    <xf numFmtId="0" fontId="4" fillId="2" borderId="9" xfId="0" applyFont="1" applyFill="1" applyBorder="1" applyAlignment="1" applyProtection="1">
      <alignment horizontal="center" vertical="center" wrapText="1"/>
      <protection locked="0"/>
    </xf>
    <xf numFmtId="0" fontId="4" fillId="2" borderId="9" xfId="0" applyFont="1" applyFill="1" applyBorder="1" applyAlignment="1">
      <alignment horizontal="left" vertical="center" wrapText="1"/>
    </xf>
    <xf numFmtId="0" fontId="4" fillId="2" borderId="9" xfId="0" applyFont="1" applyFill="1" applyBorder="1" applyAlignment="1">
      <alignment horizontal="left" vertical="center" wrapText="1" indent="1"/>
    </xf>
    <xf numFmtId="0" fontId="4" fillId="2" borderId="9" xfId="0" applyFont="1" applyFill="1" applyBorder="1" applyAlignment="1">
      <alignment horizontal="left" vertical="center" wrapText="1" indent="2"/>
    </xf>
    <xf numFmtId="0" fontId="4" fillId="2" borderId="9" xfId="0" applyFont="1" applyFill="1" applyBorder="1" applyAlignment="1">
      <alignment horizontal="center" vertical="center"/>
    </xf>
    <xf numFmtId="0" fontId="4" fillId="2" borderId="9"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indent="1"/>
      <protection locked="0"/>
    </xf>
    <xf numFmtId="0" fontId="11" fillId="0" borderId="5" xfId="0" applyFont="1" applyBorder="1" applyAlignment="1" applyProtection="1">
      <alignment horizontal="center" vertical="center" wrapText="1"/>
      <protection locked="0"/>
    </xf>
    <xf numFmtId="0" fontId="4" fillId="2" borderId="9" xfId="0" applyFont="1" applyFill="1" applyBorder="1" applyAlignment="1" applyProtection="1">
      <alignment horizontal="center" vertical="center"/>
      <protection locked="0"/>
    </xf>
    <xf numFmtId="0" fontId="4" fillId="0" borderId="9" xfId="0" applyFont="1" applyBorder="1" applyAlignment="1" applyProtection="1">
      <alignment vertical="center"/>
      <protection locked="0"/>
    </xf>
    <xf numFmtId="0" fontId="4" fillId="0" borderId="1" xfId="0" quotePrefix="1" applyFont="1" applyFill="1" applyBorder="1" applyAlignment="1" applyProtection="1">
      <alignment horizontal="right" vertical="center" wrapText="1"/>
    </xf>
    <xf numFmtId="177" fontId="14" fillId="0" borderId="16" xfId="0" applyNumberFormat="1" applyFont="1" applyBorder="1" applyAlignment="1">
      <alignment horizontal="center" vertical="center"/>
    </xf>
    <xf numFmtId="177" fontId="14" fillId="0" borderId="0" xfId="0" applyNumberFormat="1" applyFont="1" applyBorder="1" applyAlignment="1">
      <alignment horizontal="right" vertical="center"/>
    </xf>
    <xf numFmtId="177" fontId="14" fillId="0" borderId="2" xfId="0" applyNumberFormat="1" applyFont="1" applyBorder="1" applyAlignment="1">
      <alignment horizontal="center" vertical="center"/>
    </xf>
    <xf numFmtId="0" fontId="18" fillId="2" borderId="0" xfId="0" applyFont="1" applyFill="1" applyBorder="1" applyAlignment="1" applyProtection="1">
      <alignment horizontal="center" vertical="center" wrapText="1"/>
      <protection locked="0"/>
    </xf>
    <xf numFmtId="0" fontId="0" fillId="0" borderId="0" xfId="0" applyFont="1" applyBorder="1"/>
    <xf numFmtId="0" fontId="4" fillId="2" borderId="0" xfId="0" applyFont="1" applyFill="1" applyBorder="1" applyAlignment="1" applyProtection="1">
      <alignment horizontal="left" vertical="center" wrapText="1"/>
      <protection locked="0"/>
    </xf>
    <xf numFmtId="0" fontId="17" fillId="2" borderId="0" xfId="0" applyFont="1" applyFill="1" applyBorder="1" applyAlignment="1">
      <alignment horizontal="left" vertical="center"/>
    </xf>
    <xf numFmtId="0" fontId="23" fillId="0" borderId="9" xfId="0" applyFont="1" applyBorder="1" applyAlignment="1" applyProtection="1">
      <alignment horizontal="center" vertical="center" wrapText="1"/>
      <protection locked="0"/>
    </xf>
    <xf numFmtId="0" fontId="23" fillId="0" borderId="9" xfId="0" applyFont="1" applyBorder="1" applyAlignment="1" applyProtection="1">
      <alignment vertical="top" wrapText="1"/>
      <protection locked="0"/>
    </xf>
    <xf numFmtId="0" fontId="11" fillId="0" borderId="22" xfId="0" applyFont="1" applyBorder="1" applyAlignment="1" applyProtection="1">
      <alignment horizontal="center" vertical="center" wrapText="1"/>
      <protection locked="0"/>
    </xf>
    <xf numFmtId="0" fontId="4" fillId="2" borderId="5" xfId="0" applyFont="1" applyFill="1" applyBorder="1" applyAlignment="1" applyProtection="1">
      <alignment horizontal="right" vertical="center"/>
      <protection locked="0"/>
    </xf>
    <xf numFmtId="0" fontId="4" fillId="2" borderId="5" xfId="0" applyFont="1" applyFill="1" applyBorder="1" applyAlignment="1">
      <alignment horizontal="right" vertical="center"/>
    </xf>
    <xf numFmtId="0" fontId="11" fillId="0" borderId="4" xfId="0" applyFont="1" applyBorder="1" applyAlignment="1" applyProtection="1">
      <alignment horizontal="center" vertical="center"/>
      <protection locked="0"/>
    </xf>
    <xf numFmtId="0" fontId="11" fillId="0" borderId="4"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2" borderId="9" xfId="0" applyFont="1" applyFill="1" applyBorder="1" applyAlignment="1" applyProtection="1">
      <alignment horizontal="center" vertical="center" wrapText="1"/>
      <protection locked="0"/>
    </xf>
    <xf numFmtId="0" fontId="17" fillId="0" borderId="9" xfId="0" applyFont="1" applyBorder="1" applyAlignment="1" applyProtection="1">
      <alignment vertical="top" wrapText="1"/>
      <protection locked="0"/>
    </xf>
    <xf numFmtId="0" fontId="11" fillId="0" borderId="15"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4" fillId="2" borderId="2" xfId="0" applyFont="1" applyFill="1" applyBorder="1" applyAlignment="1">
      <alignment horizontal="left" vertical="center"/>
    </xf>
    <xf numFmtId="0" fontId="11" fillId="0" borderId="21" xfId="0" applyFont="1" applyBorder="1" applyAlignment="1" applyProtection="1">
      <alignment horizontal="center" vertical="center" wrapText="1"/>
      <protection locked="0"/>
    </xf>
    <xf numFmtId="0" fontId="4" fillId="2" borderId="5" xfId="0" applyFont="1" applyFill="1" applyBorder="1" applyAlignment="1">
      <alignment horizontal="left" vertical="center"/>
    </xf>
    <xf numFmtId="0" fontId="4" fillId="2" borderId="0" xfId="0" applyFont="1" applyFill="1" applyBorder="1" applyAlignment="1" applyProtection="1">
      <alignment horizontal="right" vertical="center" wrapText="1"/>
      <protection locked="0"/>
    </xf>
    <xf numFmtId="0" fontId="11" fillId="0" borderId="17"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protection locked="0"/>
    </xf>
    <xf numFmtId="0" fontId="11" fillId="0" borderId="18" xfId="0" applyFont="1" applyBorder="1" applyAlignment="1" applyProtection="1">
      <alignment horizontal="center" vertical="center" wrapText="1"/>
      <protection locked="0"/>
    </xf>
    <xf numFmtId="0" fontId="4" fillId="2" borderId="16" xfId="0" applyFont="1" applyFill="1" applyBorder="1" applyAlignment="1">
      <alignment horizontal="center" vertical="center" wrapText="1"/>
    </xf>
    <xf numFmtId="0" fontId="4" fillId="2" borderId="18" xfId="0" applyFont="1" applyFill="1" applyBorder="1" applyAlignment="1">
      <alignment horizontal="left" vertical="center"/>
    </xf>
    <xf numFmtId="0" fontId="23" fillId="2" borderId="15" xfId="0" applyFont="1" applyFill="1" applyBorder="1" applyAlignment="1">
      <alignment horizontal="center" vertical="center"/>
    </xf>
    <xf numFmtId="0" fontId="23" fillId="2" borderId="2" xfId="0" applyFont="1" applyFill="1" applyBorder="1" applyAlignment="1" applyProtection="1">
      <alignment horizontal="center" vertical="center" wrapText="1"/>
      <protection locked="0"/>
    </xf>
    <xf numFmtId="0" fontId="23" fillId="0" borderId="2" xfId="0" applyFont="1" applyBorder="1" applyAlignment="1" applyProtection="1">
      <alignment horizontal="center" vertical="center"/>
      <protection locked="0"/>
    </xf>
    <xf numFmtId="0" fontId="23" fillId="0" borderId="15" xfId="0" applyFont="1" applyBorder="1" applyAlignment="1" applyProtection="1">
      <alignment horizontal="center" vertical="center"/>
      <protection locked="0"/>
    </xf>
    <xf numFmtId="0" fontId="11" fillId="2" borderId="0" xfId="0" applyFont="1" applyFill="1" applyBorder="1" applyAlignment="1" applyProtection="1">
      <alignment horizontal="right" vertical="center" wrapText="1"/>
      <protection locked="0"/>
    </xf>
    <xf numFmtId="0" fontId="16" fillId="0" borderId="0" xfId="0" applyFont="1" applyBorder="1"/>
    <xf numFmtId="0" fontId="23" fillId="0" borderId="16" xfId="0" applyFont="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2" xfId="0" applyFont="1" applyBorder="1" applyAlignment="1" applyProtection="1">
      <alignment horizontal="center" vertical="center" wrapText="1"/>
      <protection locked="0"/>
    </xf>
    <xf numFmtId="0" fontId="21" fillId="0" borderId="0" xfId="0" applyFont="1" applyBorder="1" applyAlignment="1">
      <alignment horizontal="center" vertical="center"/>
    </xf>
    <xf numFmtId="49" fontId="4" fillId="0" borderId="16" xfId="0" applyNumberFormat="1" applyFont="1" applyBorder="1" applyAlignment="1">
      <alignment horizontal="center" vertical="center" wrapText="1"/>
    </xf>
    <xf numFmtId="49" fontId="4" fillId="0" borderId="18" xfId="0" applyNumberFormat="1" applyFont="1" applyBorder="1" applyAlignment="1">
      <alignment horizontal="center" vertical="center" wrapText="1"/>
    </xf>
    <xf numFmtId="0" fontId="4" fillId="0" borderId="16" xfId="0" applyFont="1" applyBorder="1" applyAlignment="1" applyProtection="1">
      <alignment horizontal="center" vertical="center"/>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xf>
    <xf numFmtId="0" fontId="4" fillId="0" borderId="15"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21" xfId="0" applyFont="1" applyBorder="1" applyAlignment="1">
      <alignment horizontal="center" vertical="center"/>
    </xf>
    <xf numFmtId="0" fontId="4" fillId="0" borderId="5" xfId="0" applyFont="1" applyBorder="1" applyAlignment="1">
      <alignment horizontal="center" vertical="center"/>
    </xf>
    <xf numFmtId="0" fontId="22" fillId="0" borderId="0" xfId="0" applyFont="1" applyBorder="1" applyAlignment="1">
      <alignment horizontal="center" vertical="center"/>
    </xf>
    <xf numFmtId="0" fontId="17" fillId="0" borderId="0" xfId="0" applyFont="1" applyBorder="1"/>
    <xf numFmtId="0" fontId="17" fillId="0" borderId="0" xfId="0" applyFont="1" applyBorder="1" applyProtection="1">
      <protection locked="0"/>
    </xf>
    <xf numFmtId="0" fontId="4" fillId="0" borderId="0" xfId="0" applyFont="1" applyBorder="1" applyAlignment="1">
      <alignment horizontal="left" vertical="center"/>
    </xf>
    <xf numFmtId="0" fontId="11" fillId="2" borderId="0" xfId="0" applyFont="1" applyFill="1" applyBorder="1" applyAlignment="1" applyProtection="1">
      <alignment horizontal="left" vertical="center" wrapText="1"/>
      <protection locked="0"/>
    </xf>
    <xf numFmtId="177" fontId="14" fillId="0" borderId="16" xfId="0" applyNumberFormat="1" applyFont="1" applyBorder="1" applyAlignment="1">
      <alignment horizontal="center" vertical="center"/>
    </xf>
    <xf numFmtId="177" fontId="14" fillId="0" borderId="17" xfId="0" applyNumberFormat="1" applyFont="1" applyBorder="1" applyAlignment="1">
      <alignment horizontal="center" vertical="center"/>
    </xf>
    <xf numFmtId="0" fontId="11" fillId="0" borderId="9" xfId="0" applyFont="1" applyBorder="1" applyAlignment="1" applyProtection="1">
      <alignment horizontal="center" vertical="center" wrapText="1"/>
      <protection locked="0"/>
    </xf>
    <xf numFmtId="0" fontId="17" fillId="2" borderId="9" xfId="0" applyFont="1" applyFill="1" applyBorder="1" applyAlignment="1" applyProtection="1">
      <alignment vertical="top" wrapText="1"/>
      <protection locked="0"/>
    </xf>
    <xf numFmtId="0" fontId="11" fillId="2" borderId="9" xfId="0" applyFont="1" applyFill="1" applyBorder="1" applyAlignment="1" applyProtection="1">
      <alignment horizontal="right" vertical="center" wrapText="1"/>
      <protection locked="0"/>
    </xf>
    <xf numFmtId="0" fontId="11" fillId="0" borderId="6" xfId="0" applyFont="1" applyBorder="1" applyAlignment="1" applyProtection="1">
      <alignment horizontal="center" vertical="center" wrapText="1"/>
      <protection locked="0"/>
    </xf>
    <xf numFmtId="0" fontId="11" fillId="2" borderId="6" xfId="0" applyFont="1" applyFill="1" applyBorder="1" applyAlignment="1" applyProtection="1">
      <alignment horizontal="right" vertical="center"/>
      <protection locked="0"/>
    </xf>
    <xf numFmtId="0" fontId="13" fillId="0" borderId="15" xfId="0" applyFont="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13" fillId="0" borderId="19" xfId="0" applyFont="1" applyBorder="1" applyAlignment="1">
      <alignment horizontal="center" vertical="center"/>
    </xf>
    <xf numFmtId="0" fontId="13" fillId="0" borderId="16"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4" fillId="0" borderId="17" xfId="0" applyFont="1" applyBorder="1" applyAlignment="1">
      <alignment horizontal="left" vertical="center"/>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13" fillId="0" borderId="19"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19"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13" fillId="0" borderId="0" xfId="0" applyFont="1" applyBorder="1" applyAlignment="1">
      <alignment horizontal="left" vertical="center"/>
    </xf>
    <xf numFmtId="0" fontId="13" fillId="0" borderId="0" xfId="0" applyFont="1" applyBorder="1" applyAlignment="1" applyProtection="1">
      <alignment horizontal="left" vertical="center"/>
      <protection locked="0"/>
    </xf>
    <xf numFmtId="0" fontId="13" fillId="0" borderId="16"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17" xfId="0" applyFont="1" applyBorder="1" applyAlignment="1">
      <alignment horizontal="center" vertical="center"/>
    </xf>
    <xf numFmtId="0" fontId="13" fillId="0" borderId="17"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protection locked="0"/>
    </xf>
    <xf numFmtId="0" fontId="13" fillId="0" borderId="16" xfId="0" applyFont="1" applyBorder="1" applyAlignment="1">
      <alignment horizontal="center" vertical="center"/>
    </xf>
    <xf numFmtId="0" fontId="13" fillId="0" borderId="18" xfId="0" applyFont="1" applyBorder="1" applyAlignment="1">
      <alignment horizontal="center" vertical="center"/>
    </xf>
    <xf numFmtId="0" fontId="13" fillId="0" borderId="18" xfId="0" applyFont="1" applyBorder="1" applyAlignment="1" applyProtection="1">
      <alignment horizontal="center" vertical="center" wrapText="1"/>
      <protection locked="0"/>
    </xf>
    <xf numFmtId="0" fontId="13" fillId="0" borderId="15"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3" xfId="0" applyFont="1" applyBorder="1" applyAlignment="1" applyProtection="1">
      <alignment horizontal="center" vertical="center" wrapText="1"/>
      <protection locked="0"/>
    </xf>
    <xf numFmtId="0" fontId="13" fillId="0" borderId="5" xfId="0" applyFont="1" applyBorder="1" applyAlignment="1">
      <alignment horizontal="center" vertical="center"/>
    </xf>
    <xf numFmtId="0" fontId="13" fillId="0" borderId="19" xfId="0" applyFont="1" applyBorder="1" applyAlignment="1">
      <alignment horizontal="center" vertical="center" wrapText="1"/>
    </xf>
    <xf numFmtId="0" fontId="4" fillId="0" borderId="9" xfId="0" applyFont="1" applyBorder="1" applyAlignment="1">
      <alignment horizontal="left" vertical="center" wrapText="1" indent="2"/>
    </xf>
    <xf numFmtId="0" fontId="4" fillId="0" borderId="9" xfId="0" applyFont="1" applyFill="1" applyBorder="1" applyAlignment="1">
      <alignment vertical="center" wrapText="1"/>
    </xf>
    <xf numFmtId="0" fontId="4" fillId="0" borderId="9" xfId="0" applyFont="1" applyBorder="1" applyAlignment="1">
      <alignment vertical="center" wrapText="1"/>
    </xf>
    <xf numFmtId="0" fontId="19" fillId="0" borderId="0" xfId="0" applyFont="1" applyBorder="1" applyAlignment="1">
      <alignment horizontal="center" vertical="center"/>
    </xf>
    <xf numFmtId="0" fontId="4" fillId="0" borderId="9" xfId="0" applyFont="1" applyFill="1" applyBorder="1" applyAlignment="1">
      <alignment horizontal="left" vertical="center" wrapText="1" indent="2"/>
    </xf>
    <xf numFmtId="0" fontId="21" fillId="0" borderId="0"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protection locked="0"/>
    </xf>
    <xf numFmtId="0" fontId="20" fillId="0" borderId="0" xfId="0" applyFont="1" applyBorder="1" applyAlignment="1" applyProtection="1">
      <alignment horizontal="right"/>
      <protection locked="0"/>
    </xf>
    <xf numFmtId="0" fontId="11" fillId="0" borderId="18" xfId="0" applyFont="1" applyBorder="1" applyAlignment="1" applyProtection="1">
      <alignment horizontal="center" vertical="center"/>
      <protection locked="0"/>
    </xf>
    <xf numFmtId="49" fontId="13" fillId="0" borderId="15" xfId="0" applyNumberFormat="1" applyFont="1" applyBorder="1" applyAlignment="1" applyProtection="1">
      <alignment horizontal="center" vertical="center" wrapText="1"/>
      <protection locked="0"/>
    </xf>
    <xf numFmtId="49" fontId="13" fillId="0" borderId="19" xfId="0" applyNumberFormat="1" applyFont="1" applyBorder="1" applyAlignment="1" applyProtection="1">
      <alignment horizontal="center" vertical="center" wrapText="1"/>
      <protection locked="0"/>
    </xf>
    <xf numFmtId="0" fontId="4" fillId="2" borderId="0" xfId="0" applyFont="1" applyFill="1" applyBorder="1" applyAlignment="1">
      <alignment horizontal="left" vertical="center"/>
    </xf>
    <xf numFmtId="177" fontId="14" fillId="0" borderId="0" xfId="0" applyNumberFormat="1" applyFont="1" applyBorder="1" applyAlignment="1">
      <alignment horizontal="left" vertical="center"/>
    </xf>
    <xf numFmtId="0" fontId="13" fillId="0" borderId="21" xfId="0" applyFont="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22"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9" fillId="0" borderId="0" xfId="0" applyFont="1" applyBorder="1" applyAlignment="1">
      <alignment horizontal="center" vertical="center" wrapText="1"/>
    </xf>
    <xf numFmtId="0" fontId="13" fillId="0" borderId="0" xfId="0" applyFont="1" applyBorder="1" applyProtection="1">
      <protection locked="0"/>
    </xf>
    <xf numFmtId="0" fontId="13" fillId="0" borderId="0" xfId="0" applyFont="1" applyBorder="1"/>
    <xf numFmtId="0" fontId="13" fillId="0" borderId="17"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Border="1" applyAlignment="1" applyProtection="1">
      <alignment horizontal="center" vertical="center"/>
      <protection locked="0"/>
    </xf>
    <xf numFmtId="0" fontId="13" fillId="0" borderId="4" xfId="0" applyFont="1" applyBorder="1" applyAlignment="1" applyProtection="1">
      <alignment horizontal="center" vertical="center" wrapText="1"/>
      <protection locked="0"/>
    </xf>
    <xf numFmtId="0" fontId="4" fillId="0" borderId="3" xfId="0" applyFont="1" applyBorder="1" applyAlignment="1">
      <alignment horizontal="center" vertical="center"/>
    </xf>
    <xf numFmtId="0" fontId="4" fillId="0" borderId="4" xfId="0" applyFont="1" applyBorder="1" applyAlignment="1" applyProtection="1">
      <alignment horizontal="left" vertical="center"/>
      <protection locked="0"/>
    </xf>
    <xf numFmtId="0" fontId="4" fillId="0" borderId="4" xfId="0" applyFont="1" applyBorder="1" applyAlignment="1">
      <alignment horizontal="left" vertical="center"/>
    </xf>
    <xf numFmtId="0" fontId="12" fillId="0" borderId="0" xfId="0" applyFont="1" applyBorder="1" applyAlignment="1">
      <alignment horizontal="center" vertical="center" wrapText="1"/>
    </xf>
    <xf numFmtId="0" fontId="12" fillId="0" borderId="0" xfId="0" applyFont="1" applyBorder="1" applyAlignment="1" applyProtection="1">
      <alignment horizontal="center" vertical="center" wrapText="1"/>
      <protection locked="0"/>
    </xf>
    <xf numFmtId="0" fontId="4" fillId="0" borderId="0" xfId="0" applyFont="1" applyBorder="1" applyAlignment="1">
      <alignment horizontal="left" vertical="center" wrapText="1"/>
    </xf>
    <xf numFmtId="0" fontId="13" fillId="0" borderId="0" xfId="0" applyFont="1" applyBorder="1" applyAlignment="1">
      <alignment wrapText="1"/>
    </xf>
    <xf numFmtId="0" fontId="11" fillId="0" borderId="0" xfId="0" applyFont="1" applyBorder="1" applyAlignment="1">
      <alignment horizontal="right" wrapText="1"/>
    </xf>
    <xf numFmtId="0" fontId="11" fillId="0" borderId="0" xfId="0" applyFont="1" applyBorder="1" applyAlignment="1">
      <alignment wrapText="1"/>
    </xf>
    <xf numFmtId="0" fontId="13" fillId="0" borderId="15" xfId="0" applyFont="1" applyFill="1" applyBorder="1" applyAlignment="1">
      <alignment horizontal="center" vertical="center"/>
    </xf>
    <xf numFmtId="0" fontId="13" fillId="0" borderId="2" xfId="0" applyFont="1" applyFill="1" applyBorder="1" applyAlignment="1">
      <alignment horizontal="center" vertical="center"/>
    </xf>
    <xf numFmtId="0" fontId="17" fillId="0" borderId="0" xfId="0" applyFont="1" applyBorder="1" applyAlignment="1" applyProtection="1">
      <alignment horizontal="right" vertical="center" wrapText="1"/>
      <protection locked="0"/>
    </xf>
    <xf numFmtId="0" fontId="17" fillId="0" borderId="0" xfId="0" applyFont="1" applyBorder="1" applyAlignment="1">
      <alignment horizontal="right" vertical="center" wrapText="1"/>
    </xf>
    <xf numFmtId="0" fontId="4"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9" xfId="0" applyFont="1" applyBorder="1" applyAlignment="1">
      <alignment horizontal="center" vertical="center"/>
    </xf>
    <xf numFmtId="0" fontId="4" fillId="0" borderId="9" xfId="0" applyFont="1" applyBorder="1" applyAlignment="1" applyProtection="1">
      <alignment horizontal="left"/>
      <protection locked="0"/>
    </xf>
    <xf numFmtId="0" fontId="4" fillId="0" borderId="9" xfId="0" applyFont="1" applyBorder="1" applyAlignment="1">
      <alignment horizontal="left"/>
    </xf>
    <xf numFmtId="0" fontId="4" fillId="2" borderId="9" xfId="0" applyFont="1" applyFill="1" applyBorder="1" applyAlignment="1">
      <alignment horizontal="right" vertical="center"/>
    </xf>
    <xf numFmtId="0" fontId="11" fillId="2" borderId="9" xfId="0" applyFont="1" applyFill="1" applyBorder="1" applyAlignment="1" applyProtection="1">
      <alignment horizontal="right" vertical="center"/>
      <protection locked="0"/>
    </xf>
    <xf numFmtId="0" fontId="12" fillId="0" borderId="0" xfId="0" applyFont="1" applyFill="1" applyBorder="1" applyAlignment="1">
      <alignment horizontal="center" vertical="center"/>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13" fillId="0" borderId="15" xfId="0" applyFont="1" applyBorder="1" applyAlignment="1">
      <alignment horizontal="center" vertical="center"/>
    </xf>
    <xf numFmtId="0" fontId="13" fillId="0" borderId="1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8" fillId="0" borderId="13" xfId="0" applyFont="1" applyFill="1" applyBorder="1" applyAlignment="1">
      <alignment horizontal="left" vertical="center"/>
    </xf>
    <xf numFmtId="0" fontId="8" fillId="0" borderId="6" xfId="0" applyFont="1" applyFill="1" applyBorder="1" applyAlignment="1">
      <alignment horizontal="center" vertical="center"/>
    </xf>
    <xf numFmtId="49" fontId="7" fillId="0" borderId="6" xfId="10" applyNumberFormat="1" applyFont="1" applyFill="1" applyBorder="1" applyAlignment="1">
      <alignment horizontal="center" vertical="center" wrapText="1"/>
    </xf>
    <xf numFmtId="49" fontId="7" fillId="0" borderId="6" xfId="10" applyNumberFormat="1" applyFont="1" applyFill="1" applyBorder="1" applyAlignment="1">
      <alignment horizontal="center" vertical="center"/>
    </xf>
    <xf numFmtId="0" fontId="7" fillId="0" borderId="6" xfId="0" applyFont="1" applyFill="1" applyBorder="1" applyAlignment="1">
      <alignment horizontal="center" vertical="center"/>
    </xf>
    <xf numFmtId="49" fontId="7" fillId="0" borderId="7"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49" fontId="7" fillId="0" borderId="6" xfId="0" applyNumberFormat="1" applyFont="1" applyFill="1" applyBorder="1" applyAlignment="1">
      <alignment horizontal="center" vertical="center" wrapText="1"/>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2" xfId="0" applyFont="1" applyFill="1" applyBorder="1" applyAlignment="1">
      <alignment horizontal="left" vertical="center" wrapText="1"/>
    </xf>
    <xf numFmtId="49" fontId="7" fillId="0" borderId="6" xfId="0" applyNumberFormat="1" applyFont="1" applyFill="1" applyBorder="1" applyAlignment="1">
      <alignment horizontal="left" vertical="center" wrapText="1"/>
    </xf>
    <xf numFmtId="0" fontId="7" fillId="0" borderId="6" xfId="0" applyNumberFormat="1" applyFont="1" applyFill="1" applyBorder="1" applyAlignment="1">
      <alignment horizontal="left" vertical="center" wrapText="1"/>
    </xf>
    <xf numFmtId="0" fontId="8" fillId="0" borderId="6" xfId="0" applyFont="1" applyFill="1" applyBorder="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xf>
    <xf numFmtId="0" fontId="6" fillId="0" borderId="4"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left" vertical="center" wrapText="1"/>
    </xf>
  </cellXfs>
  <cellStyles count="11">
    <cellStyle name="DateStyle" xfId="2"/>
    <cellStyle name="DateTimeStyle" xfId="1"/>
    <cellStyle name="IntegralNumberStyle" xfId="8"/>
    <cellStyle name="MoneyStyle" xfId="6"/>
    <cellStyle name="NumberStyle" xfId="4"/>
    <cellStyle name="PercentStyle" xfId="3"/>
    <cellStyle name="TextStyle" xfId="5"/>
    <cellStyle name="TimeStyle" xfId="7"/>
    <cellStyle name="常规" xfId="0" builtinId="0"/>
    <cellStyle name="常规 3" xfId="10"/>
    <cellStyle name="常规 5"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6"/>
  <sheetViews>
    <sheetView showGridLines="0" showZeros="0" tabSelected="1" workbookViewId="0">
      <selection activeCell="C9" sqref="C9"/>
    </sheetView>
  </sheetViews>
  <sheetFormatPr defaultColWidth="8.625" defaultRowHeight="12.75" customHeight="1"/>
  <cols>
    <col min="1" max="1" width="45.25" customWidth="1"/>
    <col min="2" max="2" width="20.125" customWidth="1"/>
    <col min="3" max="3" width="34.25" customWidth="1"/>
    <col min="4" max="4" width="26.25" customWidth="1"/>
  </cols>
  <sheetData>
    <row r="1" spans="1:4" ht="36" customHeight="1">
      <c r="A1" s="105"/>
      <c r="B1" s="105"/>
      <c r="C1" s="105"/>
      <c r="D1" s="44" t="s">
        <v>0</v>
      </c>
    </row>
    <row r="2" spans="1:4" ht="30.95" customHeight="1">
      <c r="A2" s="128" t="str">
        <f>"2025"&amp;"年部门财务收支预算总表"</f>
        <v>2025年部门财务收支预算总表</v>
      </c>
      <c r="B2" s="129"/>
      <c r="C2" s="129"/>
      <c r="D2" s="129"/>
    </row>
    <row r="3" spans="1:4" ht="29.1" customHeight="1">
      <c r="A3" s="130" t="str">
        <f>"单位名称："&amp;"中国共产党昆明市东川区委员会政法委员会"</f>
        <v>单位名称：中国共产党昆明市东川区委员会政法委员会</v>
      </c>
      <c r="B3" s="131"/>
      <c r="D3" s="85" t="s">
        <v>1</v>
      </c>
    </row>
    <row r="4" spans="1:4" ht="23.25" customHeight="1">
      <c r="A4" s="132" t="s">
        <v>2</v>
      </c>
      <c r="B4" s="133"/>
      <c r="C4" s="132" t="s">
        <v>3</v>
      </c>
      <c r="D4" s="133"/>
    </row>
    <row r="5" spans="1:4" ht="24" customHeight="1">
      <c r="A5" s="106" t="s">
        <v>4</v>
      </c>
      <c r="B5" s="106" t="s">
        <v>5</v>
      </c>
      <c r="C5" s="106" t="s">
        <v>6</v>
      </c>
      <c r="D5" s="106" t="s">
        <v>5</v>
      </c>
    </row>
    <row r="6" spans="1:4" ht="17.25" customHeight="1">
      <c r="A6" s="107" t="s">
        <v>7</v>
      </c>
      <c r="B6" s="62">
        <v>9971043.1999999993</v>
      </c>
      <c r="C6" s="107" t="s">
        <v>8</v>
      </c>
      <c r="D6" s="62">
        <v>8134858.3499999996</v>
      </c>
    </row>
    <row r="7" spans="1:4" ht="17.25" customHeight="1">
      <c r="A7" s="107" t="s">
        <v>9</v>
      </c>
      <c r="B7" s="62"/>
      <c r="C7" s="107" t="s">
        <v>10</v>
      </c>
      <c r="D7" s="62"/>
    </row>
    <row r="8" spans="1:4" ht="17.25" customHeight="1">
      <c r="A8" s="107" t="s">
        <v>11</v>
      </c>
      <c r="B8" s="62"/>
      <c r="C8" s="123" t="s">
        <v>12</v>
      </c>
      <c r="D8" s="62"/>
    </row>
    <row r="9" spans="1:4" ht="17.25" customHeight="1">
      <c r="A9" s="107" t="s">
        <v>13</v>
      </c>
      <c r="B9" s="62"/>
      <c r="C9" s="123" t="s">
        <v>14</v>
      </c>
      <c r="D9" s="62">
        <v>462678</v>
      </c>
    </row>
    <row r="10" spans="1:4" ht="17.25" customHeight="1">
      <c r="A10" s="107" t="s">
        <v>15</v>
      </c>
      <c r="B10" s="62">
        <v>105000</v>
      </c>
      <c r="C10" s="123" t="s">
        <v>16</v>
      </c>
      <c r="D10" s="62"/>
    </row>
    <row r="11" spans="1:4" ht="17.25" customHeight="1">
      <c r="A11" s="107" t="s">
        <v>17</v>
      </c>
      <c r="B11" s="62"/>
      <c r="C11" s="123" t="s">
        <v>18</v>
      </c>
      <c r="D11" s="62"/>
    </row>
    <row r="12" spans="1:4" ht="17.25" customHeight="1">
      <c r="A12" s="107" t="s">
        <v>19</v>
      </c>
      <c r="B12" s="62"/>
      <c r="C12" s="41" t="s">
        <v>20</v>
      </c>
      <c r="D12" s="62"/>
    </row>
    <row r="13" spans="1:4" ht="17.25" customHeight="1">
      <c r="A13" s="107" t="s">
        <v>21</v>
      </c>
      <c r="B13" s="62"/>
      <c r="C13" s="41" t="s">
        <v>22</v>
      </c>
      <c r="D13" s="62">
        <v>564807.36</v>
      </c>
    </row>
    <row r="14" spans="1:4" ht="17.25" customHeight="1">
      <c r="A14" s="107" t="s">
        <v>23</v>
      </c>
      <c r="B14" s="62"/>
      <c r="C14" s="41" t="s">
        <v>24</v>
      </c>
      <c r="D14" s="62">
        <v>475377.49</v>
      </c>
    </row>
    <row r="15" spans="1:4" ht="17.25" customHeight="1">
      <c r="A15" s="107" t="s">
        <v>25</v>
      </c>
      <c r="B15" s="62">
        <v>105000</v>
      </c>
      <c r="C15" s="41" t="s">
        <v>26</v>
      </c>
      <c r="D15" s="62"/>
    </row>
    <row r="16" spans="1:4" ht="17.25" customHeight="1">
      <c r="A16" s="96"/>
      <c r="B16" s="62"/>
      <c r="C16" s="41" t="s">
        <v>27</v>
      </c>
      <c r="D16" s="62"/>
    </row>
    <row r="17" spans="1:4" ht="17.25" customHeight="1">
      <c r="A17" s="108"/>
      <c r="B17" s="62"/>
      <c r="C17" s="41" t="s">
        <v>28</v>
      </c>
      <c r="D17" s="62"/>
    </row>
    <row r="18" spans="1:4" ht="17.25" customHeight="1">
      <c r="A18" s="108"/>
      <c r="B18" s="62"/>
      <c r="C18" s="41" t="s">
        <v>29</v>
      </c>
      <c r="D18" s="62"/>
    </row>
    <row r="19" spans="1:4" ht="17.25" customHeight="1">
      <c r="A19" s="108"/>
      <c r="B19" s="62"/>
      <c r="C19" s="41" t="s">
        <v>30</v>
      </c>
      <c r="D19" s="62"/>
    </row>
    <row r="20" spans="1:4" ht="17.25" customHeight="1">
      <c r="A20" s="108"/>
      <c r="B20" s="62"/>
      <c r="C20" s="41" t="s">
        <v>31</v>
      </c>
      <c r="D20" s="62"/>
    </row>
    <row r="21" spans="1:4" ht="17.25" customHeight="1">
      <c r="A21" s="108"/>
      <c r="B21" s="62"/>
      <c r="C21" s="41" t="s">
        <v>32</v>
      </c>
      <c r="D21" s="62">
        <v>2000</v>
      </c>
    </row>
    <row r="22" spans="1:4" ht="17.25" customHeight="1">
      <c r="A22" s="108"/>
      <c r="B22" s="62"/>
      <c r="C22" s="41" t="s">
        <v>33</v>
      </c>
      <c r="D22" s="62"/>
    </row>
    <row r="23" spans="1:4" ht="17.25" customHeight="1">
      <c r="A23" s="108"/>
      <c r="B23" s="62"/>
      <c r="C23" s="41" t="s">
        <v>34</v>
      </c>
      <c r="D23" s="62"/>
    </row>
    <row r="24" spans="1:4" ht="17.25" customHeight="1">
      <c r="A24" s="108"/>
      <c r="B24" s="62"/>
      <c r="C24" s="41" t="s">
        <v>35</v>
      </c>
      <c r="D24" s="62">
        <v>436322</v>
      </c>
    </row>
    <row r="25" spans="1:4" ht="17.25" customHeight="1">
      <c r="A25" s="108"/>
      <c r="B25" s="62"/>
      <c r="C25" s="41" t="s">
        <v>36</v>
      </c>
      <c r="D25" s="62"/>
    </row>
    <row r="26" spans="1:4" ht="17.25" customHeight="1">
      <c r="A26" s="108"/>
      <c r="B26" s="62"/>
      <c r="C26" s="96" t="s">
        <v>37</v>
      </c>
      <c r="D26" s="62"/>
    </row>
    <row r="27" spans="1:4" ht="17.25" customHeight="1">
      <c r="A27" s="108"/>
      <c r="B27" s="62"/>
      <c r="C27" s="41" t="s">
        <v>38</v>
      </c>
      <c r="D27" s="62"/>
    </row>
    <row r="28" spans="1:4" ht="16.5" customHeight="1">
      <c r="A28" s="108"/>
      <c r="B28" s="62"/>
      <c r="C28" s="41" t="s">
        <v>39</v>
      </c>
      <c r="D28" s="62"/>
    </row>
    <row r="29" spans="1:4" ht="16.5" customHeight="1">
      <c r="A29" s="108"/>
      <c r="B29" s="62"/>
      <c r="C29" s="96" t="s">
        <v>40</v>
      </c>
      <c r="D29" s="62"/>
    </row>
    <row r="30" spans="1:4" ht="17.25" customHeight="1">
      <c r="A30" s="108"/>
      <c r="B30" s="62"/>
      <c r="C30" s="96" t="s">
        <v>41</v>
      </c>
      <c r="D30" s="62"/>
    </row>
    <row r="31" spans="1:4" ht="17.25" customHeight="1">
      <c r="A31" s="108"/>
      <c r="B31" s="62"/>
      <c r="C31" s="41" t="s">
        <v>42</v>
      </c>
      <c r="D31" s="62"/>
    </row>
    <row r="32" spans="1:4" ht="18" customHeight="1">
      <c r="A32" s="108" t="s">
        <v>43</v>
      </c>
      <c r="B32" s="62">
        <v>10076043.199999999</v>
      </c>
      <c r="C32" s="108" t="s">
        <v>44</v>
      </c>
      <c r="D32" s="62">
        <v>10076043.199999999</v>
      </c>
    </row>
    <row r="33" spans="1:4" ht="16.5" customHeight="1">
      <c r="A33" s="96" t="s">
        <v>45</v>
      </c>
      <c r="B33" s="62"/>
      <c r="C33" s="96" t="s">
        <v>46</v>
      </c>
      <c r="D33" s="62"/>
    </row>
    <row r="34" spans="1:4" ht="16.5" customHeight="1">
      <c r="A34" s="41" t="s">
        <v>47</v>
      </c>
      <c r="B34" s="62"/>
      <c r="C34" s="41" t="s">
        <v>47</v>
      </c>
      <c r="D34" s="62"/>
    </row>
    <row r="35" spans="1:4" ht="16.5" customHeight="1">
      <c r="A35" s="41" t="s">
        <v>48</v>
      </c>
      <c r="B35" s="62"/>
      <c r="C35" s="41" t="s">
        <v>49</v>
      </c>
      <c r="D35" s="62"/>
    </row>
    <row r="36" spans="1:4" ht="23.1" customHeight="1">
      <c r="A36" s="109" t="s">
        <v>50</v>
      </c>
      <c r="B36" s="62">
        <v>10076043.199999999</v>
      </c>
      <c r="C36" s="109" t="s">
        <v>51</v>
      </c>
      <c r="D36" s="62">
        <v>10076043.199999999</v>
      </c>
    </row>
  </sheetData>
  <mergeCells count="4">
    <mergeCell ref="A2:D2"/>
    <mergeCell ref="A3:B3"/>
    <mergeCell ref="A4:B4"/>
    <mergeCell ref="C4:D4"/>
  </mergeCells>
  <phoneticPr fontId="26" type="noConversion"/>
  <printOptions horizontalCentered="1"/>
  <pageMargins left="0.95902777777777803" right="0.95902777777777803" top="0.71875" bottom="0.7187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10"/>
  <sheetViews>
    <sheetView showZeros="0" workbookViewId="0">
      <selection activeCell="A10" sqref="A10"/>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35.1" customHeight="1">
      <c r="A1" s="82">
        <v>1</v>
      </c>
      <c r="B1" s="83">
        <v>0</v>
      </c>
      <c r="C1" s="82">
        <v>1</v>
      </c>
      <c r="D1" s="84"/>
      <c r="E1" s="84"/>
      <c r="F1" s="85" t="s">
        <v>450</v>
      </c>
    </row>
    <row r="2" spans="1:6" ht="42" customHeight="1">
      <c r="A2" s="227" t="str">
        <f>"2025"&amp;"年部门政府性基金预算支出预算表"</f>
        <v>2025年部门政府性基金预算支出预算表</v>
      </c>
      <c r="B2" s="227" t="s">
        <v>451</v>
      </c>
      <c r="C2" s="228"/>
      <c r="D2" s="165"/>
      <c r="E2" s="165"/>
      <c r="F2" s="165"/>
    </row>
    <row r="3" spans="1:6" ht="27" customHeight="1">
      <c r="A3" s="204" t="str">
        <f>"单位名称："&amp;"中国共产党昆明市东川区委员会政法委员会"</f>
        <v>单位名称：中国共产党昆明市东川区委员会政法委员会</v>
      </c>
      <c r="B3" s="204" t="s">
        <v>452</v>
      </c>
      <c r="C3" s="229"/>
      <c r="D3" s="84"/>
      <c r="E3" s="84"/>
      <c r="F3" s="85" t="s">
        <v>1</v>
      </c>
    </row>
    <row r="4" spans="1:6" ht="30" customHeight="1">
      <c r="A4" s="201" t="s">
        <v>195</v>
      </c>
      <c r="B4" s="231" t="s">
        <v>73</v>
      </c>
      <c r="C4" s="201" t="s">
        <v>74</v>
      </c>
      <c r="D4" s="212" t="s">
        <v>453</v>
      </c>
      <c r="E4" s="209"/>
      <c r="F4" s="213"/>
    </row>
    <row r="5" spans="1:6" ht="33" customHeight="1">
      <c r="A5" s="200"/>
      <c r="B5" s="232"/>
      <c r="C5" s="200"/>
      <c r="D5" s="29" t="s">
        <v>55</v>
      </c>
      <c r="E5" s="28" t="s">
        <v>76</v>
      </c>
      <c r="F5" s="29" t="s">
        <v>77</v>
      </c>
    </row>
    <row r="6" spans="1:6" ht="21" customHeight="1">
      <c r="A6" s="54">
        <v>1</v>
      </c>
      <c r="B6" s="86" t="s">
        <v>84</v>
      </c>
      <c r="C6" s="54">
        <v>3</v>
      </c>
      <c r="D6" s="87">
        <v>4</v>
      </c>
      <c r="E6" s="87">
        <v>5</v>
      </c>
      <c r="F6" s="87">
        <v>6</v>
      </c>
    </row>
    <row r="7" spans="1:6" ht="21" customHeight="1">
      <c r="A7" s="62"/>
      <c r="B7" s="62"/>
      <c r="C7" s="62"/>
      <c r="D7" s="62"/>
      <c r="E7" s="62"/>
      <c r="F7" s="62"/>
    </row>
    <row r="8" spans="1:6" ht="21" customHeight="1">
      <c r="A8" s="62"/>
      <c r="B8" s="62"/>
      <c r="C8" s="62"/>
      <c r="D8" s="62"/>
      <c r="E8" s="62"/>
      <c r="F8" s="62"/>
    </row>
    <row r="9" spans="1:6" ht="23.1" customHeight="1">
      <c r="A9" s="149" t="s">
        <v>185</v>
      </c>
      <c r="B9" s="149" t="s">
        <v>185</v>
      </c>
      <c r="C9" s="230" t="s">
        <v>185</v>
      </c>
      <c r="D9" s="62"/>
      <c r="E9" s="62"/>
      <c r="F9" s="62"/>
    </row>
    <row r="10" spans="1:6" s="81" customFormat="1" ht="30.95" customHeight="1">
      <c r="A10" s="38" t="s">
        <v>454</v>
      </c>
    </row>
  </sheetData>
  <mergeCells count="7">
    <mergeCell ref="A2:F2"/>
    <mergeCell ref="A3:C3"/>
    <mergeCell ref="D4:F4"/>
    <mergeCell ref="A9:C9"/>
    <mergeCell ref="A4:A5"/>
    <mergeCell ref="B4:B5"/>
    <mergeCell ref="C4:C5"/>
  </mergeCells>
  <phoneticPr fontId="26" type="noConversion"/>
  <printOptions horizontalCentered="1"/>
  <pageMargins left="0.36875000000000002" right="0.36875000000000002" top="0.55902777777777801" bottom="0.55902777777777801" header="0.47916666666666702" footer="0.47916666666666702"/>
  <pageSetup paperSize="9" scale="9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S20"/>
  <sheetViews>
    <sheetView showZeros="0" workbookViewId="0">
      <selection activeCell="C18" sqref="C18"/>
    </sheetView>
  </sheetViews>
  <sheetFormatPr defaultColWidth="9.125" defaultRowHeight="14.25" customHeight="1"/>
  <cols>
    <col min="1" max="2" width="32.625" customWidth="1"/>
    <col min="3" max="3" width="37.75" customWidth="1"/>
    <col min="4" max="4" width="27.375" customWidth="1"/>
    <col min="5" max="5" width="22.75" customWidth="1"/>
    <col min="6" max="6" width="7.75" customWidth="1"/>
    <col min="7" max="7" width="11.125" customWidth="1"/>
    <col min="8" max="8" width="13.25" customWidth="1"/>
    <col min="9" max="9" width="14.5" customWidth="1"/>
    <col min="10" max="10" width="13.5" customWidth="1"/>
    <col min="11" max="11" width="12.25" customWidth="1"/>
    <col min="12" max="12" width="12.125" customWidth="1"/>
    <col min="13" max="13" width="12.5" customWidth="1"/>
    <col min="14" max="15" width="14.25" customWidth="1"/>
    <col min="16" max="16" width="18.5" customWidth="1"/>
    <col min="17" max="17" width="14.25" customWidth="1"/>
    <col min="18" max="18" width="16.75" customWidth="1"/>
    <col min="19" max="19" width="14.25" customWidth="1"/>
  </cols>
  <sheetData>
    <row r="1" spans="1:19" ht="45" customHeight="1">
      <c r="B1" s="66"/>
      <c r="C1" s="66"/>
      <c r="R1" s="23"/>
      <c r="S1" s="23" t="s">
        <v>455</v>
      </c>
    </row>
    <row r="2" spans="1:19" ht="41.25" customHeight="1">
      <c r="A2" s="243" t="str">
        <f>"2025"&amp;"年部门政府采购预算表"</f>
        <v>2025年部门政府采购预算表</v>
      </c>
      <c r="B2" s="202"/>
      <c r="C2" s="202"/>
      <c r="D2" s="203"/>
      <c r="E2" s="203"/>
      <c r="F2" s="203"/>
      <c r="G2" s="203"/>
      <c r="H2" s="203"/>
      <c r="I2" s="203"/>
      <c r="J2" s="203"/>
      <c r="K2" s="203"/>
      <c r="L2" s="203"/>
      <c r="M2" s="202"/>
      <c r="N2" s="203"/>
      <c r="O2" s="203"/>
      <c r="P2" s="202"/>
      <c r="Q2" s="203"/>
      <c r="R2" s="202"/>
      <c r="S2" s="202"/>
    </row>
    <row r="3" spans="1:19" ht="30" customHeight="1">
      <c r="A3" s="180" t="str">
        <f>"单位名称："&amp;"中国共产党昆明市东川区委员会政法委员会"</f>
        <v>单位名称：中国共产党昆明市东川区委员会政法委员会</v>
      </c>
      <c r="B3" s="244"/>
      <c r="C3" s="244"/>
      <c r="D3" s="245"/>
      <c r="E3" s="245"/>
      <c r="F3" s="245"/>
      <c r="G3" s="245"/>
      <c r="H3" s="245"/>
      <c r="I3" s="25"/>
      <c r="J3" s="25"/>
      <c r="K3" s="25"/>
      <c r="L3" s="25"/>
      <c r="R3" s="26"/>
      <c r="S3" s="85" t="s">
        <v>1</v>
      </c>
    </row>
    <row r="4" spans="1:19" ht="29.1" customHeight="1">
      <c r="A4" s="215" t="s">
        <v>194</v>
      </c>
      <c r="B4" s="235" t="s">
        <v>195</v>
      </c>
      <c r="C4" s="235" t="s">
        <v>456</v>
      </c>
      <c r="D4" s="238" t="s">
        <v>457</v>
      </c>
      <c r="E4" s="238" t="s">
        <v>458</v>
      </c>
      <c r="F4" s="238" t="s">
        <v>459</v>
      </c>
      <c r="G4" s="238" t="s">
        <v>460</v>
      </c>
      <c r="H4" s="238" t="s">
        <v>461</v>
      </c>
      <c r="I4" s="246" t="s">
        <v>202</v>
      </c>
      <c r="J4" s="246"/>
      <c r="K4" s="246"/>
      <c r="L4" s="246"/>
      <c r="M4" s="210"/>
      <c r="N4" s="246"/>
      <c r="O4" s="246"/>
      <c r="P4" s="208"/>
      <c r="Q4" s="246"/>
      <c r="R4" s="210"/>
      <c r="S4" s="211"/>
    </row>
    <row r="5" spans="1:19" ht="30.95" customHeight="1">
      <c r="A5" s="221"/>
      <c r="B5" s="236"/>
      <c r="C5" s="236"/>
      <c r="D5" s="239"/>
      <c r="E5" s="239"/>
      <c r="F5" s="239"/>
      <c r="G5" s="239"/>
      <c r="H5" s="239"/>
      <c r="I5" s="239" t="s">
        <v>55</v>
      </c>
      <c r="J5" s="239" t="s">
        <v>58</v>
      </c>
      <c r="K5" s="239" t="s">
        <v>462</v>
      </c>
      <c r="L5" s="239" t="s">
        <v>463</v>
      </c>
      <c r="M5" s="241" t="s">
        <v>464</v>
      </c>
      <c r="N5" s="247" t="s">
        <v>465</v>
      </c>
      <c r="O5" s="247"/>
      <c r="P5" s="248"/>
      <c r="Q5" s="247"/>
      <c r="R5" s="249"/>
      <c r="S5" s="237"/>
    </row>
    <row r="6" spans="1:19" ht="54" customHeight="1">
      <c r="A6" s="216"/>
      <c r="B6" s="237"/>
      <c r="C6" s="237"/>
      <c r="D6" s="240"/>
      <c r="E6" s="240"/>
      <c r="F6" s="240"/>
      <c r="G6" s="240"/>
      <c r="H6" s="240"/>
      <c r="I6" s="240"/>
      <c r="J6" s="240" t="s">
        <v>57</v>
      </c>
      <c r="K6" s="240"/>
      <c r="L6" s="240"/>
      <c r="M6" s="242"/>
      <c r="N6" s="69" t="s">
        <v>57</v>
      </c>
      <c r="O6" s="69" t="s">
        <v>64</v>
      </c>
      <c r="P6" s="68" t="s">
        <v>65</v>
      </c>
      <c r="Q6" s="69" t="s">
        <v>66</v>
      </c>
      <c r="R6" s="74" t="s">
        <v>67</v>
      </c>
      <c r="S6" s="68" t="s">
        <v>68</v>
      </c>
    </row>
    <row r="7" spans="1:19" ht="27" customHeight="1">
      <c r="A7" s="77">
        <v>1</v>
      </c>
      <c r="B7" s="77" t="s">
        <v>84</v>
      </c>
      <c r="C7" s="78">
        <v>3</v>
      </c>
      <c r="D7" s="78">
        <v>4</v>
      </c>
      <c r="E7" s="77">
        <v>5</v>
      </c>
      <c r="F7" s="77">
        <v>6</v>
      </c>
      <c r="G7" s="77">
        <v>7</v>
      </c>
      <c r="H7" s="77">
        <v>8</v>
      </c>
      <c r="I7" s="77">
        <v>9</v>
      </c>
      <c r="J7" s="77">
        <v>10</v>
      </c>
      <c r="K7" s="77">
        <v>11</v>
      </c>
      <c r="L7" s="77">
        <v>12</v>
      </c>
      <c r="M7" s="77">
        <v>13</v>
      </c>
      <c r="N7" s="77">
        <v>14</v>
      </c>
      <c r="O7" s="77">
        <v>15</v>
      </c>
      <c r="P7" s="77">
        <v>16</v>
      </c>
      <c r="Q7" s="77">
        <v>17</v>
      </c>
      <c r="R7" s="77">
        <v>18</v>
      </c>
      <c r="S7" s="77">
        <v>19</v>
      </c>
    </row>
    <row r="8" spans="1:19" ht="27.95" customHeight="1">
      <c r="A8" s="70" t="s">
        <v>70</v>
      </c>
      <c r="B8" s="71" t="s">
        <v>70</v>
      </c>
      <c r="C8" s="71" t="s">
        <v>235</v>
      </c>
      <c r="D8" s="72" t="s">
        <v>466</v>
      </c>
      <c r="E8" s="72" t="s">
        <v>467</v>
      </c>
      <c r="F8" s="72" t="s">
        <v>357</v>
      </c>
      <c r="G8" s="79">
        <v>1</v>
      </c>
      <c r="H8" s="62"/>
      <c r="I8" s="62">
        <v>25000</v>
      </c>
      <c r="J8" s="62">
        <v>25000</v>
      </c>
      <c r="K8" s="62"/>
      <c r="L8" s="62"/>
      <c r="M8" s="62"/>
      <c r="N8" s="62"/>
      <c r="O8" s="62"/>
      <c r="P8" s="62"/>
      <c r="Q8" s="62"/>
      <c r="R8" s="62"/>
      <c r="S8" s="62"/>
    </row>
    <row r="9" spans="1:19" ht="27.95" customHeight="1">
      <c r="A9" s="70" t="s">
        <v>70</v>
      </c>
      <c r="B9" s="71" t="s">
        <v>70</v>
      </c>
      <c r="C9" s="71" t="s">
        <v>235</v>
      </c>
      <c r="D9" s="72" t="s">
        <v>468</v>
      </c>
      <c r="E9" s="72" t="s">
        <v>469</v>
      </c>
      <c r="F9" s="72" t="s">
        <v>357</v>
      </c>
      <c r="G9" s="79">
        <v>1</v>
      </c>
      <c r="H9" s="62">
        <v>70000</v>
      </c>
      <c r="I9" s="62">
        <v>20000</v>
      </c>
      <c r="J9" s="62">
        <v>20000</v>
      </c>
      <c r="K9" s="62"/>
      <c r="L9" s="62"/>
      <c r="M9" s="62"/>
      <c r="N9" s="62"/>
      <c r="O9" s="62"/>
      <c r="P9" s="62"/>
      <c r="Q9" s="62"/>
      <c r="R9" s="62"/>
      <c r="S9" s="62"/>
    </row>
    <row r="10" spans="1:19" ht="27.95" customHeight="1">
      <c r="A10" s="70" t="s">
        <v>70</v>
      </c>
      <c r="B10" s="71" t="s">
        <v>70</v>
      </c>
      <c r="C10" s="71" t="s">
        <v>235</v>
      </c>
      <c r="D10" s="72" t="s">
        <v>470</v>
      </c>
      <c r="E10" s="72" t="s">
        <v>471</v>
      </c>
      <c r="F10" s="72" t="s">
        <v>357</v>
      </c>
      <c r="G10" s="79">
        <v>1</v>
      </c>
      <c r="H10" s="62">
        <v>12000</v>
      </c>
      <c r="I10" s="62">
        <v>4000</v>
      </c>
      <c r="J10" s="62">
        <v>4000</v>
      </c>
      <c r="K10" s="62"/>
      <c r="L10" s="62"/>
      <c r="M10" s="62"/>
      <c r="N10" s="62"/>
      <c r="O10" s="62"/>
      <c r="P10" s="62"/>
      <c r="Q10" s="62"/>
      <c r="R10" s="62"/>
      <c r="S10" s="62"/>
    </row>
    <row r="11" spans="1:19" ht="27.95" customHeight="1">
      <c r="A11" s="70" t="s">
        <v>70</v>
      </c>
      <c r="B11" s="71" t="s">
        <v>70</v>
      </c>
      <c r="C11" s="71" t="s">
        <v>252</v>
      </c>
      <c r="D11" s="72" t="s">
        <v>472</v>
      </c>
      <c r="E11" s="72" t="s">
        <v>472</v>
      </c>
      <c r="F11" s="72" t="s">
        <v>330</v>
      </c>
      <c r="G11" s="79">
        <v>100</v>
      </c>
      <c r="H11" s="62">
        <v>50400</v>
      </c>
      <c r="I11" s="62">
        <v>16800</v>
      </c>
      <c r="J11" s="62">
        <v>16800</v>
      </c>
      <c r="K11" s="62"/>
      <c r="L11" s="62"/>
      <c r="M11" s="62"/>
      <c r="N11" s="62"/>
      <c r="O11" s="62"/>
      <c r="P11" s="62"/>
      <c r="Q11" s="62"/>
      <c r="R11" s="62"/>
      <c r="S11" s="62"/>
    </row>
    <row r="12" spans="1:19" ht="27.95" customHeight="1">
      <c r="A12" s="70" t="s">
        <v>70</v>
      </c>
      <c r="B12" s="71" t="s">
        <v>70</v>
      </c>
      <c r="C12" s="71" t="s">
        <v>252</v>
      </c>
      <c r="D12" s="72" t="s">
        <v>472</v>
      </c>
      <c r="E12" s="72" t="s">
        <v>472</v>
      </c>
      <c r="F12" s="72" t="s">
        <v>330</v>
      </c>
      <c r="G12" s="79">
        <v>100</v>
      </c>
      <c r="H12" s="62">
        <v>50400</v>
      </c>
      <c r="I12" s="62">
        <v>16800</v>
      </c>
      <c r="J12" s="62">
        <v>16800</v>
      </c>
      <c r="K12" s="62"/>
      <c r="L12" s="62"/>
      <c r="M12" s="62"/>
      <c r="N12" s="62"/>
      <c r="O12" s="62"/>
      <c r="P12" s="62"/>
      <c r="Q12" s="62"/>
      <c r="R12" s="62"/>
      <c r="S12" s="62"/>
    </row>
    <row r="13" spans="1:19" ht="27.95" customHeight="1">
      <c r="A13" s="70" t="s">
        <v>70</v>
      </c>
      <c r="B13" s="71" t="s">
        <v>70</v>
      </c>
      <c r="C13" s="71" t="s">
        <v>252</v>
      </c>
      <c r="D13" s="72" t="s">
        <v>473</v>
      </c>
      <c r="E13" s="72" t="s">
        <v>474</v>
      </c>
      <c r="F13" s="72" t="s">
        <v>475</v>
      </c>
      <c r="G13" s="79">
        <v>1</v>
      </c>
      <c r="H13" s="62">
        <v>3300</v>
      </c>
      <c r="I13" s="62">
        <v>3300</v>
      </c>
      <c r="J13" s="62">
        <v>3300</v>
      </c>
      <c r="K13" s="62"/>
      <c r="L13" s="62"/>
      <c r="M13" s="62"/>
      <c r="N13" s="62"/>
      <c r="O13" s="62"/>
      <c r="P13" s="62"/>
      <c r="Q13" s="62"/>
      <c r="R13" s="62"/>
      <c r="S13" s="62"/>
    </row>
    <row r="14" spans="1:19" ht="27.95" customHeight="1">
      <c r="A14" s="70" t="s">
        <v>70</v>
      </c>
      <c r="B14" s="71" t="s">
        <v>70</v>
      </c>
      <c r="C14" s="71" t="s">
        <v>252</v>
      </c>
      <c r="D14" s="72" t="s">
        <v>476</v>
      </c>
      <c r="E14" s="72" t="s">
        <v>474</v>
      </c>
      <c r="F14" s="72" t="s">
        <v>330</v>
      </c>
      <c r="G14" s="79">
        <v>4</v>
      </c>
      <c r="H14" s="62">
        <v>2400</v>
      </c>
      <c r="I14" s="62">
        <v>2400</v>
      </c>
      <c r="J14" s="62">
        <v>2400</v>
      </c>
      <c r="K14" s="62"/>
      <c r="L14" s="62"/>
      <c r="M14" s="62"/>
      <c r="N14" s="62"/>
      <c r="O14" s="62"/>
      <c r="P14" s="62"/>
      <c r="Q14" s="62"/>
      <c r="R14" s="62"/>
      <c r="S14" s="62"/>
    </row>
    <row r="15" spans="1:19" ht="27.95" customHeight="1">
      <c r="A15" s="70" t="s">
        <v>70</v>
      </c>
      <c r="B15" s="71" t="s">
        <v>70</v>
      </c>
      <c r="C15" s="71" t="s">
        <v>252</v>
      </c>
      <c r="D15" s="72" t="s">
        <v>477</v>
      </c>
      <c r="E15" s="72" t="s">
        <v>478</v>
      </c>
      <c r="F15" s="72" t="s">
        <v>479</v>
      </c>
      <c r="G15" s="79">
        <v>1</v>
      </c>
      <c r="H15" s="62">
        <v>4450</v>
      </c>
      <c r="I15" s="62">
        <v>4450</v>
      </c>
      <c r="J15" s="62">
        <v>4450</v>
      </c>
      <c r="K15" s="62"/>
      <c r="L15" s="62"/>
      <c r="M15" s="62"/>
      <c r="N15" s="62"/>
      <c r="O15" s="62"/>
      <c r="P15" s="62"/>
      <c r="Q15" s="62"/>
      <c r="R15" s="62"/>
      <c r="S15" s="62"/>
    </row>
    <row r="16" spans="1:19" ht="27.95" customHeight="1">
      <c r="A16" s="70" t="s">
        <v>70</v>
      </c>
      <c r="B16" s="71" t="s">
        <v>70</v>
      </c>
      <c r="C16" s="71" t="s">
        <v>592</v>
      </c>
      <c r="D16" s="72" t="s">
        <v>480</v>
      </c>
      <c r="E16" s="72" t="s">
        <v>467</v>
      </c>
      <c r="F16" s="72" t="s">
        <v>357</v>
      </c>
      <c r="G16" s="79">
        <v>1</v>
      </c>
      <c r="H16" s="62">
        <v>35000</v>
      </c>
      <c r="I16" s="62">
        <v>35000</v>
      </c>
      <c r="J16" s="62">
        <v>35000</v>
      </c>
      <c r="K16" s="62"/>
      <c r="L16" s="62"/>
      <c r="M16" s="62"/>
      <c r="N16" s="62"/>
      <c r="O16" s="62"/>
      <c r="P16" s="62"/>
      <c r="Q16" s="62"/>
      <c r="R16" s="62"/>
      <c r="S16" s="62"/>
    </row>
    <row r="17" spans="1:19" ht="27.95" customHeight="1">
      <c r="A17" s="70" t="s">
        <v>70</v>
      </c>
      <c r="B17" s="71" t="s">
        <v>70</v>
      </c>
      <c r="C17" s="71" t="s">
        <v>593</v>
      </c>
      <c r="D17" s="72" t="s">
        <v>469</v>
      </c>
      <c r="E17" s="72" t="s">
        <v>469</v>
      </c>
      <c r="F17" s="72" t="s">
        <v>357</v>
      </c>
      <c r="G17" s="79">
        <v>1</v>
      </c>
      <c r="H17" s="62">
        <v>5000</v>
      </c>
      <c r="I17" s="62">
        <v>5000</v>
      </c>
      <c r="J17" s="62">
        <v>5000</v>
      </c>
      <c r="K17" s="62"/>
      <c r="L17" s="62"/>
      <c r="M17" s="62"/>
      <c r="N17" s="62"/>
      <c r="O17" s="62"/>
      <c r="P17" s="62"/>
      <c r="Q17" s="62"/>
      <c r="R17" s="62"/>
      <c r="S17" s="62"/>
    </row>
    <row r="18" spans="1:19" ht="27.95" customHeight="1">
      <c r="A18" s="70" t="s">
        <v>70</v>
      </c>
      <c r="B18" s="71" t="s">
        <v>70</v>
      </c>
      <c r="C18" s="71" t="s">
        <v>592</v>
      </c>
      <c r="D18" s="72" t="s">
        <v>472</v>
      </c>
      <c r="E18" s="72" t="s">
        <v>472</v>
      </c>
      <c r="F18" s="72" t="s">
        <v>330</v>
      </c>
      <c r="G18" s="79">
        <v>100</v>
      </c>
      <c r="H18" s="62">
        <v>16800</v>
      </c>
      <c r="I18" s="62">
        <v>16800</v>
      </c>
      <c r="J18" s="62">
        <v>16800</v>
      </c>
      <c r="K18" s="62"/>
      <c r="L18" s="62"/>
      <c r="M18" s="62"/>
      <c r="N18" s="62"/>
      <c r="O18" s="62"/>
      <c r="P18" s="62"/>
      <c r="Q18" s="62"/>
      <c r="R18" s="62"/>
      <c r="S18" s="62"/>
    </row>
    <row r="19" spans="1:19" ht="36" customHeight="1">
      <c r="A19" s="250" t="s">
        <v>185</v>
      </c>
      <c r="B19" s="251"/>
      <c r="C19" s="251"/>
      <c r="D19" s="252"/>
      <c r="E19" s="252"/>
      <c r="F19" s="252"/>
      <c r="G19" s="136"/>
      <c r="H19" s="62">
        <v>249750</v>
      </c>
      <c r="I19" s="62">
        <v>149550</v>
      </c>
      <c r="J19" s="62">
        <v>149550</v>
      </c>
      <c r="K19" s="62"/>
      <c r="L19" s="62"/>
      <c r="M19" s="62"/>
      <c r="N19" s="62"/>
      <c r="O19" s="62"/>
      <c r="P19" s="62"/>
      <c r="Q19" s="62"/>
      <c r="R19" s="62"/>
      <c r="S19" s="62"/>
    </row>
    <row r="20" spans="1:19" ht="30" customHeight="1">
      <c r="A20" s="180" t="s">
        <v>481</v>
      </c>
      <c r="B20" s="204"/>
      <c r="C20" s="204"/>
      <c r="D20" s="180"/>
      <c r="E20" s="180"/>
      <c r="F20" s="180"/>
      <c r="G20" s="233"/>
      <c r="H20" s="234"/>
      <c r="I20" s="234"/>
      <c r="J20" s="234"/>
      <c r="K20" s="234"/>
      <c r="L20" s="234"/>
      <c r="M20" s="234"/>
      <c r="N20" s="234"/>
      <c r="O20" s="234"/>
      <c r="P20" s="234"/>
      <c r="Q20" s="234"/>
      <c r="R20" s="234"/>
      <c r="S20" s="234"/>
    </row>
  </sheetData>
  <mergeCells count="19">
    <mergeCell ref="A2:S2"/>
    <mergeCell ref="A3:H3"/>
    <mergeCell ref="I4:S4"/>
    <mergeCell ref="N5:S5"/>
    <mergeCell ref="A19:G19"/>
    <mergeCell ref="A20:S20"/>
    <mergeCell ref="A4:A6"/>
    <mergeCell ref="B4:B6"/>
    <mergeCell ref="C4:C6"/>
    <mergeCell ref="D4:D6"/>
    <mergeCell ref="E4:E6"/>
    <mergeCell ref="F4:F6"/>
    <mergeCell ref="G4:G6"/>
    <mergeCell ref="H4:H6"/>
    <mergeCell ref="I5:I6"/>
    <mergeCell ref="J5:J6"/>
    <mergeCell ref="K5:K6"/>
    <mergeCell ref="L5:L6"/>
    <mergeCell ref="M5:M6"/>
  </mergeCells>
  <phoneticPr fontId="26" type="noConversion"/>
  <printOptions horizontalCentered="1"/>
  <pageMargins left="0.95902777777777803" right="0.95902777777777803" top="0.71875" bottom="0.71875" header="0" footer="0"/>
  <pageSetup paperSize="9" scale="6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T10"/>
  <sheetViews>
    <sheetView showZeros="0" topLeftCell="B1" workbookViewId="0">
      <selection activeCell="E22" sqref="E22"/>
    </sheetView>
  </sheetViews>
  <sheetFormatPr defaultColWidth="9.125" defaultRowHeight="14.25" customHeight="1"/>
  <cols>
    <col min="1" max="1" width="20.125" customWidth="1"/>
    <col min="2" max="3" width="18.125" customWidth="1"/>
    <col min="4" max="4" width="17.125" customWidth="1"/>
    <col min="5" max="5" width="29.25" customWidth="1"/>
    <col min="6" max="6" width="23" customWidth="1"/>
    <col min="7" max="7" width="16.25" customWidth="1"/>
    <col min="8" max="8" width="17.625" customWidth="1"/>
    <col min="9" max="9" width="16.625" customWidth="1"/>
    <col min="10" max="10" width="13.125" customWidth="1"/>
    <col min="11" max="11" width="15.75" customWidth="1"/>
    <col min="12" max="12" width="11.875" customWidth="1"/>
    <col min="13" max="13" width="18.5" customWidth="1"/>
    <col min="14" max="14" width="19.875" customWidth="1"/>
    <col min="15" max="15" width="13.25" customWidth="1"/>
    <col min="16" max="16" width="14.375" customWidth="1"/>
    <col min="17" max="17" width="18.5" customWidth="1"/>
    <col min="18" max="18" width="15.75" customWidth="1"/>
    <col min="19" max="19" width="18.5" customWidth="1"/>
    <col min="20" max="20" width="14.875" customWidth="1"/>
    <col min="21" max="21" width="24.125" customWidth="1"/>
  </cols>
  <sheetData>
    <row r="1" spans="1:20" ht="24.95" customHeight="1">
      <c r="A1" s="58"/>
      <c r="B1" s="66"/>
      <c r="C1" s="66"/>
      <c r="D1" s="66"/>
      <c r="E1" s="66"/>
      <c r="F1" s="66"/>
      <c r="G1" s="66"/>
      <c r="H1" s="58"/>
      <c r="I1" s="58"/>
      <c r="J1" s="58"/>
      <c r="K1" s="58"/>
      <c r="L1" s="58"/>
      <c r="M1" s="58"/>
      <c r="N1" s="73"/>
      <c r="O1" s="58"/>
      <c r="P1" s="58"/>
      <c r="Q1" s="66"/>
      <c r="R1" s="58"/>
      <c r="S1" s="75"/>
      <c r="T1" s="75" t="s">
        <v>482</v>
      </c>
    </row>
    <row r="2" spans="1:20" ht="41.25" customHeight="1">
      <c r="A2" s="243" t="str">
        <f>"2025"&amp;"年部门政府购买服务预算表"</f>
        <v>2025年部门政府购买服务预算表</v>
      </c>
      <c r="B2" s="202"/>
      <c r="C2" s="202"/>
      <c r="D2" s="202"/>
      <c r="E2" s="202"/>
      <c r="F2" s="202"/>
      <c r="G2" s="202"/>
      <c r="H2" s="253"/>
      <c r="I2" s="253"/>
      <c r="J2" s="253"/>
      <c r="K2" s="253"/>
      <c r="L2" s="253"/>
      <c r="M2" s="253"/>
      <c r="N2" s="254"/>
      <c r="O2" s="253"/>
      <c r="P2" s="253"/>
      <c r="Q2" s="202"/>
      <c r="R2" s="253"/>
      <c r="S2" s="254"/>
      <c r="T2" s="202"/>
    </row>
    <row r="3" spans="1:20" ht="33.950000000000003" customHeight="1">
      <c r="A3" s="255" t="str">
        <f>"单位名称："&amp;"中国共产党昆明市东川区委员会政法委员会"</f>
        <v>单位名称：中国共产党昆明市东川区委员会政法委员会</v>
      </c>
      <c r="B3" s="244"/>
      <c r="C3" s="244"/>
      <c r="D3" s="244"/>
      <c r="E3" s="244"/>
      <c r="F3" s="244"/>
      <c r="G3" s="244"/>
      <c r="H3" s="256"/>
      <c r="I3" s="256"/>
      <c r="J3" s="57"/>
      <c r="K3" s="57"/>
      <c r="L3" s="57"/>
      <c r="M3" s="57"/>
      <c r="N3" s="73"/>
      <c r="O3" s="58"/>
      <c r="P3" s="58"/>
      <c r="Q3" s="66"/>
      <c r="R3" s="58"/>
      <c r="S3" s="76"/>
      <c r="T3" s="75" t="s">
        <v>1</v>
      </c>
    </row>
    <row r="4" spans="1:20" ht="35.1" customHeight="1">
      <c r="A4" s="215" t="s">
        <v>194</v>
      </c>
      <c r="B4" s="235" t="s">
        <v>195</v>
      </c>
      <c r="C4" s="235" t="s">
        <v>456</v>
      </c>
      <c r="D4" s="235" t="s">
        <v>483</v>
      </c>
      <c r="E4" s="235" t="s">
        <v>484</v>
      </c>
      <c r="F4" s="235" t="s">
        <v>485</v>
      </c>
      <c r="G4" s="235" t="s">
        <v>486</v>
      </c>
      <c r="H4" s="238" t="s">
        <v>487</v>
      </c>
      <c r="I4" s="238" t="s">
        <v>488</v>
      </c>
      <c r="J4" s="246" t="s">
        <v>202</v>
      </c>
      <c r="K4" s="246"/>
      <c r="L4" s="246"/>
      <c r="M4" s="246"/>
      <c r="N4" s="210"/>
      <c r="O4" s="246"/>
      <c r="P4" s="246"/>
      <c r="Q4" s="208"/>
      <c r="R4" s="246"/>
      <c r="S4" s="210"/>
      <c r="T4" s="211"/>
    </row>
    <row r="5" spans="1:20" ht="35.1" customHeight="1">
      <c r="A5" s="221"/>
      <c r="B5" s="236"/>
      <c r="C5" s="236"/>
      <c r="D5" s="236"/>
      <c r="E5" s="236"/>
      <c r="F5" s="236"/>
      <c r="G5" s="236"/>
      <c r="H5" s="239"/>
      <c r="I5" s="239"/>
      <c r="J5" s="239" t="s">
        <v>55</v>
      </c>
      <c r="K5" s="239" t="s">
        <v>58</v>
      </c>
      <c r="L5" s="239" t="s">
        <v>462</v>
      </c>
      <c r="M5" s="239" t="s">
        <v>463</v>
      </c>
      <c r="N5" s="241" t="s">
        <v>464</v>
      </c>
      <c r="O5" s="247" t="s">
        <v>465</v>
      </c>
      <c r="P5" s="247"/>
      <c r="Q5" s="248"/>
      <c r="R5" s="247"/>
      <c r="S5" s="249"/>
      <c r="T5" s="237"/>
    </row>
    <row r="6" spans="1:20" ht="54" customHeight="1">
      <c r="A6" s="216"/>
      <c r="B6" s="237"/>
      <c r="C6" s="237"/>
      <c r="D6" s="237"/>
      <c r="E6" s="237"/>
      <c r="F6" s="237"/>
      <c r="G6" s="237"/>
      <c r="H6" s="240"/>
      <c r="I6" s="240"/>
      <c r="J6" s="240"/>
      <c r="K6" s="240" t="s">
        <v>57</v>
      </c>
      <c r="L6" s="240"/>
      <c r="M6" s="240"/>
      <c r="N6" s="242"/>
      <c r="O6" s="69" t="s">
        <v>57</v>
      </c>
      <c r="P6" s="69" t="s">
        <v>64</v>
      </c>
      <c r="Q6" s="68" t="s">
        <v>65</v>
      </c>
      <c r="R6" s="69" t="s">
        <v>66</v>
      </c>
      <c r="S6" s="74" t="s">
        <v>67</v>
      </c>
      <c r="T6" s="68" t="s">
        <v>68</v>
      </c>
    </row>
    <row r="7" spans="1:20" ht="26.1" customHeight="1">
      <c r="A7" s="30">
        <v>1</v>
      </c>
      <c r="B7" s="68">
        <v>2</v>
      </c>
      <c r="C7" s="30">
        <v>3</v>
      </c>
      <c r="D7" s="30">
        <v>4</v>
      </c>
      <c r="E7" s="68">
        <v>5</v>
      </c>
      <c r="F7" s="30">
        <v>6</v>
      </c>
      <c r="G7" s="30">
        <v>7</v>
      </c>
      <c r="H7" s="68">
        <v>8</v>
      </c>
      <c r="I7" s="30">
        <v>9</v>
      </c>
      <c r="J7" s="30">
        <v>10</v>
      </c>
      <c r="K7" s="68">
        <v>11</v>
      </c>
      <c r="L7" s="30">
        <v>12</v>
      </c>
      <c r="M7" s="30">
        <v>13</v>
      </c>
      <c r="N7" s="68">
        <v>14</v>
      </c>
      <c r="O7" s="30">
        <v>15</v>
      </c>
      <c r="P7" s="30">
        <v>16</v>
      </c>
      <c r="Q7" s="68">
        <v>17</v>
      </c>
      <c r="R7" s="30">
        <v>18</v>
      </c>
      <c r="S7" s="30">
        <v>19</v>
      </c>
      <c r="T7" s="30">
        <v>20</v>
      </c>
    </row>
    <row r="8" spans="1:20" ht="33" customHeight="1">
      <c r="A8" s="70"/>
      <c r="B8" s="71"/>
      <c r="C8" s="71"/>
      <c r="D8" s="71"/>
      <c r="E8" s="71"/>
      <c r="F8" s="71"/>
      <c r="G8" s="71"/>
      <c r="H8" s="72"/>
      <c r="I8" s="72"/>
      <c r="J8" s="62"/>
      <c r="K8" s="62"/>
      <c r="L8" s="62"/>
      <c r="M8" s="62"/>
      <c r="N8" s="62"/>
      <c r="O8" s="62"/>
      <c r="P8" s="62"/>
      <c r="Q8" s="62"/>
      <c r="R8" s="62"/>
      <c r="S8" s="62"/>
      <c r="T8" s="62"/>
    </row>
    <row r="9" spans="1:20" ht="21" customHeight="1">
      <c r="A9" s="250" t="s">
        <v>185</v>
      </c>
      <c r="B9" s="251"/>
      <c r="C9" s="251"/>
      <c r="D9" s="251"/>
      <c r="E9" s="251"/>
      <c r="F9" s="251"/>
      <c r="G9" s="251"/>
      <c r="H9" s="252"/>
      <c r="I9" s="146"/>
      <c r="J9" s="62"/>
      <c r="K9" s="62"/>
      <c r="L9" s="62"/>
      <c r="M9" s="62"/>
      <c r="N9" s="62"/>
      <c r="O9" s="62"/>
      <c r="P9" s="62"/>
      <c r="Q9" s="62"/>
      <c r="R9" s="62"/>
      <c r="S9" s="62"/>
      <c r="T9" s="62"/>
    </row>
    <row r="10" spans="1:20" s="38" customFormat="1" ht="33" customHeight="1">
      <c r="A10" s="38" t="s">
        <v>489</v>
      </c>
    </row>
  </sheetData>
  <mergeCells count="19">
    <mergeCell ref="A9:I9"/>
    <mergeCell ref="A4:A6"/>
    <mergeCell ref="B4:B6"/>
    <mergeCell ref="C4:C6"/>
    <mergeCell ref="D4:D6"/>
    <mergeCell ref="E4:E6"/>
    <mergeCell ref="F4:F6"/>
    <mergeCell ref="G4:G6"/>
    <mergeCell ref="H4:H6"/>
    <mergeCell ref="I4:I6"/>
    <mergeCell ref="L5:L6"/>
    <mergeCell ref="M5:M6"/>
    <mergeCell ref="N5:N6"/>
    <mergeCell ref="A2:T2"/>
    <mergeCell ref="A3:I3"/>
    <mergeCell ref="J4:T4"/>
    <mergeCell ref="O5:T5"/>
    <mergeCell ref="J5:J6"/>
    <mergeCell ref="K5:K6"/>
  </mergeCells>
  <phoneticPr fontId="26" type="noConversion"/>
  <printOptions horizontalCentered="1"/>
  <pageMargins left="0.95902777777777803" right="0.95902777777777803" top="0.71875" bottom="0.71875" header="0" footer="0"/>
  <pageSetup paperSize="9" scale="6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M9"/>
  <sheetViews>
    <sheetView showZeros="0" workbookViewId="0">
      <selection activeCell="D19" sqref="D19"/>
    </sheetView>
  </sheetViews>
  <sheetFormatPr defaultColWidth="9.125" defaultRowHeight="14.25" customHeight="1"/>
  <cols>
    <col min="1" max="1" width="25.625" customWidth="1"/>
    <col min="2" max="13" width="20" customWidth="1"/>
  </cols>
  <sheetData>
    <row r="1" spans="1:13" ht="17.25" customHeight="1">
      <c r="D1" s="56"/>
      <c r="M1" s="23" t="s">
        <v>490</v>
      </c>
    </row>
    <row r="2" spans="1:13" ht="41.25" customHeight="1">
      <c r="A2" s="243" t="str">
        <f>"2025"&amp;"年对下转移支付预算表"</f>
        <v>2025年对下转移支付预算表</v>
      </c>
      <c r="B2" s="203"/>
      <c r="C2" s="203"/>
      <c r="D2" s="203"/>
      <c r="E2" s="203"/>
      <c r="F2" s="203"/>
      <c r="G2" s="203"/>
      <c r="H2" s="203"/>
      <c r="I2" s="203"/>
      <c r="J2" s="203"/>
      <c r="K2" s="203"/>
      <c r="L2" s="203"/>
      <c r="M2" s="202"/>
    </row>
    <row r="3" spans="1:13" ht="36.950000000000003" customHeight="1">
      <c r="A3" s="255" t="str">
        <f>"单位名称："&amp;"中国共产党昆明市东川区委员会政法委员会"</f>
        <v>单位名称：中国共产党昆明市东川区委员会政法委员会</v>
      </c>
      <c r="B3" s="256"/>
      <c r="C3" s="256"/>
      <c r="D3" s="257"/>
      <c r="E3" s="258"/>
      <c r="F3" s="258"/>
      <c r="G3" s="258"/>
      <c r="H3" s="258"/>
      <c r="I3" s="258"/>
      <c r="M3" s="23" t="s">
        <v>1</v>
      </c>
    </row>
    <row r="4" spans="1:13" ht="30.95" customHeight="1">
      <c r="A4" s="259" t="s">
        <v>491</v>
      </c>
      <c r="B4" s="212" t="s">
        <v>202</v>
      </c>
      <c r="C4" s="209"/>
      <c r="D4" s="209"/>
      <c r="E4" s="212" t="s">
        <v>492</v>
      </c>
      <c r="F4" s="209"/>
      <c r="G4" s="209"/>
      <c r="H4" s="209"/>
      <c r="I4" s="209"/>
      <c r="J4" s="209"/>
      <c r="K4" s="209"/>
      <c r="L4" s="209"/>
      <c r="M4" s="211"/>
    </row>
    <row r="5" spans="1:13" ht="45.95" customHeight="1">
      <c r="A5" s="260"/>
      <c r="B5" s="59" t="s">
        <v>55</v>
      </c>
      <c r="C5" s="27" t="s">
        <v>58</v>
      </c>
      <c r="D5" s="60" t="s">
        <v>462</v>
      </c>
      <c r="E5" s="60"/>
      <c r="F5" s="60"/>
      <c r="G5" s="60"/>
      <c r="H5" s="60"/>
      <c r="I5" s="60"/>
      <c r="J5" s="60"/>
      <c r="K5" s="60"/>
      <c r="L5" s="60"/>
      <c r="M5" s="63"/>
    </row>
    <row r="6" spans="1:13" ht="19.5" customHeight="1">
      <c r="A6" s="31">
        <v>1</v>
      </c>
      <c r="B6" s="31">
        <v>2</v>
      </c>
      <c r="C6" s="31">
        <v>3</v>
      </c>
      <c r="D6" s="61">
        <v>4</v>
      </c>
      <c r="E6" s="42">
        <v>5</v>
      </c>
      <c r="F6" s="31">
        <v>6</v>
      </c>
      <c r="G6" s="31">
        <v>7</v>
      </c>
      <c r="H6" s="61">
        <v>8</v>
      </c>
      <c r="I6" s="31">
        <v>9</v>
      </c>
      <c r="J6" s="31">
        <v>10</v>
      </c>
      <c r="K6" s="31">
        <v>11</v>
      </c>
      <c r="L6" s="64">
        <v>12</v>
      </c>
      <c r="M6" s="65">
        <v>13</v>
      </c>
    </row>
    <row r="7" spans="1:13" ht="19.5" customHeight="1">
      <c r="A7" s="39"/>
      <c r="B7" s="62"/>
      <c r="C7" s="62"/>
      <c r="D7" s="62"/>
      <c r="E7" s="62"/>
      <c r="F7" s="62"/>
      <c r="G7" s="62"/>
      <c r="H7" s="62"/>
      <c r="I7" s="62"/>
      <c r="J7" s="62"/>
      <c r="K7" s="62"/>
      <c r="L7" s="62"/>
      <c r="M7" s="62"/>
    </row>
    <row r="8" spans="1:13" ht="24.95" customHeight="1">
      <c r="A8" s="55"/>
      <c r="B8" s="62"/>
      <c r="C8" s="62"/>
      <c r="D8" s="62"/>
      <c r="E8" s="62"/>
      <c r="F8" s="62"/>
      <c r="G8" s="62"/>
      <c r="H8" s="62"/>
      <c r="I8" s="62"/>
      <c r="J8" s="62"/>
      <c r="K8" s="62"/>
      <c r="L8" s="62"/>
      <c r="M8" s="62"/>
    </row>
    <row r="9" spans="1:13" s="38" customFormat="1" ht="36.950000000000003" customHeight="1">
      <c r="A9" s="38" t="s">
        <v>493</v>
      </c>
    </row>
  </sheetData>
  <mergeCells count="5">
    <mergeCell ref="A2:M2"/>
    <mergeCell ref="A3:I3"/>
    <mergeCell ref="B4:D4"/>
    <mergeCell ref="E4:M4"/>
    <mergeCell ref="A4:A5"/>
  </mergeCells>
  <phoneticPr fontId="26" type="noConversion"/>
  <printOptions horizontalCentered="1"/>
  <pageMargins left="0.95902777777777803" right="0.95902777777777803" top="0.71875" bottom="0.71875" header="0" footer="0"/>
  <pageSetup paperSize="9" scale="57"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8"/>
  <sheetViews>
    <sheetView showZeros="0" topLeftCell="C1" workbookViewId="0">
      <selection activeCell="A4" sqref="A4"/>
    </sheetView>
  </sheetViews>
  <sheetFormatPr defaultColWidth="9.125" defaultRowHeight="12" customHeight="1"/>
  <cols>
    <col min="1" max="1" width="34.25" customWidth="1"/>
    <col min="2" max="2" width="29" customWidth="1"/>
    <col min="3" max="5" width="23.625" customWidth="1"/>
    <col min="6" max="6" width="11.25" customWidth="1"/>
    <col min="7" max="7" width="14.875" customWidth="1"/>
    <col min="8" max="8" width="15.625" customWidth="1"/>
    <col min="9" max="9" width="13.375" customWidth="1"/>
    <col min="10" max="10" width="18.875" customWidth="1"/>
  </cols>
  <sheetData>
    <row r="1" spans="1:10" ht="27" customHeight="1">
      <c r="J1" s="23" t="s">
        <v>494</v>
      </c>
    </row>
    <row r="2" spans="1:10" ht="41.25" customHeight="1">
      <c r="A2" s="225" t="str">
        <f>"2025"&amp;"年对下转移支付绩效目标表"</f>
        <v>2025年对下转移支付绩效目标表</v>
      </c>
      <c r="B2" s="203"/>
      <c r="C2" s="203"/>
      <c r="D2" s="203"/>
      <c r="E2" s="203"/>
      <c r="F2" s="202"/>
      <c r="G2" s="203"/>
      <c r="H2" s="202"/>
      <c r="I2" s="202"/>
      <c r="J2" s="203"/>
    </row>
    <row r="3" spans="1:10" ht="33.950000000000003" customHeight="1">
      <c r="A3" s="204" t="str">
        <f>"单位名称："&amp;"中国共产党昆明市东川区委员会政法委员会"</f>
        <v>单位名称：中国共产党昆明市东川区委员会政法委员会</v>
      </c>
      <c r="B3" s="129"/>
      <c r="C3" s="129"/>
      <c r="D3" s="129"/>
      <c r="E3" s="129"/>
      <c r="F3" s="129"/>
      <c r="G3" s="129"/>
      <c r="H3" s="129"/>
    </row>
    <row r="4" spans="1:10" ht="44.25" customHeight="1">
      <c r="A4" s="52" t="s">
        <v>491</v>
      </c>
      <c r="B4" s="53" t="s">
        <v>316</v>
      </c>
      <c r="C4" s="53" t="s">
        <v>317</v>
      </c>
      <c r="D4" s="53" t="s">
        <v>318</v>
      </c>
      <c r="E4" s="53" t="s">
        <v>319</v>
      </c>
      <c r="F4" s="54" t="s">
        <v>320</v>
      </c>
      <c r="G4" s="53" t="s">
        <v>321</v>
      </c>
      <c r="H4" s="54" t="s">
        <v>322</v>
      </c>
      <c r="I4" s="54" t="s">
        <v>323</v>
      </c>
      <c r="J4" s="53" t="s">
        <v>324</v>
      </c>
    </row>
    <row r="5" spans="1:10" ht="39" customHeight="1">
      <c r="A5" s="53">
        <v>1</v>
      </c>
      <c r="B5" s="53">
        <v>2</v>
      </c>
      <c r="C5" s="53">
        <v>3</v>
      </c>
      <c r="D5" s="53">
        <v>4</v>
      </c>
      <c r="E5" s="53">
        <v>5</v>
      </c>
      <c r="F5" s="54">
        <v>6</v>
      </c>
      <c r="G5" s="53">
        <v>7</v>
      </c>
      <c r="H5" s="54">
        <v>8</v>
      </c>
      <c r="I5" s="54">
        <v>9</v>
      </c>
      <c r="J5" s="53">
        <v>10</v>
      </c>
    </row>
    <row r="6" spans="1:10" ht="42" customHeight="1">
      <c r="A6" s="39"/>
      <c r="B6" s="55"/>
      <c r="C6" s="55"/>
      <c r="D6" s="55"/>
      <c r="E6" s="48"/>
      <c r="F6" s="55"/>
      <c r="G6" s="55"/>
      <c r="H6" s="55"/>
      <c r="I6" s="55"/>
      <c r="J6" s="48"/>
    </row>
    <row r="7" spans="1:10" ht="42" customHeight="1">
      <c r="A7" s="39"/>
      <c r="B7" s="55"/>
      <c r="C7" s="55"/>
      <c r="D7" s="55"/>
      <c r="E7" s="55"/>
      <c r="F7" s="55"/>
      <c r="G7" s="55"/>
      <c r="H7" s="55"/>
      <c r="I7" s="55"/>
      <c r="J7" s="39"/>
    </row>
    <row r="8" spans="1:10" s="38" customFormat="1" ht="51.95" customHeight="1">
      <c r="A8" s="38" t="s">
        <v>495</v>
      </c>
    </row>
  </sheetData>
  <mergeCells count="2">
    <mergeCell ref="A2:J2"/>
    <mergeCell ref="A3:H3"/>
  </mergeCells>
  <phoneticPr fontId="26" type="noConversion"/>
  <printOptions horizontalCentered="1"/>
  <pageMargins left="0.95902777777777803" right="0.95902777777777803" top="0.71875" bottom="0.71875" header="0" footer="0"/>
  <pageSetup paperSize="9" scale="6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I9"/>
  <sheetViews>
    <sheetView showZeros="0" workbookViewId="0">
      <selection activeCell="G11" sqref="G11"/>
    </sheetView>
  </sheetViews>
  <sheetFormatPr defaultColWidth="10.375" defaultRowHeight="14.25" customHeight="1"/>
  <cols>
    <col min="1" max="9" width="21.125" customWidth="1"/>
  </cols>
  <sheetData>
    <row r="1" spans="1:9" ht="33.950000000000003" customHeight="1">
      <c r="A1" s="147" t="s">
        <v>496</v>
      </c>
      <c r="B1" s="261"/>
      <c r="C1" s="261"/>
      <c r="D1" s="262"/>
      <c r="E1" s="262"/>
      <c r="F1" s="262"/>
      <c r="G1" s="261"/>
      <c r="H1" s="261"/>
      <c r="I1" s="262"/>
    </row>
    <row r="2" spans="1:9" ht="41.25" customHeight="1">
      <c r="A2" s="128" t="str">
        <f>"2025"&amp;"年新增资产配置预算表"</f>
        <v>2025年新增资产配置预算表</v>
      </c>
      <c r="B2" s="179"/>
      <c r="C2" s="179"/>
      <c r="D2" s="178"/>
      <c r="E2" s="178"/>
      <c r="F2" s="178"/>
      <c r="G2" s="179"/>
      <c r="H2" s="179"/>
      <c r="I2" s="178"/>
    </row>
    <row r="3" spans="1:9" ht="45" customHeight="1">
      <c r="A3" s="38" t="str">
        <f>"单位名称："&amp;"中国共产党昆明市东川区委员会政法委员会"</f>
        <v>单位名称：中国共产党昆明市东川区委员会政法委员会</v>
      </c>
      <c r="F3" s="46"/>
      <c r="G3" s="45"/>
      <c r="H3" s="38"/>
      <c r="I3" s="51" t="s">
        <v>1</v>
      </c>
    </row>
    <row r="4" spans="1:9" ht="39" customHeight="1">
      <c r="A4" s="184" t="s">
        <v>194</v>
      </c>
      <c r="B4" s="184" t="s">
        <v>195</v>
      </c>
      <c r="C4" s="184" t="s">
        <v>497</v>
      </c>
      <c r="D4" s="184" t="s">
        <v>498</v>
      </c>
      <c r="E4" s="184" t="s">
        <v>499</v>
      </c>
      <c r="F4" s="184" t="s">
        <v>500</v>
      </c>
      <c r="G4" s="263" t="s">
        <v>501</v>
      </c>
      <c r="H4" s="264"/>
      <c r="I4" s="265"/>
    </row>
    <row r="5" spans="1:9" ht="39" customHeight="1">
      <c r="A5" s="140"/>
      <c r="B5" s="186"/>
      <c r="C5" s="186"/>
      <c r="D5" s="186"/>
      <c r="E5" s="270"/>
      <c r="F5" s="270"/>
      <c r="G5" s="47" t="s">
        <v>460</v>
      </c>
      <c r="H5" s="47" t="s">
        <v>502</v>
      </c>
      <c r="I5" s="47" t="s">
        <v>503</v>
      </c>
    </row>
    <row r="6" spans="1:9" ht="39" customHeight="1">
      <c r="A6" s="47" t="s">
        <v>83</v>
      </c>
      <c r="B6" s="47" t="s">
        <v>84</v>
      </c>
      <c r="C6" s="47" t="s">
        <v>85</v>
      </c>
      <c r="D6" s="48" t="s">
        <v>86</v>
      </c>
      <c r="E6" s="47" t="s">
        <v>87</v>
      </c>
      <c r="F6" s="47" t="s">
        <v>88</v>
      </c>
      <c r="G6" s="47" t="s">
        <v>89</v>
      </c>
      <c r="H6" s="48" t="s">
        <v>90</v>
      </c>
      <c r="I6" s="48">
        <v>9</v>
      </c>
    </row>
    <row r="7" spans="1:9" ht="39" customHeight="1">
      <c r="A7" s="41"/>
      <c r="B7" s="41"/>
      <c r="C7" s="41"/>
      <c r="D7" s="39"/>
      <c r="E7" s="47"/>
      <c r="F7" s="47"/>
      <c r="G7" s="47"/>
      <c r="H7" s="49"/>
      <c r="I7" s="49"/>
    </row>
    <row r="8" spans="1:9" ht="42.95" customHeight="1">
      <c r="A8" s="266" t="s">
        <v>55</v>
      </c>
      <c r="B8" s="267"/>
      <c r="C8" s="267"/>
      <c r="D8" s="268"/>
      <c r="E8" s="269"/>
      <c r="F8" s="269"/>
      <c r="G8" s="47"/>
      <c r="H8" s="49"/>
      <c r="I8" s="49"/>
    </row>
    <row r="9" spans="1:9" s="38" customFormat="1" ht="36" customHeight="1">
      <c r="A9" s="38" t="s">
        <v>504</v>
      </c>
    </row>
  </sheetData>
  <mergeCells count="10">
    <mergeCell ref="A1:I1"/>
    <mergeCell ref="A2:I2"/>
    <mergeCell ref="G4:I4"/>
    <mergeCell ref="A8:F8"/>
    <mergeCell ref="A4:A5"/>
    <mergeCell ref="B4:B5"/>
    <mergeCell ref="C4:C5"/>
    <mergeCell ref="D4:D5"/>
    <mergeCell ref="E4:E5"/>
    <mergeCell ref="F4:F5"/>
  </mergeCells>
  <phoneticPr fontId="26" type="noConversion"/>
  <pageMargins left="0.66944444444444495" right="0.66944444444444495" top="0.71875" bottom="0.71875" header="0.27916666666666701" footer="0.27916666666666701"/>
  <pageSetup paperSize="9" fitToWidth="0" fitToHeight="0"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K11"/>
  <sheetViews>
    <sheetView showZeros="0" workbookViewId="0">
      <selection activeCell="E19" sqref="E19"/>
    </sheetView>
  </sheetViews>
  <sheetFormatPr defaultColWidth="9.125" defaultRowHeight="14.25" customHeight="1"/>
  <cols>
    <col min="1" max="1" width="19.25" customWidth="1"/>
    <col min="2" max="2" width="16.5" customWidth="1"/>
    <col min="3" max="3" width="23.875" customWidth="1"/>
    <col min="4" max="4" width="15" customWidth="1"/>
    <col min="5" max="5" width="17.75" customWidth="1"/>
    <col min="6" max="6" width="14.625" customWidth="1"/>
    <col min="7" max="7" width="17.75" customWidth="1"/>
    <col min="8" max="8" width="14.625" customWidth="1"/>
    <col min="9" max="11" width="23.125" customWidth="1"/>
  </cols>
  <sheetData>
    <row r="1" spans="1:11" ht="33" customHeight="1">
      <c r="D1" s="22"/>
      <c r="E1" s="22"/>
      <c r="F1" s="22"/>
      <c r="G1" s="22"/>
      <c r="K1" s="23" t="s">
        <v>505</v>
      </c>
    </row>
    <row r="2" spans="1:11" ht="41.25" customHeight="1">
      <c r="A2" s="271" t="str">
        <f>"2025"&amp;"年上级补助项目支出预算表"</f>
        <v>2025年上级补助项目支出预算表</v>
      </c>
      <c r="B2" s="271"/>
      <c r="C2" s="271"/>
      <c r="D2" s="271"/>
      <c r="E2" s="271"/>
      <c r="F2" s="271"/>
      <c r="G2" s="271"/>
      <c r="H2" s="271"/>
      <c r="I2" s="271"/>
      <c r="J2" s="271"/>
      <c r="K2" s="271"/>
    </row>
    <row r="3" spans="1:11" ht="50.1" customHeight="1">
      <c r="A3" s="204" t="str">
        <f>"单位名称："&amp;"中国共产党昆明市东川区委员会政法委员会"</f>
        <v>单位名称：中国共产党昆明市东川区委员会政法委员会</v>
      </c>
      <c r="B3" s="205"/>
      <c r="C3" s="205"/>
      <c r="D3" s="205"/>
      <c r="E3" s="205"/>
      <c r="F3" s="205"/>
      <c r="G3" s="205"/>
      <c r="H3" s="25"/>
      <c r="I3" s="25"/>
      <c r="J3" s="25"/>
      <c r="K3" s="23" t="s">
        <v>1</v>
      </c>
    </row>
    <row r="4" spans="1:11" ht="39.950000000000003" customHeight="1">
      <c r="A4" s="189" t="s">
        <v>286</v>
      </c>
      <c r="B4" s="189" t="s">
        <v>197</v>
      </c>
      <c r="C4" s="189" t="s">
        <v>287</v>
      </c>
      <c r="D4" s="215" t="s">
        <v>198</v>
      </c>
      <c r="E4" s="215" t="s">
        <v>199</v>
      </c>
      <c r="F4" s="215" t="s">
        <v>288</v>
      </c>
      <c r="G4" s="215" t="s">
        <v>289</v>
      </c>
      <c r="H4" s="215" t="s">
        <v>55</v>
      </c>
      <c r="I4" s="212" t="s">
        <v>506</v>
      </c>
      <c r="J4" s="209"/>
      <c r="K4" s="213"/>
    </row>
    <row r="5" spans="1:11" ht="21.75" customHeight="1">
      <c r="A5" s="197"/>
      <c r="B5" s="197"/>
      <c r="C5" s="197"/>
      <c r="D5" s="221"/>
      <c r="E5" s="221"/>
      <c r="F5" s="221"/>
      <c r="G5" s="221"/>
      <c r="H5" s="221"/>
      <c r="I5" s="215" t="s">
        <v>58</v>
      </c>
      <c r="J5" s="215" t="s">
        <v>59</v>
      </c>
      <c r="K5" s="215" t="s">
        <v>60</v>
      </c>
    </row>
    <row r="6" spans="1:11" ht="40.5" customHeight="1">
      <c r="A6" s="190"/>
      <c r="B6" s="190"/>
      <c r="C6" s="190"/>
      <c r="D6" s="216"/>
      <c r="E6" s="216"/>
      <c r="F6" s="216"/>
      <c r="G6" s="216"/>
      <c r="H6" s="216"/>
      <c r="I6" s="216" t="s">
        <v>57</v>
      </c>
      <c r="J6" s="216"/>
      <c r="K6" s="216"/>
    </row>
    <row r="7" spans="1:11" ht="30" customHeight="1">
      <c r="A7" s="31">
        <v>1</v>
      </c>
      <c r="B7" s="31">
        <v>2</v>
      </c>
      <c r="C7" s="31">
        <v>3</v>
      </c>
      <c r="D7" s="31">
        <v>4</v>
      </c>
      <c r="E7" s="31">
        <v>5</v>
      </c>
      <c r="F7" s="31">
        <v>6</v>
      </c>
      <c r="G7" s="31">
        <v>7</v>
      </c>
      <c r="H7" s="31">
        <v>8</v>
      </c>
      <c r="I7" s="31">
        <v>9</v>
      </c>
      <c r="J7" s="42">
        <v>10</v>
      </c>
      <c r="K7" s="42">
        <v>11</v>
      </c>
    </row>
    <row r="8" spans="1:11" ht="30" customHeight="1">
      <c r="A8" s="39"/>
      <c r="B8" s="39"/>
      <c r="C8" s="39"/>
      <c r="D8" s="39"/>
      <c r="E8" s="39"/>
      <c r="F8" s="39"/>
      <c r="G8" s="39"/>
      <c r="H8" s="40"/>
      <c r="I8" s="43"/>
      <c r="J8" s="43"/>
      <c r="K8" s="40"/>
    </row>
    <row r="9" spans="1:11" ht="30" customHeight="1">
      <c r="A9" s="41"/>
      <c r="B9" s="41"/>
      <c r="C9" s="41"/>
      <c r="D9" s="41"/>
      <c r="E9" s="41"/>
      <c r="F9" s="41"/>
      <c r="G9" s="41"/>
      <c r="H9" s="34"/>
      <c r="I9" s="34"/>
      <c r="J9" s="34"/>
      <c r="K9" s="40"/>
    </row>
    <row r="10" spans="1:11" ht="30" customHeight="1">
      <c r="A10" s="193" t="s">
        <v>185</v>
      </c>
      <c r="B10" s="194"/>
      <c r="C10" s="194"/>
      <c r="D10" s="194"/>
      <c r="E10" s="194"/>
      <c r="F10" s="194"/>
      <c r="G10" s="152"/>
      <c r="H10" s="34"/>
      <c r="I10" s="34"/>
      <c r="J10" s="34"/>
      <c r="K10" s="40"/>
    </row>
    <row r="11" spans="1:11" s="38" customFormat="1" ht="33.950000000000003" customHeight="1">
      <c r="A11" s="38" t="s">
        <v>507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26" type="noConversion"/>
  <printOptions horizontalCentered="1"/>
  <pageMargins left="0.36875000000000002" right="0.36875000000000002" top="0.55902777777777801" bottom="0.55902777777777801" header="0.47916666666666702" footer="0.47916666666666702"/>
  <pageSetup paperSize="9" scale="56"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18"/>
  <sheetViews>
    <sheetView showZeros="0" workbookViewId="0">
      <selection activeCell="G11" sqref="G11"/>
    </sheetView>
  </sheetViews>
  <sheetFormatPr defaultColWidth="9.125" defaultRowHeight="14.25" customHeight="1"/>
  <cols>
    <col min="1" max="1" width="35.25" customWidth="1"/>
    <col min="2" max="2" width="16.875" customWidth="1"/>
    <col min="3" max="3" width="41.75" customWidth="1"/>
    <col min="4" max="4" width="14.625" customWidth="1"/>
    <col min="5" max="7" width="23.875" customWidth="1"/>
  </cols>
  <sheetData>
    <row r="1" spans="1:7" ht="27.95" customHeight="1">
      <c r="D1" s="22"/>
      <c r="G1" s="23" t="s">
        <v>508</v>
      </c>
    </row>
    <row r="2" spans="1:7" ht="41.25" customHeight="1">
      <c r="A2" s="203" t="str">
        <f>"2025"&amp;"年部门项目中期规划预算表"</f>
        <v>2025年部门项目中期规划预算表</v>
      </c>
      <c r="B2" s="203"/>
      <c r="C2" s="203"/>
      <c r="D2" s="203"/>
      <c r="E2" s="203"/>
      <c r="F2" s="203"/>
      <c r="G2" s="203"/>
    </row>
    <row r="3" spans="1:7" ht="60" customHeight="1">
      <c r="A3" s="204" t="str">
        <f>"单位名称："&amp;"中国共产党昆明市东川区委员会政法委员会"</f>
        <v>单位名称：中国共产党昆明市东川区委员会政法委员会</v>
      </c>
      <c r="B3" s="205"/>
      <c r="C3" s="205"/>
      <c r="D3" s="205"/>
      <c r="E3" s="25"/>
      <c r="F3" s="25"/>
      <c r="G3" s="23" t="s">
        <v>1</v>
      </c>
    </row>
    <row r="4" spans="1:7" ht="44.1" customHeight="1">
      <c r="A4" s="189" t="s">
        <v>287</v>
      </c>
      <c r="B4" s="189" t="s">
        <v>286</v>
      </c>
      <c r="C4" s="189" t="s">
        <v>197</v>
      </c>
      <c r="D4" s="215" t="s">
        <v>509</v>
      </c>
      <c r="E4" s="212" t="s">
        <v>58</v>
      </c>
      <c r="F4" s="209"/>
      <c r="G4" s="213"/>
    </row>
    <row r="5" spans="1:7" ht="21.75" customHeight="1">
      <c r="A5" s="197"/>
      <c r="B5" s="197"/>
      <c r="C5" s="197"/>
      <c r="D5" s="221"/>
      <c r="E5" s="274" t="str">
        <f>"2025"&amp;"年"</f>
        <v>2025年</v>
      </c>
      <c r="F5" s="275" t="str">
        <f>("2025"+1)&amp;"年"</f>
        <v>2026年</v>
      </c>
      <c r="G5" s="275" t="str">
        <f>("2025"+2)&amp;"年"</f>
        <v>2027年</v>
      </c>
    </row>
    <row r="6" spans="1:7" ht="40.5" customHeight="1">
      <c r="A6" s="190"/>
      <c r="B6" s="190"/>
      <c r="C6" s="190"/>
      <c r="D6" s="216"/>
      <c r="E6" s="199"/>
      <c r="F6" s="276" t="s">
        <v>57</v>
      </c>
      <c r="G6" s="276"/>
    </row>
    <row r="7" spans="1:7" ht="35.1" customHeight="1">
      <c r="A7" s="31">
        <v>1</v>
      </c>
      <c r="B7" s="31">
        <v>2</v>
      </c>
      <c r="C7" s="31">
        <v>3</v>
      </c>
      <c r="D7" s="31">
        <v>4</v>
      </c>
      <c r="E7" s="31">
        <v>5</v>
      </c>
      <c r="F7" s="31">
        <v>6</v>
      </c>
      <c r="G7" s="31">
        <v>7</v>
      </c>
    </row>
    <row r="8" spans="1:7" ht="27.95" customHeight="1">
      <c r="A8" s="32" t="s">
        <v>70</v>
      </c>
      <c r="B8" s="33"/>
      <c r="C8" s="33"/>
      <c r="D8" s="33"/>
      <c r="E8" s="34">
        <v>3798678</v>
      </c>
      <c r="F8" s="35"/>
      <c r="G8" s="35"/>
    </row>
    <row r="9" spans="1:7" ht="27.95" customHeight="1">
      <c r="A9" s="32"/>
      <c r="B9" s="33" t="s">
        <v>510</v>
      </c>
      <c r="C9" s="33" t="s">
        <v>294</v>
      </c>
      <c r="D9" s="33" t="s">
        <v>511</v>
      </c>
      <c r="E9" s="34">
        <v>2122200</v>
      </c>
      <c r="F9" s="36"/>
      <c r="G9" s="36"/>
    </row>
    <row r="10" spans="1:7" ht="27.95" customHeight="1">
      <c r="A10" s="32"/>
      <c r="B10" s="33" t="s">
        <v>510</v>
      </c>
      <c r="C10" s="33" t="s">
        <v>296</v>
      </c>
      <c r="D10" s="33" t="s">
        <v>511</v>
      </c>
      <c r="E10" s="34">
        <v>50000</v>
      </c>
      <c r="F10" s="36"/>
      <c r="G10" s="36"/>
    </row>
    <row r="11" spans="1:7" ht="27.95" customHeight="1">
      <c r="A11" s="32"/>
      <c r="B11" s="33" t="s">
        <v>510</v>
      </c>
      <c r="C11" s="33" t="s">
        <v>298</v>
      </c>
      <c r="D11" s="33" t="s">
        <v>511</v>
      </c>
      <c r="E11" s="34">
        <v>84300</v>
      </c>
      <c r="F11" s="36"/>
      <c r="G11" s="36"/>
    </row>
    <row r="12" spans="1:7" ht="27.95" customHeight="1">
      <c r="A12" s="32"/>
      <c r="B12" s="33" t="s">
        <v>510</v>
      </c>
      <c r="C12" s="33" t="s">
        <v>308</v>
      </c>
      <c r="D12" s="33" t="s">
        <v>511</v>
      </c>
      <c r="E12" s="34">
        <v>769500</v>
      </c>
      <c r="F12" s="36"/>
      <c r="G12" s="36"/>
    </row>
    <row r="13" spans="1:7" ht="27.95" customHeight="1">
      <c r="A13" s="32"/>
      <c r="B13" s="33" t="s">
        <v>510</v>
      </c>
      <c r="C13" s="33" t="s">
        <v>592</v>
      </c>
      <c r="D13" s="33" t="s">
        <v>511</v>
      </c>
      <c r="E13" s="34">
        <v>392678</v>
      </c>
      <c r="F13" s="37"/>
      <c r="G13" s="37"/>
    </row>
    <row r="14" spans="1:7" ht="27.95" customHeight="1">
      <c r="A14" s="32"/>
      <c r="B14" s="33" t="s">
        <v>510</v>
      </c>
      <c r="C14" s="33" t="s">
        <v>592</v>
      </c>
      <c r="D14" s="33" t="s">
        <v>511</v>
      </c>
      <c r="E14" s="34">
        <v>300000</v>
      </c>
      <c r="F14" s="36"/>
      <c r="G14" s="36"/>
    </row>
    <row r="15" spans="1:7" ht="27.95" customHeight="1">
      <c r="A15" s="32"/>
      <c r="B15" s="33" t="s">
        <v>510</v>
      </c>
      <c r="C15" s="33" t="s">
        <v>594</v>
      </c>
      <c r="D15" s="33" t="s">
        <v>511</v>
      </c>
      <c r="E15" s="34">
        <v>70000</v>
      </c>
      <c r="F15" s="37"/>
      <c r="G15" s="37"/>
    </row>
    <row r="16" spans="1:7" ht="27.95" customHeight="1">
      <c r="A16" s="32"/>
      <c r="B16" s="33" t="s">
        <v>512</v>
      </c>
      <c r="C16" s="33" t="s">
        <v>592</v>
      </c>
      <c r="D16" s="33" t="s">
        <v>511</v>
      </c>
      <c r="E16" s="34">
        <v>10000</v>
      </c>
      <c r="F16" s="37"/>
      <c r="G16" s="37"/>
    </row>
    <row r="17" spans="1:7" ht="39" customHeight="1">
      <c r="A17" s="263" t="s">
        <v>55</v>
      </c>
      <c r="B17" s="272" t="s">
        <v>513</v>
      </c>
      <c r="C17" s="272"/>
      <c r="D17" s="273"/>
      <c r="E17" s="34">
        <v>3798678</v>
      </c>
      <c r="F17" s="35"/>
      <c r="G17" s="35"/>
    </row>
    <row r="18" spans="1:7" ht="20.100000000000001" customHeight="1"/>
  </sheetData>
  <mergeCells count="11">
    <mergeCell ref="A2:G2"/>
    <mergeCell ref="A3:D3"/>
    <mergeCell ref="E4:G4"/>
    <mergeCell ref="A17:D17"/>
    <mergeCell ref="A4:A6"/>
    <mergeCell ref="B4:B6"/>
    <mergeCell ref="C4:C6"/>
    <mergeCell ref="D4:D6"/>
    <mergeCell ref="E5:E6"/>
    <mergeCell ref="F5:F6"/>
    <mergeCell ref="G5:G6"/>
  </mergeCells>
  <phoneticPr fontId="26" type="noConversion"/>
  <printOptions horizontalCentered="1"/>
  <pageMargins left="0.36875000000000002" right="0.36875000000000002" top="0.55902777777777801" bottom="0.55902777777777801" header="0.47916666666666702" footer="0.47916666666666702"/>
  <pageSetup paperSize="9" scale="56"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election activeCell="C13" sqref="C13:E13"/>
    </sheetView>
  </sheetViews>
  <sheetFormatPr defaultColWidth="8.875" defaultRowHeight="13.5"/>
  <cols>
    <col min="1" max="1" width="15.125" style="1" customWidth="1"/>
    <col min="2" max="2" width="19.875" style="1" customWidth="1"/>
    <col min="3" max="3" width="23.875" style="1" customWidth="1"/>
    <col min="4" max="4" width="12.25" style="1" customWidth="1"/>
    <col min="5" max="5" width="15.375" style="1" customWidth="1"/>
    <col min="6" max="6" width="10.375" style="1" customWidth="1"/>
    <col min="7" max="7" width="18" style="1" customWidth="1"/>
    <col min="8" max="8" width="37.875" style="1" customWidth="1"/>
    <col min="9" max="9" width="32.5" style="1" customWidth="1"/>
    <col min="10" max="10" width="33.75" style="1" customWidth="1"/>
    <col min="11" max="16384" width="8.875" style="1"/>
  </cols>
  <sheetData>
    <row r="1" spans="1:10" ht="33" customHeight="1">
      <c r="J1" s="18" t="s">
        <v>514</v>
      </c>
    </row>
    <row r="2" spans="1:10" ht="35.1" customHeight="1">
      <c r="A2" s="301" t="s">
        <v>515</v>
      </c>
      <c r="B2" s="301"/>
      <c r="C2" s="301"/>
      <c r="D2" s="301"/>
      <c r="E2" s="301"/>
      <c r="F2" s="301"/>
      <c r="G2" s="301"/>
      <c r="H2" s="301"/>
      <c r="I2" s="301"/>
      <c r="J2" s="301"/>
    </row>
    <row r="3" spans="1:10" s="2" customFormat="1" ht="32.1" customHeight="1">
      <c r="A3" s="302" t="s">
        <v>516</v>
      </c>
      <c r="B3" s="302"/>
      <c r="C3" s="303"/>
      <c r="D3" s="5"/>
      <c r="E3" s="5"/>
      <c r="F3" s="5"/>
      <c r="G3" s="5"/>
      <c r="H3" s="5"/>
      <c r="I3" s="5"/>
      <c r="J3" s="124" t="s">
        <v>1</v>
      </c>
    </row>
    <row r="4" spans="1:10" s="2" customFormat="1" ht="30" customHeight="1">
      <c r="A4" s="6" t="s">
        <v>517</v>
      </c>
      <c r="B4" s="304">
        <v>302001</v>
      </c>
      <c r="C4" s="305"/>
      <c r="D4" s="305"/>
      <c r="E4" s="306"/>
      <c r="F4" s="307" t="s">
        <v>518</v>
      </c>
      <c r="G4" s="306"/>
      <c r="H4" s="308" t="s">
        <v>70</v>
      </c>
      <c r="I4" s="305"/>
      <c r="J4" s="306"/>
    </row>
    <row r="5" spans="1:10" ht="32.1" customHeight="1">
      <c r="A5" s="281" t="s">
        <v>519</v>
      </c>
      <c r="B5" s="281"/>
      <c r="C5" s="281"/>
      <c r="D5" s="281"/>
      <c r="E5" s="281"/>
      <c r="F5" s="281"/>
      <c r="G5" s="281"/>
      <c r="H5" s="281"/>
      <c r="I5" s="281"/>
      <c r="J5" s="7" t="s">
        <v>520</v>
      </c>
    </row>
    <row r="6" spans="1:10" ht="54.95" customHeight="1">
      <c r="A6" s="281" t="s">
        <v>521</v>
      </c>
      <c r="B6" s="8" t="s">
        <v>522</v>
      </c>
      <c r="C6" s="298" t="s">
        <v>523</v>
      </c>
      <c r="D6" s="298"/>
      <c r="E6" s="298"/>
      <c r="F6" s="298"/>
      <c r="G6" s="298"/>
      <c r="H6" s="298"/>
      <c r="I6" s="298"/>
      <c r="J6" s="19"/>
    </row>
    <row r="7" spans="1:10" ht="54.95" customHeight="1">
      <c r="A7" s="281"/>
      <c r="B7" s="9" t="s">
        <v>524</v>
      </c>
      <c r="C7" s="298" t="s">
        <v>525</v>
      </c>
      <c r="D7" s="298"/>
      <c r="E7" s="298"/>
      <c r="F7" s="298"/>
      <c r="G7" s="298"/>
      <c r="H7" s="298"/>
      <c r="I7" s="298"/>
      <c r="J7" s="19"/>
    </row>
    <row r="8" spans="1:10" ht="122.1" customHeight="1">
      <c r="A8" s="8" t="s">
        <v>526</v>
      </c>
      <c r="B8" s="10" t="s">
        <v>527</v>
      </c>
      <c r="C8" s="299" t="s">
        <v>528</v>
      </c>
      <c r="D8" s="299"/>
      <c r="E8" s="299"/>
      <c r="F8" s="299"/>
      <c r="G8" s="299"/>
      <c r="H8" s="299"/>
      <c r="I8" s="299"/>
      <c r="J8" s="20"/>
    </row>
    <row r="9" spans="1:10" ht="42" customHeight="1">
      <c r="A9" s="300" t="s">
        <v>529</v>
      </c>
      <c r="B9" s="300"/>
      <c r="C9" s="300"/>
      <c r="D9" s="300"/>
      <c r="E9" s="300"/>
      <c r="F9" s="300"/>
      <c r="G9" s="300"/>
      <c r="H9" s="300"/>
      <c r="I9" s="300"/>
      <c r="J9" s="300"/>
    </row>
    <row r="10" spans="1:10" ht="39" customHeight="1">
      <c r="A10" s="290" t="s">
        <v>530</v>
      </c>
      <c r="B10" s="290"/>
      <c r="C10" s="291" t="s">
        <v>531</v>
      </c>
      <c r="D10" s="292"/>
      <c r="E10" s="292"/>
      <c r="F10" s="292"/>
      <c r="G10" s="293"/>
      <c r="H10" s="281" t="s">
        <v>532</v>
      </c>
      <c r="I10" s="281"/>
      <c r="J10" s="281"/>
    </row>
    <row r="11" spans="1:10" ht="36" customHeight="1">
      <c r="A11" s="290"/>
      <c r="B11" s="290"/>
      <c r="C11" s="294"/>
      <c r="D11" s="295"/>
      <c r="E11" s="295"/>
      <c r="F11" s="295"/>
      <c r="G11" s="296"/>
      <c r="H11" s="8" t="s">
        <v>533</v>
      </c>
      <c r="I11" s="8" t="s">
        <v>534</v>
      </c>
      <c r="J11" s="8" t="s">
        <v>535</v>
      </c>
    </row>
    <row r="12" spans="1:10" ht="63.95" customHeight="1">
      <c r="A12" s="282" t="s">
        <v>536</v>
      </c>
      <c r="B12" s="284"/>
      <c r="C12" s="285" t="s">
        <v>536</v>
      </c>
      <c r="D12" s="286"/>
      <c r="E12" s="287"/>
      <c r="F12" s="288" t="s">
        <v>537</v>
      </c>
      <c r="G12" s="289"/>
      <c r="H12" s="11">
        <v>6172365.2000000002</v>
      </c>
      <c r="I12" s="11">
        <v>6172365.2000000002</v>
      </c>
      <c r="J12" s="11">
        <v>0</v>
      </c>
    </row>
    <row r="13" spans="1:10" ht="90.95" customHeight="1">
      <c r="A13" s="282" t="s">
        <v>538</v>
      </c>
      <c r="B13" s="284"/>
      <c r="C13" s="288" t="s">
        <v>539</v>
      </c>
      <c r="D13" s="289"/>
      <c r="E13" s="297"/>
      <c r="F13" s="288" t="s">
        <v>540</v>
      </c>
      <c r="G13" s="289"/>
      <c r="H13" s="11">
        <v>3903678</v>
      </c>
      <c r="I13" s="11">
        <v>3798678</v>
      </c>
      <c r="J13" s="11">
        <v>105000</v>
      </c>
    </row>
    <row r="14" spans="1:10" ht="48" customHeight="1">
      <c r="A14" s="282" t="s">
        <v>55</v>
      </c>
      <c r="B14" s="283"/>
      <c r="C14" s="283"/>
      <c r="D14" s="283"/>
      <c r="E14" s="283"/>
      <c r="F14" s="283"/>
      <c r="G14" s="284"/>
      <c r="H14" s="11">
        <v>10076043.199999999</v>
      </c>
      <c r="I14" s="11">
        <v>9971043.1999999993</v>
      </c>
      <c r="J14" s="11">
        <v>105000</v>
      </c>
    </row>
    <row r="15" spans="1:10" ht="27" customHeight="1">
      <c r="A15" s="277" t="s">
        <v>541</v>
      </c>
      <c r="B15" s="277"/>
      <c r="C15" s="277"/>
      <c r="D15" s="277"/>
      <c r="E15" s="277"/>
      <c r="F15" s="277"/>
      <c r="G15" s="277"/>
      <c r="H15" s="277"/>
      <c r="I15" s="277"/>
      <c r="J15" s="277"/>
    </row>
    <row r="16" spans="1:10" ht="32.1" customHeight="1">
      <c r="A16" s="278" t="s">
        <v>542</v>
      </c>
      <c r="B16" s="278"/>
      <c r="C16" s="278"/>
      <c r="D16" s="278"/>
      <c r="E16" s="278"/>
      <c r="F16" s="278"/>
      <c r="G16" s="278"/>
      <c r="H16" s="279" t="s">
        <v>543</v>
      </c>
      <c r="I16" s="280" t="s">
        <v>324</v>
      </c>
      <c r="J16" s="279" t="s">
        <v>544</v>
      </c>
    </row>
    <row r="17" spans="1:10" s="3" customFormat="1" ht="32.1" customHeight="1">
      <c r="A17" s="13" t="s">
        <v>317</v>
      </c>
      <c r="B17" s="13" t="s">
        <v>545</v>
      </c>
      <c r="C17" s="12" t="s">
        <v>319</v>
      </c>
      <c r="D17" s="12" t="s">
        <v>320</v>
      </c>
      <c r="E17" s="12" t="s">
        <v>321</v>
      </c>
      <c r="F17" s="12" t="s">
        <v>322</v>
      </c>
      <c r="G17" s="12" t="s">
        <v>323</v>
      </c>
      <c r="H17" s="279"/>
      <c r="I17" s="280"/>
      <c r="J17" s="279"/>
    </row>
    <row r="18" spans="1:10" s="4" customFormat="1" ht="32.1" customHeight="1">
      <c r="A18" s="14" t="s">
        <v>325</v>
      </c>
      <c r="B18" s="14" t="s">
        <v>513</v>
      </c>
      <c r="C18" s="14" t="s">
        <v>513</v>
      </c>
      <c r="D18" s="14" t="s">
        <v>513</v>
      </c>
      <c r="E18" s="14" t="s">
        <v>513</v>
      </c>
      <c r="F18" s="15" t="s">
        <v>513</v>
      </c>
      <c r="G18" s="15" t="s">
        <v>513</v>
      </c>
      <c r="H18" s="15" t="s">
        <v>513</v>
      </c>
      <c r="I18" s="15" t="s">
        <v>513</v>
      </c>
      <c r="J18" s="15" t="s">
        <v>513</v>
      </c>
    </row>
    <row r="19" spans="1:10" ht="32.1" customHeight="1">
      <c r="A19" s="14" t="s">
        <v>513</v>
      </c>
      <c r="B19" s="14" t="s">
        <v>326</v>
      </c>
      <c r="C19" s="14" t="s">
        <v>513</v>
      </c>
      <c r="D19" s="14" t="s">
        <v>513</v>
      </c>
      <c r="E19" s="14" t="s">
        <v>513</v>
      </c>
      <c r="F19" s="15" t="s">
        <v>513</v>
      </c>
      <c r="G19" s="15" t="s">
        <v>513</v>
      </c>
      <c r="H19" s="15" t="s">
        <v>513</v>
      </c>
      <c r="I19" s="15" t="s">
        <v>513</v>
      </c>
      <c r="J19" s="21" t="s">
        <v>513</v>
      </c>
    </row>
    <row r="20" spans="1:10" ht="74.099999999999994" customHeight="1">
      <c r="A20" s="14" t="s">
        <v>513</v>
      </c>
      <c r="B20" s="14" t="s">
        <v>513</v>
      </c>
      <c r="C20" s="14" t="s">
        <v>546</v>
      </c>
      <c r="D20" s="16" t="s">
        <v>328</v>
      </c>
      <c r="E20" s="17" t="s">
        <v>547</v>
      </c>
      <c r="F20" s="17" t="s">
        <v>548</v>
      </c>
      <c r="G20" s="16" t="s">
        <v>331</v>
      </c>
      <c r="H20" s="15" t="s">
        <v>549</v>
      </c>
      <c r="I20" s="15" t="s">
        <v>550</v>
      </c>
      <c r="J20" s="21" t="s">
        <v>551</v>
      </c>
    </row>
    <row r="21" spans="1:10" ht="60" customHeight="1">
      <c r="A21" s="14" t="s">
        <v>513</v>
      </c>
      <c r="B21" s="14" t="s">
        <v>513</v>
      </c>
      <c r="C21" s="14" t="s">
        <v>327</v>
      </c>
      <c r="D21" s="16" t="s">
        <v>328</v>
      </c>
      <c r="E21" s="17" t="s">
        <v>329</v>
      </c>
      <c r="F21" s="17" t="s">
        <v>330</v>
      </c>
      <c r="G21" s="16" t="s">
        <v>331</v>
      </c>
      <c r="H21" s="15" t="s">
        <v>552</v>
      </c>
      <c r="I21" s="15" t="s">
        <v>553</v>
      </c>
      <c r="J21" s="21" t="s">
        <v>554</v>
      </c>
    </row>
    <row r="22" spans="1:10" ht="42" customHeight="1">
      <c r="A22" s="14" t="s">
        <v>513</v>
      </c>
      <c r="B22" s="14" t="s">
        <v>513</v>
      </c>
      <c r="C22" s="14" t="s">
        <v>555</v>
      </c>
      <c r="D22" s="16" t="s">
        <v>556</v>
      </c>
      <c r="E22" s="17" t="s">
        <v>557</v>
      </c>
      <c r="F22" s="17" t="s">
        <v>548</v>
      </c>
      <c r="G22" s="16" t="s">
        <v>331</v>
      </c>
      <c r="H22" s="15" t="s">
        <v>549</v>
      </c>
      <c r="I22" s="15" t="s">
        <v>558</v>
      </c>
      <c r="J22" s="21" t="s">
        <v>559</v>
      </c>
    </row>
    <row r="23" spans="1:10" ht="50.1" customHeight="1">
      <c r="A23" s="14" t="s">
        <v>513</v>
      </c>
      <c r="B23" s="14" t="s">
        <v>513</v>
      </c>
      <c r="C23" s="14" t="s">
        <v>560</v>
      </c>
      <c r="D23" s="16" t="s">
        <v>556</v>
      </c>
      <c r="E23" s="17" t="s">
        <v>93</v>
      </c>
      <c r="F23" s="17" t="s">
        <v>548</v>
      </c>
      <c r="G23" s="16" t="s">
        <v>331</v>
      </c>
      <c r="H23" s="15" t="s">
        <v>549</v>
      </c>
      <c r="I23" s="15" t="s">
        <v>561</v>
      </c>
      <c r="J23" s="21" t="s">
        <v>562</v>
      </c>
    </row>
    <row r="24" spans="1:10" ht="32.1" customHeight="1">
      <c r="A24" s="14" t="s">
        <v>513</v>
      </c>
      <c r="B24" s="14" t="s">
        <v>344</v>
      </c>
      <c r="C24" s="14" t="s">
        <v>513</v>
      </c>
      <c r="D24" s="17" t="s">
        <v>513</v>
      </c>
      <c r="E24" s="17" t="s">
        <v>513</v>
      </c>
      <c r="F24" s="17" t="s">
        <v>513</v>
      </c>
      <c r="G24" s="17" t="s">
        <v>513</v>
      </c>
      <c r="H24" s="15" t="s">
        <v>513</v>
      </c>
      <c r="I24" s="15" t="s">
        <v>513</v>
      </c>
      <c r="J24" s="21" t="s">
        <v>513</v>
      </c>
    </row>
    <row r="25" spans="1:10" ht="44.1" customHeight="1">
      <c r="A25" s="14" t="s">
        <v>513</v>
      </c>
      <c r="B25" s="14" t="s">
        <v>513</v>
      </c>
      <c r="C25" s="14" t="s">
        <v>563</v>
      </c>
      <c r="D25" s="16" t="s">
        <v>346</v>
      </c>
      <c r="E25" s="17" t="s">
        <v>347</v>
      </c>
      <c r="F25" s="17" t="s">
        <v>336</v>
      </c>
      <c r="G25" s="16" t="s">
        <v>331</v>
      </c>
      <c r="H25" s="15" t="s">
        <v>564</v>
      </c>
      <c r="I25" s="15" t="s">
        <v>565</v>
      </c>
      <c r="J25" s="21" t="s">
        <v>566</v>
      </c>
    </row>
    <row r="26" spans="1:10" ht="60" customHeight="1">
      <c r="A26" s="14" t="s">
        <v>513</v>
      </c>
      <c r="B26" s="14" t="s">
        <v>513</v>
      </c>
      <c r="C26" s="14" t="s">
        <v>334</v>
      </c>
      <c r="D26" s="16" t="s">
        <v>328</v>
      </c>
      <c r="E26" s="17" t="s">
        <v>335</v>
      </c>
      <c r="F26" s="17" t="s">
        <v>336</v>
      </c>
      <c r="G26" s="16" t="s">
        <v>331</v>
      </c>
      <c r="H26" s="15" t="s">
        <v>567</v>
      </c>
      <c r="I26" s="15" t="s">
        <v>337</v>
      </c>
      <c r="J26" s="21" t="s">
        <v>568</v>
      </c>
    </row>
    <row r="27" spans="1:10" ht="63" customHeight="1">
      <c r="A27" s="14" t="s">
        <v>513</v>
      </c>
      <c r="B27" s="14" t="s">
        <v>513</v>
      </c>
      <c r="C27" s="14" t="s">
        <v>345</v>
      </c>
      <c r="D27" s="16" t="s">
        <v>346</v>
      </c>
      <c r="E27" s="17" t="s">
        <v>347</v>
      </c>
      <c r="F27" s="17" t="s">
        <v>336</v>
      </c>
      <c r="G27" s="16" t="s">
        <v>331</v>
      </c>
      <c r="H27" s="15" t="s">
        <v>569</v>
      </c>
      <c r="I27" s="15" t="s">
        <v>348</v>
      </c>
      <c r="J27" s="21" t="s">
        <v>568</v>
      </c>
    </row>
    <row r="28" spans="1:10" ht="108" customHeight="1">
      <c r="A28" s="14" t="s">
        <v>513</v>
      </c>
      <c r="B28" s="14" t="s">
        <v>513</v>
      </c>
      <c r="C28" s="14" t="s">
        <v>384</v>
      </c>
      <c r="D28" s="16" t="s">
        <v>346</v>
      </c>
      <c r="E28" s="17" t="s">
        <v>347</v>
      </c>
      <c r="F28" s="17" t="s">
        <v>336</v>
      </c>
      <c r="G28" s="16" t="s">
        <v>331</v>
      </c>
      <c r="H28" s="15" t="s">
        <v>570</v>
      </c>
      <c r="I28" s="15" t="s">
        <v>385</v>
      </c>
      <c r="J28" s="21" t="s">
        <v>571</v>
      </c>
    </row>
    <row r="29" spans="1:10" ht="81" customHeight="1">
      <c r="A29" s="14" t="s">
        <v>513</v>
      </c>
      <c r="B29" s="14" t="s">
        <v>513</v>
      </c>
      <c r="C29" s="14" t="s">
        <v>572</v>
      </c>
      <c r="D29" s="16" t="s">
        <v>346</v>
      </c>
      <c r="E29" s="17" t="s">
        <v>347</v>
      </c>
      <c r="F29" s="17" t="s">
        <v>336</v>
      </c>
      <c r="G29" s="16" t="s">
        <v>331</v>
      </c>
      <c r="H29" s="15" t="s">
        <v>573</v>
      </c>
      <c r="I29" s="15" t="s">
        <v>417</v>
      </c>
      <c r="J29" s="21" t="s">
        <v>574</v>
      </c>
    </row>
    <row r="30" spans="1:10" ht="32.1" customHeight="1">
      <c r="A30" s="14" t="s">
        <v>513</v>
      </c>
      <c r="B30" s="14" t="s">
        <v>349</v>
      </c>
      <c r="C30" s="14" t="s">
        <v>513</v>
      </c>
      <c r="D30" s="17" t="s">
        <v>513</v>
      </c>
      <c r="E30" s="17" t="s">
        <v>513</v>
      </c>
      <c r="F30" s="17" t="s">
        <v>513</v>
      </c>
      <c r="G30" s="17" t="s">
        <v>513</v>
      </c>
      <c r="H30" s="15" t="s">
        <v>513</v>
      </c>
      <c r="I30" s="15" t="s">
        <v>513</v>
      </c>
      <c r="J30" s="21" t="s">
        <v>513</v>
      </c>
    </row>
    <row r="31" spans="1:10" ht="50.1" customHeight="1">
      <c r="A31" s="14" t="s">
        <v>513</v>
      </c>
      <c r="B31" s="14" t="s">
        <v>513</v>
      </c>
      <c r="C31" s="14" t="s">
        <v>350</v>
      </c>
      <c r="D31" s="16" t="s">
        <v>346</v>
      </c>
      <c r="E31" s="17" t="s">
        <v>575</v>
      </c>
      <c r="F31" s="17" t="s">
        <v>370</v>
      </c>
      <c r="G31" s="16" t="s">
        <v>352</v>
      </c>
      <c r="H31" s="15" t="s">
        <v>576</v>
      </c>
      <c r="I31" s="15" t="s">
        <v>577</v>
      </c>
      <c r="J31" s="21" t="s">
        <v>566</v>
      </c>
    </row>
    <row r="32" spans="1:10" ht="32.1" customHeight="1">
      <c r="A32" s="14" t="s">
        <v>513</v>
      </c>
      <c r="B32" s="14" t="s">
        <v>354</v>
      </c>
      <c r="C32" s="14" t="s">
        <v>513</v>
      </c>
      <c r="D32" s="17" t="s">
        <v>513</v>
      </c>
      <c r="E32" s="17" t="s">
        <v>513</v>
      </c>
      <c r="F32" s="17" t="s">
        <v>513</v>
      </c>
      <c r="G32" s="17" t="s">
        <v>513</v>
      </c>
      <c r="H32" s="15" t="s">
        <v>513</v>
      </c>
      <c r="I32" s="15" t="s">
        <v>513</v>
      </c>
      <c r="J32" s="21" t="s">
        <v>513</v>
      </c>
    </row>
    <row r="33" spans="1:10" ht="45" customHeight="1">
      <c r="A33" s="14" t="s">
        <v>513</v>
      </c>
      <c r="B33" s="14" t="s">
        <v>513</v>
      </c>
      <c r="C33" s="14" t="s">
        <v>355</v>
      </c>
      <c r="D33" s="16" t="s">
        <v>346</v>
      </c>
      <c r="E33" s="17" t="s">
        <v>578</v>
      </c>
      <c r="F33" s="17" t="s">
        <v>357</v>
      </c>
      <c r="G33" s="16" t="s">
        <v>331</v>
      </c>
      <c r="H33" s="15" t="s">
        <v>579</v>
      </c>
      <c r="I33" s="15" t="s">
        <v>580</v>
      </c>
      <c r="J33" s="21" t="s">
        <v>581</v>
      </c>
    </row>
    <row r="34" spans="1:10" ht="32.1" customHeight="1">
      <c r="A34" s="14" t="s">
        <v>359</v>
      </c>
      <c r="B34" s="14" t="s">
        <v>513</v>
      </c>
      <c r="C34" s="14" t="s">
        <v>513</v>
      </c>
      <c r="D34" s="17" t="s">
        <v>513</v>
      </c>
      <c r="E34" s="17" t="s">
        <v>513</v>
      </c>
      <c r="F34" s="17" t="s">
        <v>513</v>
      </c>
      <c r="G34" s="17" t="s">
        <v>513</v>
      </c>
      <c r="H34" s="15" t="s">
        <v>513</v>
      </c>
      <c r="I34" s="15" t="s">
        <v>513</v>
      </c>
      <c r="J34" s="21" t="s">
        <v>513</v>
      </c>
    </row>
    <row r="35" spans="1:10" ht="32.1" customHeight="1">
      <c r="A35" s="14" t="s">
        <v>513</v>
      </c>
      <c r="B35" s="14" t="s">
        <v>372</v>
      </c>
      <c r="C35" s="14" t="s">
        <v>513</v>
      </c>
      <c r="D35" s="17" t="s">
        <v>513</v>
      </c>
      <c r="E35" s="17" t="s">
        <v>513</v>
      </c>
      <c r="F35" s="17" t="s">
        <v>513</v>
      </c>
      <c r="G35" s="17" t="s">
        <v>513</v>
      </c>
      <c r="H35" s="15" t="s">
        <v>513</v>
      </c>
      <c r="I35" s="15" t="s">
        <v>513</v>
      </c>
      <c r="J35" s="21" t="s">
        <v>513</v>
      </c>
    </row>
    <row r="36" spans="1:10" ht="87" customHeight="1">
      <c r="A36" s="14" t="s">
        <v>513</v>
      </c>
      <c r="B36" s="14" t="s">
        <v>513</v>
      </c>
      <c r="C36" s="14" t="s">
        <v>361</v>
      </c>
      <c r="D36" s="16" t="s">
        <v>328</v>
      </c>
      <c r="E36" s="17" t="s">
        <v>362</v>
      </c>
      <c r="F36" s="17" t="s">
        <v>336</v>
      </c>
      <c r="G36" s="16" t="s">
        <v>331</v>
      </c>
      <c r="H36" s="15" t="s">
        <v>582</v>
      </c>
      <c r="I36" s="15" t="s">
        <v>363</v>
      </c>
      <c r="J36" s="21" t="s">
        <v>583</v>
      </c>
    </row>
    <row r="37" spans="1:10" ht="74.099999999999994" customHeight="1">
      <c r="A37" s="14" t="s">
        <v>513</v>
      </c>
      <c r="B37" s="14" t="s">
        <v>513</v>
      </c>
      <c r="C37" s="14" t="s">
        <v>584</v>
      </c>
      <c r="D37" s="16" t="s">
        <v>328</v>
      </c>
      <c r="E37" s="17" t="s">
        <v>362</v>
      </c>
      <c r="F37" s="17" t="s">
        <v>336</v>
      </c>
      <c r="G37" s="16" t="s">
        <v>331</v>
      </c>
      <c r="H37" s="15" t="s">
        <v>585</v>
      </c>
      <c r="I37" s="15" t="s">
        <v>586</v>
      </c>
      <c r="J37" s="21" t="s">
        <v>587</v>
      </c>
    </row>
    <row r="38" spans="1:10" ht="32.1" customHeight="1">
      <c r="A38" s="14" t="s">
        <v>364</v>
      </c>
      <c r="B38" s="14" t="s">
        <v>513</v>
      </c>
      <c r="C38" s="14" t="s">
        <v>513</v>
      </c>
      <c r="D38" s="17" t="s">
        <v>513</v>
      </c>
      <c r="E38" s="17" t="s">
        <v>513</v>
      </c>
      <c r="F38" s="17" t="s">
        <v>513</v>
      </c>
      <c r="G38" s="17" t="s">
        <v>513</v>
      </c>
      <c r="H38" s="15" t="s">
        <v>513</v>
      </c>
      <c r="I38" s="15" t="s">
        <v>513</v>
      </c>
      <c r="J38" s="21" t="s">
        <v>513</v>
      </c>
    </row>
    <row r="39" spans="1:10" ht="32.1" customHeight="1">
      <c r="A39" s="14" t="s">
        <v>513</v>
      </c>
      <c r="B39" s="14" t="s">
        <v>365</v>
      </c>
      <c r="C39" s="14" t="s">
        <v>513</v>
      </c>
      <c r="D39" s="17" t="s">
        <v>513</v>
      </c>
      <c r="E39" s="17" t="s">
        <v>513</v>
      </c>
      <c r="F39" s="17" t="s">
        <v>513</v>
      </c>
      <c r="G39" s="17" t="s">
        <v>513</v>
      </c>
      <c r="H39" s="15" t="s">
        <v>513</v>
      </c>
      <c r="I39" s="15" t="s">
        <v>513</v>
      </c>
      <c r="J39" s="21" t="s">
        <v>513</v>
      </c>
    </row>
    <row r="40" spans="1:10" ht="69" customHeight="1">
      <c r="A40" s="14" t="s">
        <v>513</v>
      </c>
      <c r="B40" s="14" t="s">
        <v>513</v>
      </c>
      <c r="C40" s="14" t="s">
        <v>366</v>
      </c>
      <c r="D40" s="16" t="s">
        <v>328</v>
      </c>
      <c r="E40" s="17" t="s">
        <v>335</v>
      </c>
      <c r="F40" s="17" t="s">
        <v>336</v>
      </c>
      <c r="G40" s="16" t="s">
        <v>331</v>
      </c>
      <c r="H40" s="15" t="s">
        <v>588</v>
      </c>
      <c r="I40" s="15" t="s">
        <v>367</v>
      </c>
      <c r="J40" s="21" t="s">
        <v>587</v>
      </c>
    </row>
  </sheetData>
  <mergeCells count="26">
    <mergeCell ref="A2:J2"/>
    <mergeCell ref="A3:C3"/>
    <mergeCell ref="B4:E4"/>
    <mergeCell ref="F4:G4"/>
    <mergeCell ref="H4:J4"/>
    <mergeCell ref="A5:I5"/>
    <mergeCell ref="C6:I6"/>
    <mergeCell ref="C7:I7"/>
    <mergeCell ref="C8:I8"/>
    <mergeCell ref="A9:J9"/>
    <mergeCell ref="A6:A7"/>
    <mergeCell ref="H10:J10"/>
    <mergeCell ref="A14:G14"/>
    <mergeCell ref="A12:B12"/>
    <mergeCell ref="C12:E12"/>
    <mergeCell ref="F12:G12"/>
    <mergeCell ref="A10:B11"/>
    <mergeCell ref="C10:G11"/>
    <mergeCell ref="A13:B13"/>
    <mergeCell ref="C13:E13"/>
    <mergeCell ref="F13:G13"/>
    <mergeCell ref="A15:J15"/>
    <mergeCell ref="A16:G16"/>
    <mergeCell ref="H16:H17"/>
    <mergeCell ref="I16:I17"/>
    <mergeCell ref="J16:J17"/>
  </mergeCells>
  <phoneticPr fontId="26" type="noConversion"/>
  <pageMargins left="0.75" right="0.75" top="1" bottom="1" header="0.51180555555555596" footer="0.5118055555555559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S10"/>
  <sheetViews>
    <sheetView showGridLines="0" showZeros="0" workbookViewId="0">
      <selection activeCell="E10" sqref="E10"/>
    </sheetView>
  </sheetViews>
  <sheetFormatPr defaultColWidth="8.625" defaultRowHeight="12.75" customHeight="1"/>
  <cols>
    <col min="1" max="1" width="15.875" customWidth="1"/>
    <col min="2" max="2" width="35" customWidth="1"/>
    <col min="3" max="3" width="15.75" customWidth="1"/>
    <col min="4" max="4" width="17.25" customWidth="1"/>
    <col min="5" max="5" width="16.5" customWidth="1"/>
    <col min="6" max="6" width="16.625" customWidth="1"/>
    <col min="7" max="7" width="18" customWidth="1"/>
    <col min="8" max="8" width="17.125" customWidth="1"/>
    <col min="9" max="9" width="13" customWidth="1"/>
    <col min="10" max="10" width="10.5" customWidth="1"/>
    <col min="11" max="11" width="16.375" customWidth="1"/>
    <col min="12" max="12" width="13" customWidth="1"/>
    <col min="13" max="13" width="15.625" customWidth="1"/>
    <col min="14" max="15" width="13" customWidth="1"/>
    <col min="16" max="16" width="13.625" customWidth="1"/>
    <col min="17" max="17" width="14.125" customWidth="1"/>
    <col min="18" max="18" width="17.625" customWidth="1"/>
    <col min="19" max="19" width="16.5" customWidth="1"/>
  </cols>
  <sheetData>
    <row r="1" spans="1:19" ht="48" customHeight="1">
      <c r="A1" s="147" t="s">
        <v>52</v>
      </c>
      <c r="B1" s="129"/>
      <c r="C1" s="129"/>
      <c r="D1" s="129"/>
      <c r="E1" s="129"/>
      <c r="F1" s="129"/>
      <c r="G1" s="129"/>
      <c r="H1" s="129"/>
      <c r="I1" s="129"/>
      <c r="J1" s="129"/>
      <c r="K1" s="129"/>
      <c r="L1" s="129"/>
      <c r="M1" s="129"/>
      <c r="N1" s="129"/>
      <c r="O1" s="129"/>
      <c r="P1" s="129"/>
      <c r="Q1" s="129"/>
      <c r="R1" s="129"/>
      <c r="S1" s="129"/>
    </row>
    <row r="2" spans="1:19" ht="41.25" customHeight="1">
      <c r="A2" s="128" t="str">
        <f>"2025"&amp;"年部门收入预算表"</f>
        <v>2025年部门收入预算表</v>
      </c>
      <c r="B2" s="129"/>
      <c r="C2" s="129"/>
      <c r="D2" s="129"/>
      <c r="E2" s="129"/>
      <c r="F2" s="129"/>
      <c r="G2" s="129"/>
      <c r="H2" s="129"/>
      <c r="I2" s="129"/>
      <c r="J2" s="129"/>
      <c r="K2" s="129"/>
      <c r="L2" s="129"/>
      <c r="M2" s="129"/>
      <c r="N2" s="129"/>
      <c r="O2" s="129"/>
      <c r="P2" s="129"/>
      <c r="Q2" s="129"/>
      <c r="R2" s="129"/>
      <c r="S2" s="129"/>
    </row>
    <row r="3" spans="1:19" ht="33" customHeight="1">
      <c r="A3" s="130" t="str">
        <f>"单位名称："&amp;"中国共产党昆明市东川区委员会政法委员会"</f>
        <v>单位名称：中国共产党昆明市东川区委员会政法委员会</v>
      </c>
      <c r="B3" s="129"/>
      <c r="S3" s="105" t="s">
        <v>1</v>
      </c>
    </row>
    <row r="4" spans="1:19" ht="36" customHeight="1">
      <c r="A4" s="142" t="s">
        <v>53</v>
      </c>
      <c r="B4" s="145" t="s">
        <v>54</v>
      </c>
      <c r="C4" s="145" t="s">
        <v>55</v>
      </c>
      <c r="D4" s="148" t="s">
        <v>56</v>
      </c>
      <c r="E4" s="148"/>
      <c r="F4" s="148"/>
      <c r="G4" s="148"/>
      <c r="H4" s="148"/>
      <c r="I4" s="149"/>
      <c r="J4" s="148"/>
      <c r="K4" s="148"/>
      <c r="L4" s="148"/>
      <c r="M4" s="148"/>
      <c r="N4" s="150"/>
      <c r="O4" s="148" t="s">
        <v>45</v>
      </c>
      <c r="P4" s="148"/>
      <c r="Q4" s="148"/>
      <c r="R4" s="148"/>
      <c r="S4" s="150"/>
    </row>
    <row r="5" spans="1:19" ht="27" customHeight="1">
      <c r="A5" s="143"/>
      <c r="B5" s="134"/>
      <c r="C5" s="134"/>
      <c r="D5" s="134" t="s">
        <v>57</v>
      </c>
      <c r="E5" s="134" t="s">
        <v>58</v>
      </c>
      <c r="F5" s="134" t="s">
        <v>59</v>
      </c>
      <c r="G5" s="134" t="s">
        <v>60</v>
      </c>
      <c r="H5" s="134" t="s">
        <v>61</v>
      </c>
      <c r="I5" s="137" t="s">
        <v>62</v>
      </c>
      <c r="J5" s="138"/>
      <c r="K5" s="138"/>
      <c r="L5" s="138"/>
      <c r="M5" s="138"/>
      <c r="N5" s="139"/>
      <c r="O5" s="134" t="s">
        <v>57</v>
      </c>
      <c r="P5" s="134" t="s">
        <v>58</v>
      </c>
      <c r="Q5" s="134" t="s">
        <v>59</v>
      </c>
      <c r="R5" s="134" t="s">
        <v>60</v>
      </c>
      <c r="S5" s="134" t="s">
        <v>63</v>
      </c>
    </row>
    <row r="6" spans="1:19" ht="50.1" customHeight="1">
      <c r="A6" s="144"/>
      <c r="B6" s="146"/>
      <c r="C6" s="136"/>
      <c r="D6" s="136"/>
      <c r="E6" s="136"/>
      <c r="F6" s="136"/>
      <c r="G6" s="136"/>
      <c r="H6" s="136"/>
      <c r="I6" s="122" t="s">
        <v>57</v>
      </c>
      <c r="J6" s="121" t="s">
        <v>64</v>
      </c>
      <c r="K6" s="121" t="s">
        <v>65</v>
      </c>
      <c r="L6" s="121" t="s">
        <v>66</v>
      </c>
      <c r="M6" s="121" t="s">
        <v>67</v>
      </c>
      <c r="N6" s="121" t="s">
        <v>68</v>
      </c>
      <c r="O6" s="135"/>
      <c r="P6" s="135"/>
      <c r="Q6" s="135"/>
      <c r="R6" s="135"/>
      <c r="S6" s="136"/>
    </row>
    <row r="7" spans="1:19" ht="27.95" customHeight="1">
      <c r="A7" s="118">
        <v>1</v>
      </c>
      <c r="B7" s="118">
        <v>2</v>
      </c>
      <c r="C7" s="118">
        <v>3</v>
      </c>
      <c r="D7" s="118">
        <v>4</v>
      </c>
      <c r="E7" s="118">
        <v>5</v>
      </c>
      <c r="F7" s="118">
        <v>6</v>
      </c>
      <c r="G7" s="118">
        <v>7</v>
      </c>
      <c r="H7" s="118">
        <v>8</v>
      </c>
      <c r="I7" s="122">
        <v>9</v>
      </c>
      <c r="J7" s="118">
        <v>10</v>
      </c>
      <c r="K7" s="118">
        <v>11</v>
      </c>
      <c r="L7" s="118">
        <v>12</v>
      </c>
      <c r="M7" s="118">
        <v>13</v>
      </c>
      <c r="N7" s="118">
        <v>14</v>
      </c>
      <c r="O7" s="118">
        <v>15</v>
      </c>
      <c r="P7" s="118">
        <v>16</v>
      </c>
      <c r="Q7" s="118">
        <v>17</v>
      </c>
      <c r="R7" s="118">
        <v>18</v>
      </c>
      <c r="S7" s="118">
        <v>19</v>
      </c>
    </row>
    <row r="8" spans="1:19" ht="27" customHeight="1">
      <c r="A8" s="119" t="s">
        <v>69</v>
      </c>
      <c r="B8" s="119" t="s">
        <v>70</v>
      </c>
      <c r="C8" s="62">
        <v>10076043.199999999</v>
      </c>
      <c r="D8" s="62">
        <v>10076043.199999999</v>
      </c>
      <c r="E8" s="62">
        <v>9971043.1999999993</v>
      </c>
      <c r="F8" s="62"/>
      <c r="G8" s="62"/>
      <c r="H8" s="62"/>
      <c r="I8" s="62">
        <v>105000</v>
      </c>
      <c r="J8" s="62"/>
      <c r="K8" s="62"/>
      <c r="L8" s="62"/>
      <c r="M8" s="62"/>
      <c r="N8" s="62">
        <v>105000</v>
      </c>
      <c r="O8" s="62"/>
      <c r="P8" s="62"/>
      <c r="Q8" s="62"/>
      <c r="R8" s="62"/>
      <c r="S8" s="62"/>
    </row>
    <row r="9" spans="1:19" ht="27" customHeight="1">
      <c r="A9" s="120" t="s">
        <v>71</v>
      </c>
      <c r="B9" s="120" t="s">
        <v>70</v>
      </c>
      <c r="C9" s="62">
        <v>10076043.199999999</v>
      </c>
      <c r="D9" s="62">
        <v>10076043.199999999</v>
      </c>
      <c r="E9" s="62">
        <v>9971043.1999999993</v>
      </c>
      <c r="F9" s="62"/>
      <c r="G9" s="62"/>
      <c r="H9" s="62"/>
      <c r="I9" s="62">
        <v>105000</v>
      </c>
      <c r="J9" s="62"/>
      <c r="K9" s="62"/>
      <c r="L9" s="62"/>
      <c r="M9" s="62"/>
      <c r="N9" s="62">
        <v>105000</v>
      </c>
      <c r="O9" s="62"/>
      <c r="P9" s="62"/>
      <c r="Q9" s="62"/>
      <c r="R9" s="62"/>
      <c r="S9" s="62"/>
    </row>
    <row r="10" spans="1:19" ht="27" customHeight="1">
      <c r="A10" s="140" t="s">
        <v>55</v>
      </c>
      <c r="B10" s="141"/>
      <c r="C10" s="62">
        <v>10076043.199999999</v>
      </c>
      <c r="D10" s="62">
        <v>10076043.199999999</v>
      </c>
      <c r="E10" s="62">
        <v>9971043.1999999993</v>
      </c>
      <c r="F10" s="62"/>
      <c r="G10" s="62"/>
      <c r="H10" s="62"/>
      <c r="I10" s="62">
        <v>105000</v>
      </c>
      <c r="J10" s="62"/>
      <c r="K10" s="62"/>
      <c r="L10" s="62"/>
      <c r="M10" s="62"/>
      <c r="N10" s="62">
        <v>105000</v>
      </c>
      <c r="O10" s="62"/>
      <c r="P10" s="62"/>
      <c r="Q10" s="62"/>
      <c r="R10" s="62"/>
      <c r="S10" s="62"/>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honeticPr fontId="26" type="noConversion"/>
  <printOptions horizontalCentered="1"/>
  <pageMargins left="0.95902777777777803" right="0.95902777777777803" top="0.71875" bottom="0.71875"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O33"/>
  <sheetViews>
    <sheetView showGridLines="0" showZeros="0" workbookViewId="0">
      <selection activeCell="E17" sqref="E17"/>
    </sheetView>
  </sheetViews>
  <sheetFormatPr defaultColWidth="8.625" defaultRowHeight="12.75" customHeight="1"/>
  <cols>
    <col min="1" max="1" width="14.25" customWidth="1"/>
    <col min="2" max="2" width="37.625" customWidth="1"/>
    <col min="3" max="7" width="17.25" customWidth="1"/>
    <col min="8" max="8" width="15.5" customWidth="1"/>
    <col min="9" max="9" width="17.25" customWidth="1"/>
    <col min="10" max="10" width="14.375" customWidth="1"/>
    <col min="11" max="11" width="13.625" customWidth="1"/>
    <col min="12" max="15" width="17.25" customWidth="1"/>
  </cols>
  <sheetData>
    <row r="1" spans="1:15" ht="33.950000000000003" customHeight="1">
      <c r="A1" s="157" t="s">
        <v>72</v>
      </c>
      <c r="B1" s="129"/>
      <c r="C1" s="129"/>
      <c r="D1" s="129"/>
      <c r="E1" s="129"/>
      <c r="F1" s="129"/>
      <c r="G1" s="129"/>
      <c r="H1" s="129"/>
      <c r="I1" s="129"/>
      <c r="J1" s="129"/>
      <c r="K1" s="129"/>
      <c r="L1" s="129"/>
      <c r="M1" s="129"/>
      <c r="N1" s="129"/>
      <c r="O1" s="129"/>
    </row>
    <row r="2" spans="1:15" ht="41.25" customHeight="1">
      <c r="A2" s="128" t="str">
        <f>"2025"&amp;"年部门支出预算表"</f>
        <v>2025年部门支出预算表</v>
      </c>
      <c r="B2" s="129"/>
      <c r="C2" s="129"/>
      <c r="D2" s="129"/>
      <c r="E2" s="129"/>
      <c r="F2" s="129"/>
      <c r="G2" s="129"/>
      <c r="H2" s="129"/>
      <c r="I2" s="129"/>
      <c r="J2" s="129"/>
      <c r="K2" s="129"/>
      <c r="L2" s="129"/>
      <c r="M2" s="129"/>
      <c r="N2" s="129"/>
      <c r="O2" s="129"/>
    </row>
    <row r="3" spans="1:15" ht="45" customHeight="1">
      <c r="A3" s="130" t="str">
        <f>"单位名称："&amp;"中国共产党昆明市东川区委员会政法委员会"</f>
        <v>单位名称：中国共产党昆明市东川区委员会政法委员会</v>
      </c>
      <c r="B3" s="158"/>
      <c r="C3" s="111"/>
      <c r="D3" s="111"/>
      <c r="E3" s="111"/>
      <c r="F3" s="111"/>
      <c r="G3" s="111"/>
      <c r="H3" s="111"/>
      <c r="I3" s="111"/>
      <c r="J3" s="111"/>
      <c r="K3" s="111"/>
      <c r="L3" s="111"/>
      <c r="M3" s="111"/>
      <c r="N3" s="111"/>
      <c r="O3" s="44" t="s">
        <v>1</v>
      </c>
    </row>
    <row r="4" spans="1:15" ht="27" customHeight="1">
      <c r="A4" s="153" t="s">
        <v>73</v>
      </c>
      <c r="B4" s="153" t="s">
        <v>74</v>
      </c>
      <c r="C4" s="153" t="s">
        <v>55</v>
      </c>
      <c r="D4" s="159" t="s">
        <v>58</v>
      </c>
      <c r="E4" s="160"/>
      <c r="F4" s="161"/>
      <c r="G4" s="156" t="s">
        <v>59</v>
      </c>
      <c r="H4" s="156" t="s">
        <v>60</v>
      </c>
      <c r="I4" s="156" t="s">
        <v>75</v>
      </c>
      <c r="J4" s="159" t="s">
        <v>62</v>
      </c>
      <c r="K4" s="160"/>
      <c r="L4" s="160"/>
      <c r="M4" s="160"/>
      <c r="N4" s="162"/>
      <c r="O4" s="163"/>
    </row>
    <row r="5" spans="1:15" ht="42" customHeight="1">
      <c r="A5" s="154"/>
      <c r="B5" s="154"/>
      <c r="C5" s="155"/>
      <c r="D5" s="112" t="s">
        <v>57</v>
      </c>
      <c r="E5" s="112" t="s">
        <v>76</v>
      </c>
      <c r="F5" s="112" t="s">
        <v>77</v>
      </c>
      <c r="G5" s="155"/>
      <c r="H5" s="155"/>
      <c r="I5" s="164"/>
      <c r="J5" s="112" t="s">
        <v>57</v>
      </c>
      <c r="K5" s="106" t="s">
        <v>78</v>
      </c>
      <c r="L5" s="106" t="s">
        <v>79</v>
      </c>
      <c r="M5" s="106" t="s">
        <v>80</v>
      </c>
      <c r="N5" s="106" t="s">
        <v>81</v>
      </c>
      <c r="O5" s="106" t="s">
        <v>82</v>
      </c>
    </row>
    <row r="6" spans="1:15" ht="18" customHeight="1">
      <c r="A6" s="113" t="s">
        <v>83</v>
      </c>
      <c r="B6" s="113" t="s">
        <v>84</v>
      </c>
      <c r="C6" s="113" t="s">
        <v>85</v>
      </c>
      <c r="D6" s="114" t="s">
        <v>86</v>
      </c>
      <c r="E6" s="114" t="s">
        <v>87</v>
      </c>
      <c r="F6" s="114" t="s">
        <v>88</v>
      </c>
      <c r="G6" s="114" t="s">
        <v>89</v>
      </c>
      <c r="H6" s="114" t="s">
        <v>90</v>
      </c>
      <c r="I6" s="114" t="s">
        <v>91</v>
      </c>
      <c r="J6" s="114" t="s">
        <v>92</v>
      </c>
      <c r="K6" s="114" t="s">
        <v>93</v>
      </c>
      <c r="L6" s="114" t="s">
        <v>94</v>
      </c>
      <c r="M6" s="114" t="s">
        <v>95</v>
      </c>
      <c r="N6" s="113" t="s">
        <v>96</v>
      </c>
      <c r="O6" s="114" t="s">
        <v>97</v>
      </c>
    </row>
    <row r="7" spans="1:15" ht="21" customHeight="1">
      <c r="A7" s="115" t="s">
        <v>98</v>
      </c>
      <c r="B7" s="115" t="s">
        <v>99</v>
      </c>
      <c r="C7" s="62">
        <v>8134858.3499999996</v>
      </c>
      <c r="D7" s="62">
        <v>8031858.3499999996</v>
      </c>
      <c r="E7" s="62">
        <v>4695858.3499999996</v>
      </c>
      <c r="F7" s="62">
        <v>3336000</v>
      </c>
      <c r="G7" s="62"/>
      <c r="H7" s="62"/>
      <c r="I7" s="62"/>
      <c r="J7" s="62">
        <v>103000</v>
      </c>
      <c r="K7" s="62"/>
      <c r="L7" s="62"/>
      <c r="M7" s="62"/>
      <c r="N7" s="62"/>
      <c r="O7" s="62">
        <v>103000</v>
      </c>
    </row>
    <row r="8" spans="1:15" ht="21" customHeight="1">
      <c r="A8" s="116" t="s">
        <v>100</v>
      </c>
      <c r="B8" s="116" t="s">
        <v>101</v>
      </c>
      <c r="C8" s="62">
        <v>8124858.3499999996</v>
      </c>
      <c r="D8" s="62">
        <v>8021858.3499999996</v>
      </c>
      <c r="E8" s="62">
        <v>4695858.3499999996</v>
      </c>
      <c r="F8" s="62">
        <v>3326000</v>
      </c>
      <c r="G8" s="62"/>
      <c r="H8" s="62"/>
      <c r="I8" s="62"/>
      <c r="J8" s="62">
        <v>103000</v>
      </c>
      <c r="K8" s="62"/>
      <c r="L8" s="62"/>
      <c r="M8" s="62"/>
      <c r="N8" s="62"/>
      <c r="O8" s="62">
        <v>103000</v>
      </c>
    </row>
    <row r="9" spans="1:15" ht="21" customHeight="1">
      <c r="A9" s="117" t="s">
        <v>102</v>
      </c>
      <c r="B9" s="117" t="s">
        <v>103</v>
      </c>
      <c r="C9" s="62">
        <v>3099363.62</v>
      </c>
      <c r="D9" s="62">
        <v>3099363.62</v>
      </c>
      <c r="E9" s="62">
        <v>3099363.62</v>
      </c>
      <c r="F9" s="62"/>
      <c r="G9" s="62"/>
      <c r="H9" s="62"/>
      <c r="I9" s="62"/>
      <c r="J9" s="62"/>
      <c r="K9" s="62"/>
      <c r="L9" s="62"/>
      <c r="M9" s="62"/>
      <c r="N9" s="62"/>
      <c r="O9" s="62"/>
    </row>
    <row r="10" spans="1:15" ht="21" customHeight="1">
      <c r="A10" s="117" t="s">
        <v>104</v>
      </c>
      <c r="B10" s="117" t="s">
        <v>105</v>
      </c>
      <c r="C10" s="62">
        <v>1596494.73</v>
      </c>
      <c r="D10" s="62">
        <v>1596494.73</v>
      </c>
      <c r="E10" s="62">
        <v>1596494.73</v>
      </c>
      <c r="F10" s="62"/>
      <c r="G10" s="62"/>
      <c r="H10" s="62"/>
      <c r="I10" s="62"/>
      <c r="J10" s="62"/>
      <c r="K10" s="62"/>
      <c r="L10" s="62"/>
      <c r="M10" s="62"/>
      <c r="N10" s="62"/>
      <c r="O10" s="62"/>
    </row>
    <row r="11" spans="1:15" ht="21" customHeight="1">
      <c r="A11" s="117" t="s">
        <v>106</v>
      </c>
      <c r="B11" s="117" t="s">
        <v>107</v>
      </c>
      <c r="C11" s="62">
        <v>3429000</v>
      </c>
      <c r="D11" s="62">
        <v>3326000</v>
      </c>
      <c r="E11" s="62"/>
      <c r="F11" s="62">
        <v>3326000</v>
      </c>
      <c r="G11" s="62"/>
      <c r="H11" s="62"/>
      <c r="I11" s="62"/>
      <c r="J11" s="62">
        <v>103000</v>
      </c>
      <c r="K11" s="62"/>
      <c r="L11" s="62"/>
      <c r="M11" s="62"/>
      <c r="N11" s="62"/>
      <c r="O11" s="62">
        <v>103000</v>
      </c>
    </row>
    <row r="12" spans="1:15" ht="21" customHeight="1">
      <c r="A12" s="116" t="s">
        <v>108</v>
      </c>
      <c r="B12" s="116" t="s">
        <v>109</v>
      </c>
      <c r="C12" s="62">
        <v>10000</v>
      </c>
      <c r="D12" s="62">
        <v>10000</v>
      </c>
      <c r="E12" s="62"/>
      <c r="F12" s="62">
        <v>10000</v>
      </c>
      <c r="G12" s="62"/>
      <c r="H12" s="62"/>
      <c r="I12" s="62"/>
      <c r="J12" s="62"/>
      <c r="K12" s="62"/>
      <c r="L12" s="62"/>
      <c r="M12" s="62"/>
      <c r="N12" s="62"/>
      <c r="O12" s="62"/>
    </row>
    <row r="13" spans="1:15" ht="21" customHeight="1">
      <c r="A13" s="117" t="s">
        <v>110</v>
      </c>
      <c r="B13" s="117" t="s">
        <v>109</v>
      </c>
      <c r="C13" s="62">
        <v>10000</v>
      </c>
      <c r="D13" s="62">
        <v>10000</v>
      </c>
      <c r="E13" s="62"/>
      <c r="F13" s="62">
        <v>10000</v>
      </c>
      <c r="G13" s="62"/>
      <c r="H13" s="62"/>
      <c r="I13" s="62"/>
      <c r="J13" s="62"/>
      <c r="K13" s="62"/>
      <c r="L13" s="62"/>
      <c r="M13" s="62"/>
      <c r="N13" s="62"/>
      <c r="O13" s="62"/>
    </row>
    <row r="14" spans="1:15" ht="21" customHeight="1">
      <c r="A14" s="115" t="s">
        <v>111</v>
      </c>
      <c r="B14" s="115" t="s">
        <v>112</v>
      </c>
      <c r="C14" s="62">
        <v>462678</v>
      </c>
      <c r="D14" s="62">
        <v>462678</v>
      </c>
      <c r="E14" s="62"/>
      <c r="F14" s="62">
        <v>462678</v>
      </c>
      <c r="G14" s="62"/>
      <c r="H14" s="62"/>
      <c r="I14" s="62"/>
      <c r="J14" s="62"/>
      <c r="K14" s="62"/>
      <c r="L14" s="62"/>
      <c r="M14" s="62"/>
      <c r="N14" s="62"/>
      <c r="O14" s="62"/>
    </row>
    <row r="15" spans="1:15" ht="21" customHeight="1">
      <c r="A15" s="116" t="s">
        <v>113</v>
      </c>
      <c r="B15" s="116" t="s">
        <v>114</v>
      </c>
      <c r="C15" s="62">
        <v>462678</v>
      </c>
      <c r="D15" s="62">
        <v>462678</v>
      </c>
      <c r="E15" s="62"/>
      <c r="F15" s="62">
        <v>462678</v>
      </c>
      <c r="G15" s="62"/>
      <c r="H15" s="62"/>
      <c r="I15" s="62"/>
      <c r="J15" s="62"/>
      <c r="K15" s="62"/>
      <c r="L15" s="62"/>
      <c r="M15" s="62"/>
      <c r="N15" s="62"/>
      <c r="O15" s="62"/>
    </row>
    <row r="16" spans="1:15" ht="21" customHeight="1">
      <c r="A16" s="117" t="s">
        <v>115</v>
      </c>
      <c r="B16" s="117" t="s">
        <v>114</v>
      </c>
      <c r="C16" s="62">
        <v>462678</v>
      </c>
      <c r="D16" s="62">
        <v>462678</v>
      </c>
      <c r="E16" s="62"/>
      <c r="F16" s="62">
        <v>462678</v>
      </c>
      <c r="G16" s="62"/>
      <c r="H16" s="62"/>
      <c r="I16" s="62"/>
      <c r="J16" s="62"/>
      <c r="K16" s="62"/>
      <c r="L16" s="62"/>
      <c r="M16" s="62"/>
      <c r="N16" s="62"/>
      <c r="O16" s="62"/>
    </row>
    <row r="17" spans="1:15" ht="21" customHeight="1">
      <c r="A17" s="115" t="s">
        <v>116</v>
      </c>
      <c r="B17" s="115" t="s">
        <v>117</v>
      </c>
      <c r="C17" s="62">
        <v>564807.36</v>
      </c>
      <c r="D17" s="62">
        <v>564807.36</v>
      </c>
      <c r="E17" s="62">
        <v>564807.36</v>
      </c>
      <c r="F17" s="62"/>
      <c r="G17" s="62"/>
      <c r="H17" s="62"/>
      <c r="I17" s="62"/>
      <c r="J17" s="62"/>
      <c r="K17" s="62"/>
      <c r="L17" s="62"/>
      <c r="M17" s="62"/>
      <c r="N17" s="62"/>
      <c r="O17" s="62"/>
    </row>
    <row r="18" spans="1:15" ht="21" customHeight="1">
      <c r="A18" s="116" t="s">
        <v>118</v>
      </c>
      <c r="B18" s="116" t="s">
        <v>119</v>
      </c>
      <c r="C18" s="62">
        <v>564807.36</v>
      </c>
      <c r="D18" s="62">
        <v>564807.36</v>
      </c>
      <c r="E18" s="62">
        <v>564807.36</v>
      </c>
      <c r="F18" s="62"/>
      <c r="G18" s="62"/>
      <c r="H18" s="62"/>
      <c r="I18" s="62"/>
      <c r="J18" s="62"/>
      <c r="K18" s="62"/>
      <c r="L18" s="62"/>
      <c r="M18" s="62"/>
      <c r="N18" s="62"/>
      <c r="O18" s="62"/>
    </row>
    <row r="19" spans="1:15" ht="21" customHeight="1">
      <c r="A19" s="117" t="s">
        <v>120</v>
      </c>
      <c r="B19" s="117" t="s">
        <v>121</v>
      </c>
      <c r="C19" s="62">
        <v>45000</v>
      </c>
      <c r="D19" s="62">
        <v>45000</v>
      </c>
      <c r="E19" s="62">
        <v>45000</v>
      </c>
      <c r="F19" s="62"/>
      <c r="G19" s="62"/>
      <c r="H19" s="62"/>
      <c r="I19" s="62"/>
      <c r="J19" s="62"/>
      <c r="K19" s="62"/>
      <c r="L19" s="62"/>
      <c r="M19" s="62"/>
      <c r="N19" s="62"/>
      <c r="O19" s="62"/>
    </row>
    <row r="20" spans="1:15" ht="21" customHeight="1">
      <c r="A20" s="117" t="s">
        <v>122</v>
      </c>
      <c r="B20" s="117" t="s">
        <v>123</v>
      </c>
      <c r="C20" s="62">
        <v>519807.36</v>
      </c>
      <c r="D20" s="62">
        <v>519807.36</v>
      </c>
      <c r="E20" s="62">
        <v>519807.36</v>
      </c>
      <c r="F20" s="62"/>
      <c r="G20" s="62"/>
      <c r="H20" s="62"/>
      <c r="I20" s="62"/>
      <c r="J20" s="62"/>
      <c r="K20" s="62"/>
      <c r="L20" s="62"/>
      <c r="M20" s="62"/>
      <c r="N20" s="62"/>
      <c r="O20" s="62"/>
    </row>
    <row r="21" spans="1:15" ht="21" customHeight="1">
      <c r="A21" s="115" t="s">
        <v>124</v>
      </c>
      <c r="B21" s="115" t="s">
        <v>125</v>
      </c>
      <c r="C21" s="62">
        <v>475377.49</v>
      </c>
      <c r="D21" s="62">
        <v>475377.49</v>
      </c>
      <c r="E21" s="62">
        <v>475377.49</v>
      </c>
      <c r="F21" s="62"/>
      <c r="G21" s="62"/>
      <c r="H21" s="62"/>
      <c r="I21" s="62"/>
      <c r="J21" s="62"/>
      <c r="K21" s="62"/>
      <c r="L21" s="62"/>
      <c r="M21" s="62"/>
      <c r="N21" s="62"/>
      <c r="O21" s="62"/>
    </row>
    <row r="22" spans="1:15" ht="21" customHeight="1">
      <c r="A22" s="116" t="s">
        <v>126</v>
      </c>
      <c r="B22" s="116" t="s">
        <v>127</v>
      </c>
      <c r="C22" s="62">
        <v>475377.49</v>
      </c>
      <c r="D22" s="62">
        <v>475377.49</v>
      </c>
      <c r="E22" s="62">
        <v>475377.49</v>
      </c>
      <c r="F22" s="62"/>
      <c r="G22" s="62"/>
      <c r="H22" s="62"/>
      <c r="I22" s="62"/>
      <c r="J22" s="62"/>
      <c r="K22" s="62"/>
      <c r="L22" s="62"/>
      <c r="M22" s="62"/>
      <c r="N22" s="62"/>
      <c r="O22" s="62"/>
    </row>
    <row r="23" spans="1:15" ht="21" customHeight="1">
      <c r="A23" s="117" t="s">
        <v>128</v>
      </c>
      <c r="B23" s="117" t="s">
        <v>129</v>
      </c>
      <c r="C23" s="62">
        <v>187241</v>
      </c>
      <c r="D23" s="62">
        <v>187241</v>
      </c>
      <c r="E23" s="62">
        <v>187241</v>
      </c>
      <c r="F23" s="62"/>
      <c r="G23" s="62"/>
      <c r="H23" s="62"/>
      <c r="I23" s="62"/>
      <c r="J23" s="62"/>
      <c r="K23" s="62"/>
      <c r="L23" s="62"/>
      <c r="M23" s="62"/>
      <c r="N23" s="62"/>
      <c r="O23" s="62"/>
    </row>
    <row r="24" spans="1:15" ht="21" customHeight="1">
      <c r="A24" s="117" t="s">
        <v>130</v>
      </c>
      <c r="B24" s="117" t="s">
        <v>131</v>
      </c>
      <c r="C24" s="62">
        <v>97697</v>
      </c>
      <c r="D24" s="62">
        <v>97697</v>
      </c>
      <c r="E24" s="62">
        <v>97697</v>
      </c>
      <c r="F24" s="62"/>
      <c r="G24" s="62"/>
      <c r="H24" s="62"/>
      <c r="I24" s="62"/>
      <c r="J24" s="62"/>
      <c r="K24" s="62"/>
      <c r="L24" s="62"/>
      <c r="M24" s="62"/>
      <c r="N24" s="62"/>
      <c r="O24" s="62"/>
    </row>
    <row r="25" spans="1:15" ht="21" customHeight="1">
      <c r="A25" s="117" t="s">
        <v>132</v>
      </c>
      <c r="B25" s="117" t="s">
        <v>133</v>
      </c>
      <c r="C25" s="62">
        <v>184717.1</v>
      </c>
      <c r="D25" s="62">
        <v>184717.1</v>
      </c>
      <c r="E25" s="62">
        <v>184717.1</v>
      </c>
      <c r="F25" s="62"/>
      <c r="G25" s="62"/>
      <c r="H25" s="62"/>
      <c r="I25" s="62"/>
      <c r="J25" s="62"/>
      <c r="K25" s="62"/>
      <c r="L25" s="62"/>
      <c r="M25" s="62"/>
      <c r="N25" s="62"/>
      <c r="O25" s="62"/>
    </row>
    <row r="26" spans="1:15" ht="21" customHeight="1">
      <c r="A26" s="117" t="s">
        <v>134</v>
      </c>
      <c r="B26" s="117" t="s">
        <v>135</v>
      </c>
      <c r="C26" s="62">
        <v>5722.39</v>
      </c>
      <c r="D26" s="62">
        <v>5722.39</v>
      </c>
      <c r="E26" s="62">
        <v>5722.39</v>
      </c>
      <c r="F26" s="62"/>
      <c r="G26" s="62"/>
      <c r="H26" s="62"/>
      <c r="I26" s="62"/>
      <c r="J26" s="62"/>
      <c r="K26" s="62"/>
      <c r="L26" s="62"/>
      <c r="M26" s="62"/>
      <c r="N26" s="62"/>
      <c r="O26" s="62"/>
    </row>
    <row r="27" spans="1:15" ht="21" customHeight="1">
      <c r="A27" s="115" t="s">
        <v>136</v>
      </c>
      <c r="B27" s="115" t="s">
        <v>137</v>
      </c>
      <c r="C27" s="62">
        <v>2000</v>
      </c>
      <c r="D27" s="62"/>
      <c r="E27" s="62"/>
      <c r="F27" s="62"/>
      <c r="G27" s="62"/>
      <c r="H27" s="62"/>
      <c r="I27" s="62"/>
      <c r="J27" s="62">
        <v>2000</v>
      </c>
      <c r="K27" s="62"/>
      <c r="L27" s="62"/>
      <c r="M27" s="62"/>
      <c r="N27" s="62"/>
      <c r="O27" s="62">
        <v>2000</v>
      </c>
    </row>
    <row r="28" spans="1:15" ht="21" customHeight="1">
      <c r="A28" s="116" t="s">
        <v>138</v>
      </c>
      <c r="B28" s="116" t="s">
        <v>139</v>
      </c>
      <c r="C28" s="62">
        <v>2000</v>
      </c>
      <c r="D28" s="62"/>
      <c r="E28" s="62"/>
      <c r="F28" s="62"/>
      <c r="G28" s="62"/>
      <c r="H28" s="62"/>
      <c r="I28" s="62"/>
      <c r="J28" s="62">
        <v>2000</v>
      </c>
      <c r="K28" s="62"/>
      <c r="L28" s="62"/>
      <c r="M28" s="62"/>
      <c r="N28" s="62"/>
      <c r="O28" s="62">
        <v>2000</v>
      </c>
    </row>
    <row r="29" spans="1:15" ht="21" customHeight="1">
      <c r="A29" s="117" t="s">
        <v>140</v>
      </c>
      <c r="B29" s="117" t="s">
        <v>139</v>
      </c>
      <c r="C29" s="62">
        <v>2000</v>
      </c>
      <c r="D29" s="62"/>
      <c r="E29" s="62"/>
      <c r="F29" s="62"/>
      <c r="G29" s="62"/>
      <c r="H29" s="62"/>
      <c r="I29" s="62"/>
      <c r="J29" s="62">
        <v>2000</v>
      </c>
      <c r="K29" s="62"/>
      <c r="L29" s="62"/>
      <c r="M29" s="62"/>
      <c r="N29" s="62"/>
      <c r="O29" s="62">
        <v>2000</v>
      </c>
    </row>
    <row r="30" spans="1:15" ht="21" customHeight="1">
      <c r="A30" s="115" t="s">
        <v>141</v>
      </c>
      <c r="B30" s="115" t="s">
        <v>142</v>
      </c>
      <c r="C30" s="62">
        <v>436322</v>
      </c>
      <c r="D30" s="62">
        <v>436322</v>
      </c>
      <c r="E30" s="62">
        <v>436322</v>
      </c>
      <c r="F30" s="62"/>
      <c r="G30" s="62"/>
      <c r="H30" s="62"/>
      <c r="I30" s="62"/>
      <c r="J30" s="62"/>
      <c r="K30" s="62"/>
      <c r="L30" s="62"/>
      <c r="M30" s="62"/>
      <c r="N30" s="62"/>
      <c r="O30" s="62"/>
    </row>
    <row r="31" spans="1:15" ht="21" customHeight="1">
      <c r="A31" s="116" t="s">
        <v>143</v>
      </c>
      <c r="B31" s="116" t="s">
        <v>144</v>
      </c>
      <c r="C31" s="62">
        <v>436322</v>
      </c>
      <c r="D31" s="62">
        <v>436322</v>
      </c>
      <c r="E31" s="62">
        <v>436322</v>
      </c>
      <c r="F31" s="62"/>
      <c r="G31" s="62"/>
      <c r="H31" s="62"/>
      <c r="I31" s="62"/>
      <c r="J31" s="62"/>
      <c r="K31" s="62"/>
      <c r="L31" s="62"/>
      <c r="M31" s="62"/>
      <c r="N31" s="62"/>
      <c r="O31" s="62"/>
    </row>
    <row r="32" spans="1:15" ht="21" customHeight="1">
      <c r="A32" s="117" t="s">
        <v>145</v>
      </c>
      <c r="B32" s="117" t="s">
        <v>146</v>
      </c>
      <c r="C32" s="62">
        <v>436322</v>
      </c>
      <c r="D32" s="62">
        <v>436322</v>
      </c>
      <c r="E32" s="62">
        <v>436322</v>
      </c>
      <c r="F32" s="62"/>
      <c r="G32" s="62"/>
      <c r="H32" s="62"/>
      <c r="I32" s="62"/>
      <c r="J32" s="62"/>
      <c r="K32" s="62"/>
      <c r="L32" s="62"/>
      <c r="M32" s="62"/>
      <c r="N32" s="62"/>
      <c r="O32" s="62"/>
    </row>
    <row r="33" spans="1:15" ht="21" customHeight="1">
      <c r="A33" s="151" t="s">
        <v>55</v>
      </c>
      <c r="B33" s="152"/>
      <c r="C33" s="62">
        <v>10076043.199999999</v>
      </c>
      <c r="D33" s="62">
        <v>9971043.1999999993</v>
      </c>
      <c r="E33" s="62">
        <v>6172365.2000000002</v>
      </c>
      <c r="F33" s="62">
        <v>3798678</v>
      </c>
      <c r="G33" s="62"/>
      <c r="H33" s="62"/>
      <c r="I33" s="62"/>
      <c r="J33" s="62">
        <v>105000</v>
      </c>
      <c r="K33" s="62"/>
      <c r="L33" s="62"/>
      <c r="M33" s="62"/>
      <c r="N33" s="62"/>
      <c r="O33" s="62">
        <v>105000</v>
      </c>
    </row>
  </sheetData>
  <mergeCells count="12">
    <mergeCell ref="A1:O1"/>
    <mergeCell ref="A2:O2"/>
    <mergeCell ref="A3:B3"/>
    <mergeCell ref="D4:F4"/>
    <mergeCell ref="J4:O4"/>
    <mergeCell ref="H4:H5"/>
    <mergeCell ref="I4:I5"/>
    <mergeCell ref="A33:B33"/>
    <mergeCell ref="A4:A5"/>
    <mergeCell ref="B4:B5"/>
    <mergeCell ref="C4:C5"/>
    <mergeCell ref="G4:G5"/>
  </mergeCells>
  <phoneticPr fontId="26" type="noConversion"/>
  <printOptions horizontalCentered="1"/>
  <pageMargins left="0.95902777777777803" right="0.95902777777777803" top="0.71875" bottom="0.7187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4"/>
  <sheetViews>
    <sheetView showGridLines="0" showZeros="0" workbookViewId="0">
      <selection activeCell="C13" sqref="C13"/>
    </sheetView>
  </sheetViews>
  <sheetFormatPr defaultColWidth="8.625" defaultRowHeight="12.75" customHeight="1"/>
  <cols>
    <col min="1" max="1" width="29.375" customWidth="1"/>
    <col min="2" max="2" width="21.25" customWidth="1"/>
    <col min="3" max="3" width="35.625" customWidth="1"/>
    <col min="4" max="4" width="22.25" customWidth="1"/>
  </cols>
  <sheetData>
    <row r="1" spans="1:4" ht="27" customHeight="1">
      <c r="A1" s="45"/>
      <c r="B1" s="105"/>
      <c r="C1" s="105"/>
      <c r="D1" s="105" t="s">
        <v>147</v>
      </c>
    </row>
    <row r="2" spans="1:4" ht="41.25" customHeight="1">
      <c r="A2" s="128" t="str">
        <f>"2025"&amp;"年部门财政拨款收支预算总表"</f>
        <v>2025年部门财政拨款收支预算总表</v>
      </c>
      <c r="B2" s="129"/>
      <c r="C2" s="129"/>
      <c r="D2" s="129"/>
    </row>
    <row r="3" spans="1:4" ht="36" customHeight="1">
      <c r="A3" s="130" t="str">
        <f>"单位名称："&amp;"中国共产党昆明市东川区委员会政法委员会"</f>
        <v>单位名称：中国共产党昆明市东川区委员会政法委员会</v>
      </c>
      <c r="B3" s="131"/>
      <c r="D3" s="105" t="s">
        <v>1</v>
      </c>
    </row>
    <row r="4" spans="1:4" ht="38.1" customHeight="1">
      <c r="A4" s="132" t="s">
        <v>2</v>
      </c>
      <c r="B4" s="133"/>
      <c r="C4" s="132" t="s">
        <v>3</v>
      </c>
      <c r="D4" s="133"/>
    </row>
    <row r="5" spans="1:4" ht="36" customHeight="1">
      <c r="A5" s="106" t="s">
        <v>4</v>
      </c>
      <c r="B5" s="106" t="s">
        <v>5</v>
      </c>
      <c r="C5" s="106" t="s">
        <v>6</v>
      </c>
      <c r="D5" s="106" t="s">
        <v>5</v>
      </c>
    </row>
    <row r="6" spans="1:4" ht="21.95" customHeight="1">
      <c r="A6" s="107" t="s">
        <v>148</v>
      </c>
      <c r="B6" s="62">
        <v>9971043.1999999993</v>
      </c>
      <c r="C6" s="107" t="s">
        <v>149</v>
      </c>
      <c r="D6" s="62">
        <v>9971043.1999999993</v>
      </c>
    </row>
    <row r="7" spans="1:4" ht="16.5" customHeight="1">
      <c r="A7" s="107" t="s">
        <v>150</v>
      </c>
      <c r="B7" s="62">
        <v>9971043.1999999993</v>
      </c>
      <c r="C7" s="107" t="s">
        <v>151</v>
      </c>
      <c r="D7" s="62">
        <v>8031858.3499999996</v>
      </c>
    </row>
    <row r="8" spans="1:4" ht="16.5" customHeight="1">
      <c r="A8" s="107" t="s">
        <v>152</v>
      </c>
      <c r="B8" s="62"/>
      <c r="C8" s="107" t="s">
        <v>153</v>
      </c>
      <c r="D8" s="62"/>
    </row>
    <row r="9" spans="1:4" ht="16.5" customHeight="1">
      <c r="A9" s="107" t="s">
        <v>154</v>
      </c>
      <c r="B9" s="62"/>
      <c r="C9" s="107" t="s">
        <v>155</v>
      </c>
      <c r="D9" s="62"/>
    </row>
    <row r="10" spans="1:4" ht="16.5" customHeight="1">
      <c r="A10" s="107" t="s">
        <v>156</v>
      </c>
      <c r="B10" s="62"/>
      <c r="C10" s="107" t="s">
        <v>157</v>
      </c>
      <c r="D10" s="62">
        <v>462678</v>
      </c>
    </row>
    <row r="11" spans="1:4" ht="16.5" customHeight="1">
      <c r="A11" s="107" t="s">
        <v>150</v>
      </c>
      <c r="B11" s="62"/>
      <c r="C11" s="107" t="s">
        <v>158</v>
      </c>
      <c r="D11" s="62"/>
    </row>
    <row r="12" spans="1:4" ht="16.5" customHeight="1">
      <c r="A12" s="96" t="s">
        <v>152</v>
      </c>
      <c r="B12" s="62"/>
      <c r="C12" s="55" t="s">
        <v>159</v>
      </c>
      <c r="D12" s="62"/>
    </row>
    <row r="13" spans="1:4" ht="16.5" customHeight="1">
      <c r="A13" s="96" t="s">
        <v>154</v>
      </c>
      <c r="B13" s="62"/>
      <c r="C13" s="55" t="s">
        <v>160</v>
      </c>
      <c r="D13" s="62"/>
    </row>
    <row r="14" spans="1:4" ht="16.5" customHeight="1">
      <c r="A14" s="108"/>
      <c r="B14" s="62"/>
      <c r="C14" s="55" t="s">
        <v>161</v>
      </c>
      <c r="D14" s="62">
        <v>564807.36</v>
      </c>
    </row>
    <row r="15" spans="1:4" ht="16.5" customHeight="1">
      <c r="A15" s="108"/>
      <c r="B15" s="62"/>
      <c r="C15" s="55" t="s">
        <v>162</v>
      </c>
      <c r="D15" s="62">
        <v>475377.49</v>
      </c>
    </row>
    <row r="16" spans="1:4" ht="16.5" customHeight="1">
      <c r="A16" s="108"/>
      <c r="B16" s="62"/>
      <c r="C16" s="55" t="s">
        <v>163</v>
      </c>
      <c r="D16" s="62"/>
    </row>
    <row r="17" spans="1:4" ht="16.5" customHeight="1">
      <c r="A17" s="108"/>
      <c r="B17" s="62"/>
      <c r="C17" s="55" t="s">
        <v>164</v>
      </c>
      <c r="D17" s="62"/>
    </row>
    <row r="18" spans="1:4" ht="16.5" customHeight="1">
      <c r="A18" s="108"/>
      <c r="B18" s="62"/>
      <c r="C18" s="55" t="s">
        <v>165</v>
      </c>
      <c r="D18" s="62"/>
    </row>
    <row r="19" spans="1:4" ht="16.5" customHeight="1">
      <c r="A19" s="108"/>
      <c r="B19" s="62"/>
      <c r="C19" s="55" t="s">
        <v>166</v>
      </c>
      <c r="D19" s="62"/>
    </row>
    <row r="20" spans="1:4" ht="16.5" customHeight="1">
      <c r="A20" s="108"/>
      <c r="B20" s="62"/>
      <c r="C20" s="55" t="s">
        <v>167</v>
      </c>
      <c r="D20" s="62"/>
    </row>
    <row r="21" spans="1:4" ht="16.5" customHeight="1">
      <c r="A21" s="108"/>
      <c r="B21" s="62"/>
      <c r="C21" s="55" t="s">
        <v>168</v>
      </c>
      <c r="D21" s="62"/>
    </row>
    <row r="22" spans="1:4" ht="16.5" customHeight="1">
      <c r="A22" s="108"/>
      <c r="B22" s="62"/>
      <c r="C22" s="55" t="s">
        <v>169</v>
      </c>
      <c r="D22" s="62"/>
    </row>
    <row r="23" spans="1:4" ht="16.5" customHeight="1">
      <c r="A23" s="108"/>
      <c r="B23" s="62"/>
      <c r="C23" s="55" t="s">
        <v>170</v>
      </c>
      <c r="D23" s="62"/>
    </row>
    <row r="24" spans="1:4" ht="16.5" customHeight="1">
      <c r="A24" s="108"/>
      <c r="B24" s="62"/>
      <c r="C24" s="55" t="s">
        <v>171</v>
      </c>
      <c r="D24" s="62"/>
    </row>
    <row r="25" spans="1:4" ht="16.5" customHeight="1">
      <c r="A25" s="108"/>
      <c r="B25" s="62"/>
      <c r="C25" s="55" t="s">
        <v>172</v>
      </c>
      <c r="D25" s="62">
        <v>436322</v>
      </c>
    </row>
    <row r="26" spans="1:4" ht="16.5" customHeight="1">
      <c r="A26" s="108"/>
      <c r="B26" s="62"/>
      <c r="C26" s="55" t="s">
        <v>173</v>
      </c>
      <c r="D26" s="62"/>
    </row>
    <row r="27" spans="1:4" ht="16.5" customHeight="1">
      <c r="A27" s="108"/>
      <c r="B27" s="62"/>
      <c r="C27" s="55" t="s">
        <v>174</v>
      </c>
      <c r="D27" s="62"/>
    </row>
    <row r="28" spans="1:4" ht="16.5" customHeight="1">
      <c r="A28" s="108"/>
      <c r="B28" s="62"/>
      <c r="C28" s="55" t="s">
        <v>175</v>
      </c>
      <c r="D28" s="62"/>
    </row>
    <row r="29" spans="1:4" ht="16.5" customHeight="1">
      <c r="A29" s="108"/>
      <c r="B29" s="62"/>
      <c r="C29" s="55" t="s">
        <v>176</v>
      </c>
      <c r="D29" s="62"/>
    </row>
    <row r="30" spans="1:4" ht="16.5" customHeight="1">
      <c r="A30" s="108"/>
      <c r="B30" s="62"/>
      <c r="C30" s="55" t="s">
        <v>177</v>
      </c>
      <c r="D30" s="62"/>
    </row>
    <row r="31" spans="1:4" ht="16.5" customHeight="1">
      <c r="A31" s="108"/>
      <c r="B31" s="62"/>
      <c r="C31" s="96" t="s">
        <v>178</v>
      </c>
      <c r="D31" s="62"/>
    </row>
    <row r="32" spans="1:4" ht="16.5" customHeight="1">
      <c r="A32" s="108"/>
      <c r="B32" s="62"/>
      <c r="C32" s="96" t="s">
        <v>179</v>
      </c>
      <c r="D32" s="62"/>
    </row>
    <row r="33" spans="1:4" ht="16.5" customHeight="1">
      <c r="A33" s="108"/>
      <c r="B33" s="62"/>
      <c r="C33" s="39" t="s">
        <v>180</v>
      </c>
      <c r="D33" s="62"/>
    </row>
    <row r="34" spans="1:4" ht="41.1" customHeight="1">
      <c r="A34" s="109" t="s">
        <v>50</v>
      </c>
      <c r="B34" s="110">
        <v>9971043.1999999993</v>
      </c>
      <c r="C34" s="109" t="s">
        <v>51</v>
      </c>
      <c r="D34" s="110">
        <v>9971043.1999999993</v>
      </c>
    </row>
  </sheetData>
  <mergeCells count="4">
    <mergeCell ref="A2:D2"/>
    <mergeCell ref="A3:B3"/>
    <mergeCell ref="A4:B4"/>
    <mergeCell ref="C4:D4"/>
  </mergeCells>
  <phoneticPr fontId="26" type="noConversion"/>
  <printOptions horizontalCentered="1"/>
  <pageMargins left="0.95902777777777803" right="0.95902777777777803" top="0.71875" bottom="0.7187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30"/>
  <sheetViews>
    <sheetView showZeros="0" workbookViewId="0">
      <selection activeCell="B16" sqref="B16"/>
    </sheetView>
  </sheetViews>
  <sheetFormatPr defaultColWidth="9.125" defaultRowHeight="14.25" customHeight="1"/>
  <cols>
    <col min="1" max="1" width="20.125" customWidth="1"/>
    <col min="2" max="2" width="37.75" customWidth="1"/>
    <col min="3" max="3" width="16.5" customWidth="1"/>
    <col min="4" max="4" width="19.125" customWidth="1"/>
    <col min="5" max="5" width="16.5" customWidth="1"/>
    <col min="6" max="6" width="19.5" customWidth="1"/>
    <col min="7" max="7" width="17.25" customWidth="1"/>
  </cols>
  <sheetData>
    <row r="1" spans="1:7" ht="32.1" customHeight="1">
      <c r="D1" s="93"/>
      <c r="F1" s="56"/>
      <c r="G1" s="85" t="s">
        <v>181</v>
      </c>
    </row>
    <row r="2" spans="1:7" ht="41.25" customHeight="1">
      <c r="A2" s="165" t="str">
        <f>"2025"&amp;"年一般公共预算支出预算表（按功能科目分类）"</f>
        <v>2025年一般公共预算支出预算表（按功能科目分类）</v>
      </c>
      <c r="B2" s="165"/>
      <c r="C2" s="165"/>
      <c r="D2" s="165"/>
      <c r="E2" s="165"/>
      <c r="F2" s="165"/>
      <c r="G2" s="165"/>
    </row>
    <row r="3" spans="1:7" ht="33" customHeight="1">
      <c r="A3" s="24" t="str">
        <f>"单位名称："&amp;"中国共产党昆明市东川区委员会政法委员会"</f>
        <v>单位名称：中国共产党昆明市东川区委员会政法委员会</v>
      </c>
      <c r="F3" s="84"/>
      <c r="G3" s="85" t="s">
        <v>1</v>
      </c>
    </row>
    <row r="4" spans="1:7" ht="29.1" customHeight="1">
      <c r="A4" s="166" t="s">
        <v>182</v>
      </c>
      <c r="B4" s="167"/>
      <c r="C4" s="173" t="s">
        <v>55</v>
      </c>
      <c r="D4" s="168" t="s">
        <v>76</v>
      </c>
      <c r="E4" s="169"/>
      <c r="F4" s="170"/>
      <c r="G4" s="175" t="s">
        <v>77</v>
      </c>
    </row>
    <row r="5" spans="1:7" ht="29.1" customHeight="1">
      <c r="A5" s="102" t="s">
        <v>73</v>
      </c>
      <c r="B5" s="102" t="s">
        <v>74</v>
      </c>
      <c r="C5" s="174"/>
      <c r="D5" s="50" t="s">
        <v>57</v>
      </c>
      <c r="E5" s="50" t="s">
        <v>183</v>
      </c>
      <c r="F5" s="50" t="s">
        <v>184</v>
      </c>
      <c r="G5" s="176"/>
    </row>
    <row r="6" spans="1:7" ht="21.95" customHeight="1">
      <c r="A6" s="50" t="s">
        <v>83</v>
      </c>
      <c r="B6" s="50" t="s">
        <v>84</v>
      </c>
      <c r="C6" s="50" t="s">
        <v>85</v>
      </c>
      <c r="D6" s="50" t="s">
        <v>86</v>
      </c>
      <c r="E6" s="50" t="s">
        <v>87</v>
      </c>
      <c r="F6" s="50" t="s">
        <v>88</v>
      </c>
      <c r="G6" s="50" t="s">
        <v>89</v>
      </c>
    </row>
    <row r="7" spans="1:7" ht="23.1" customHeight="1">
      <c r="A7" s="39" t="s">
        <v>98</v>
      </c>
      <c r="B7" s="39" t="s">
        <v>99</v>
      </c>
      <c r="C7" s="62">
        <v>8031858.3499999996</v>
      </c>
      <c r="D7" s="62">
        <v>4695858.3499999996</v>
      </c>
      <c r="E7" s="62">
        <v>3801158.35</v>
      </c>
      <c r="F7" s="62">
        <v>894700</v>
      </c>
      <c r="G7" s="62">
        <v>3336000</v>
      </c>
    </row>
    <row r="8" spans="1:7" ht="23.1" customHeight="1">
      <c r="A8" s="89" t="s">
        <v>100</v>
      </c>
      <c r="B8" s="89" t="s">
        <v>101</v>
      </c>
      <c r="C8" s="62">
        <v>8021858.3499999996</v>
      </c>
      <c r="D8" s="62">
        <v>4695858.3499999996</v>
      </c>
      <c r="E8" s="62">
        <v>3801158.35</v>
      </c>
      <c r="F8" s="62">
        <v>894700</v>
      </c>
      <c r="G8" s="62">
        <v>3326000</v>
      </c>
    </row>
    <row r="9" spans="1:7" ht="23.1" customHeight="1">
      <c r="A9" s="90" t="s">
        <v>102</v>
      </c>
      <c r="B9" s="90" t="s">
        <v>103</v>
      </c>
      <c r="C9" s="62">
        <v>3099363.62</v>
      </c>
      <c r="D9" s="62">
        <v>3099363.62</v>
      </c>
      <c r="E9" s="62">
        <v>2502363.62</v>
      </c>
      <c r="F9" s="62">
        <v>597000</v>
      </c>
      <c r="G9" s="62"/>
    </row>
    <row r="10" spans="1:7" ht="23.1" customHeight="1">
      <c r="A10" s="90" t="s">
        <v>104</v>
      </c>
      <c r="B10" s="90" t="s">
        <v>105</v>
      </c>
      <c r="C10" s="62">
        <v>1596494.73</v>
      </c>
      <c r="D10" s="62">
        <v>1596494.73</v>
      </c>
      <c r="E10" s="62">
        <v>1298794.73</v>
      </c>
      <c r="F10" s="62">
        <v>297700</v>
      </c>
      <c r="G10" s="62"/>
    </row>
    <row r="11" spans="1:7" ht="23.1" customHeight="1">
      <c r="A11" s="90" t="s">
        <v>106</v>
      </c>
      <c r="B11" s="90" t="s">
        <v>107</v>
      </c>
      <c r="C11" s="62">
        <v>3326000</v>
      </c>
      <c r="D11" s="62"/>
      <c r="E11" s="62"/>
      <c r="F11" s="62"/>
      <c r="G11" s="62">
        <v>3326000</v>
      </c>
    </row>
    <row r="12" spans="1:7" s="101" customFormat="1" ht="23.1" customHeight="1">
      <c r="A12" s="103" t="s">
        <v>108</v>
      </c>
      <c r="B12" s="103" t="s">
        <v>109</v>
      </c>
      <c r="C12" s="98">
        <v>10000</v>
      </c>
      <c r="D12" s="98"/>
      <c r="E12" s="98"/>
      <c r="F12" s="98"/>
      <c r="G12" s="98">
        <v>10000</v>
      </c>
    </row>
    <row r="13" spans="1:7" s="101" customFormat="1" ht="23.1" customHeight="1">
      <c r="A13" s="92" t="s">
        <v>110</v>
      </c>
      <c r="B13" s="92" t="s">
        <v>109</v>
      </c>
      <c r="C13" s="98">
        <v>10000</v>
      </c>
      <c r="D13" s="98"/>
      <c r="E13" s="98"/>
      <c r="F13" s="98"/>
      <c r="G13" s="98">
        <v>10000</v>
      </c>
    </row>
    <row r="14" spans="1:7" s="101" customFormat="1" ht="23.1" customHeight="1">
      <c r="A14" s="104" t="s">
        <v>111</v>
      </c>
      <c r="B14" s="104" t="s">
        <v>112</v>
      </c>
      <c r="C14" s="98">
        <v>462678</v>
      </c>
      <c r="D14" s="98"/>
      <c r="E14" s="98"/>
      <c r="F14" s="98"/>
      <c r="G14" s="98">
        <v>462678</v>
      </c>
    </row>
    <row r="15" spans="1:7" s="101" customFormat="1" ht="23.1" customHeight="1">
      <c r="A15" s="103" t="s">
        <v>113</v>
      </c>
      <c r="B15" s="103" t="s">
        <v>114</v>
      </c>
      <c r="C15" s="98">
        <v>462678</v>
      </c>
      <c r="D15" s="98"/>
      <c r="E15" s="98"/>
      <c r="F15" s="98"/>
      <c r="G15" s="98">
        <v>462678</v>
      </c>
    </row>
    <row r="16" spans="1:7" s="101" customFormat="1" ht="23.1" customHeight="1">
      <c r="A16" s="92" t="s">
        <v>115</v>
      </c>
      <c r="B16" s="92" t="s">
        <v>114</v>
      </c>
      <c r="C16" s="98">
        <v>462678</v>
      </c>
      <c r="D16" s="98"/>
      <c r="E16" s="98"/>
      <c r="F16" s="98"/>
      <c r="G16" s="98">
        <v>462678</v>
      </c>
    </row>
    <row r="17" spans="1:7" ht="23.1" customHeight="1">
      <c r="A17" s="39" t="s">
        <v>116</v>
      </c>
      <c r="B17" s="39" t="s">
        <v>117</v>
      </c>
      <c r="C17" s="62">
        <v>564807.36</v>
      </c>
      <c r="D17" s="62">
        <v>564807.36</v>
      </c>
      <c r="E17" s="62">
        <v>563007.36</v>
      </c>
      <c r="F17" s="62">
        <v>1800</v>
      </c>
      <c r="G17" s="62"/>
    </row>
    <row r="18" spans="1:7" ht="23.1" customHeight="1">
      <c r="A18" s="89" t="s">
        <v>118</v>
      </c>
      <c r="B18" s="89" t="s">
        <v>119</v>
      </c>
      <c r="C18" s="62">
        <v>564807.36</v>
      </c>
      <c r="D18" s="62">
        <v>564807.36</v>
      </c>
      <c r="E18" s="62">
        <v>563007.36</v>
      </c>
      <c r="F18" s="62">
        <v>1800</v>
      </c>
      <c r="G18" s="62"/>
    </row>
    <row r="19" spans="1:7" ht="23.1" customHeight="1">
      <c r="A19" s="90" t="s">
        <v>120</v>
      </c>
      <c r="B19" s="90" t="s">
        <v>121</v>
      </c>
      <c r="C19" s="62">
        <v>45000</v>
      </c>
      <c r="D19" s="62">
        <v>45000</v>
      </c>
      <c r="E19" s="62">
        <v>43200</v>
      </c>
      <c r="F19" s="62">
        <v>1800</v>
      </c>
      <c r="G19" s="62"/>
    </row>
    <row r="20" spans="1:7" ht="23.1" customHeight="1">
      <c r="A20" s="90" t="s">
        <v>122</v>
      </c>
      <c r="B20" s="90" t="s">
        <v>123</v>
      </c>
      <c r="C20" s="62">
        <v>519807.36</v>
      </c>
      <c r="D20" s="62">
        <v>519807.36</v>
      </c>
      <c r="E20" s="62">
        <v>519807.36</v>
      </c>
      <c r="F20" s="62"/>
      <c r="G20" s="62"/>
    </row>
    <row r="21" spans="1:7" ht="23.1" customHeight="1">
      <c r="A21" s="39" t="s">
        <v>124</v>
      </c>
      <c r="B21" s="39" t="s">
        <v>125</v>
      </c>
      <c r="C21" s="62">
        <v>475377.49</v>
      </c>
      <c r="D21" s="62">
        <v>475377.49</v>
      </c>
      <c r="E21" s="62">
        <v>475377.49</v>
      </c>
      <c r="F21" s="62"/>
      <c r="G21" s="62"/>
    </row>
    <row r="22" spans="1:7" ht="23.1" customHeight="1">
      <c r="A22" s="89" t="s">
        <v>126</v>
      </c>
      <c r="B22" s="89" t="s">
        <v>127</v>
      </c>
      <c r="C22" s="62">
        <v>475377.49</v>
      </c>
      <c r="D22" s="62">
        <v>475377.49</v>
      </c>
      <c r="E22" s="62">
        <v>475377.49</v>
      </c>
      <c r="F22" s="62"/>
      <c r="G22" s="62"/>
    </row>
    <row r="23" spans="1:7" ht="23.1" customHeight="1">
      <c r="A23" s="90" t="s">
        <v>128</v>
      </c>
      <c r="B23" s="90" t="s">
        <v>129</v>
      </c>
      <c r="C23" s="62">
        <v>187241</v>
      </c>
      <c r="D23" s="62">
        <v>187241</v>
      </c>
      <c r="E23" s="62">
        <v>187241</v>
      </c>
      <c r="F23" s="62"/>
      <c r="G23" s="62"/>
    </row>
    <row r="24" spans="1:7" ht="23.1" customHeight="1">
      <c r="A24" s="90" t="s">
        <v>130</v>
      </c>
      <c r="B24" s="90" t="s">
        <v>131</v>
      </c>
      <c r="C24" s="62">
        <v>97697</v>
      </c>
      <c r="D24" s="62">
        <v>97697</v>
      </c>
      <c r="E24" s="62">
        <v>97697</v>
      </c>
      <c r="F24" s="62"/>
      <c r="G24" s="62"/>
    </row>
    <row r="25" spans="1:7" ht="23.1" customHeight="1">
      <c r="A25" s="90" t="s">
        <v>132</v>
      </c>
      <c r="B25" s="90" t="s">
        <v>133</v>
      </c>
      <c r="C25" s="62">
        <v>184717.1</v>
      </c>
      <c r="D25" s="62">
        <v>184717.1</v>
      </c>
      <c r="E25" s="62">
        <v>184717.1</v>
      </c>
      <c r="F25" s="62"/>
      <c r="G25" s="62"/>
    </row>
    <row r="26" spans="1:7" ht="24.95" customHeight="1">
      <c r="A26" s="90" t="s">
        <v>134</v>
      </c>
      <c r="B26" s="90" t="s">
        <v>135</v>
      </c>
      <c r="C26" s="62">
        <v>5722.39</v>
      </c>
      <c r="D26" s="62">
        <v>5722.39</v>
      </c>
      <c r="E26" s="62">
        <v>5722.39</v>
      </c>
      <c r="F26" s="62"/>
      <c r="G26" s="62"/>
    </row>
    <row r="27" spans="1:7" ht="24.95" customHeight="1">
      <c r="A27" s="39" t="s">
        <v>141</v>
      </c>
      <c r="B27" s="39" t="s">
        <v>142</v>
      </c>
      <c r="C27" s="62">
        <v>436322</v>
      </c>
      <c r="D27" s="62">
        <v>436322</v>
      </c>
      <c r="E27" s="62">
        <v>436322</v>
      </c>
      <c r="F27" s="62"/>
      <c r="G27" s="62"/>
    </row>
    <row r="28" spans="1:7" ht="23.1" customHeight="1">
      <c r="A28" s="89" t="s">
        <v>143</v>
      </c>
      <c r="B28" s="89" t="s">
        <v>144</v>
      </c>
      <c r="C28" s="62">
        <v>436322</v>
      </c>
      <c r="D28" s="62">
        <v>436322</v>
      </c>
      <c r="E28" s="62">
        <v>436322</v>
      </c>
      <c r="F28" s="62"/>
      <c r="G28" s="62"/>
    </row>
    <row r="29" spans="1:7" ht="23.1" customHeight="1">
      <c r="A29" s="90" t="s">
        <v>145</v>
      </c>
      <c r="B29" s="90" t="s">
        <v>146</v>
      </c>
      <c r="C29" s="62">
        <v>436322</v>
      </c>
      <c r="D29" s="62">
        <v>436322</v>
      </c>
      <c r="E29" s="62">
        <v>436322</v>
      </c>
      <c r="F29" s="62"/>
      <c r="G29" s="62"/>
    </row>
    <row r="30" spans="1:7" ht="23.1" customHeight="1">
      <c r="A30" s="171" t="s">
        <v>185</v>
      </c>
      <c r="B30" s="172" t="s">
        <v>185</v>
      </c>
      <c r="C30" s="62">
        <v>9971043.1999999993</v>
      </c>
      <c r="D30" s="62">
        <v>6172365.2000000002</v>
      </c>
      <c r="E30" s="62">
        <v>5275865.2</v>
      </c>
      <c r="F30" s="62">
        <v>896500</v>
      </c>
      <c r="G30" s="62">
        <v>3798678</v>
      </c>
    </row>
  </sheetData>
  <mergeCells count="6">
    <mergeCell ref="A2:G2"/>
    <mergeCell ref="A4:B4"/>
    <mergeCell ref="D4:F4"/>
    <mergeCell ref="A30:B30"/>
    <mergeCell ref="C4:C5"/>
    <mergeCell ref="G4:G5"/>
  </mergeCells>
  <phoneticPr fontId="26" type="noConversion"/>
  <printOptions horizontalCentered="1"/>
  <pageMargins left="0.36875000000000002" right="0.36875000000000002" top="0.55902777777777801" bottom="0.55902777777777801" header="0.47916666666666702" footer="0.47916666666666702"/>
  <pageSetup paperSize="9" fitToHeight="10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7"/>
  <sheetViews>
    <sheetView showZeros="0" workbookViewId="0">
      <selection activeCell="K5" sqref="K5"/>
    </sheetView>
  </sheetViews>
  <sheetFormatPr defaultColWidth="10.375" defaultRowHeight="14.25" customHeight="1"/>
  <cols>
    <col min="1" max="1" width="28.125" customWidth="1"/>
    <col min="2" max="2" width="25" customWidth="1"/>
    <col min="3" max="6" width="28.125" customWidth="1"/>
  </cols>
  <sheetData>
    <row r="1" spans="1:6" ht="33" customHeight="1">
      <c r="A1" s="46"/>
      <c r="B1" s="46"/>
      <c r="C1" s="46"/>
      <c r="D1" s="46"/>
      <c r="E1" s="45"/>
      <c r="F1" s="99" t="s">
        <v>186</v>
      </c>
    </row>
    <row r="2" spans="1:6" ht="41.25" customHeight="1">
      <c r="A2" s="177" t="str">
        <f>"2025"&amp;"年一般公共预算“三公”经费支出预算表"</f>
        <v>2025年一般公共预算“三公”经费支出预算表</v>
      </c>
      <c r="B2" s="178"/>
      <c r="C2" s="178"/>
      <c r="D2" s="178"/>
      <c r="E2" s="179"/>
      <c r="F2" s="178"/>
    </row>
    <row r="3" spans="1:6" ht="33.950000000000003" customHeight="1">
      <c r="A3" s="180" t="str">
        <f>"单位名称："&amp;"中国共产党昆明市东川区委员会政法委员会"</f>
        <v>单位名称：中国共产党昆明市东川区委员会政法委员会</v>
      </c>
      <c r="B3" s="181"/>
      <c r="D3" s="46"/>
      <c r="E3" s="45"/>
      <c r="F3" s="126" t="s">
        <v>1</v>
      </c>
    </row>
    <row r="4" spans="1:6" ht="60.95" customHeight="1">
      <c r="A4" s="184" t="s">
        <v>187</v>
      </c>
      <c r="B4" s="184" t="s">
        <v>188</v>
      </c>
      <c r="C4" s="182" t="s">
        <v>189</v>
      </c>
      <c r="D4" s="183"/>
      <c r="E4" s="183"/>
      <c r="F4" s="187" t="s">
        <v>190</v>
      </c>
    </row>
    <row r="5" spans="1:6" ht="57" customHeight="1">
      <c r="A5" s="185"/>
      <c r="B5" s="186"/>
      <c r="C5" s="100" t="s">
        <v>57</v>
      </c>
      <c r="D5" s="100" t="s">
        <v>191</v>
      </c>
      <c r="E5" s="125" t="s">
        <v>192</v>
      </c>
      <c r="F5" s="188"/>
    </row>
    <row r="6" spans="1:6" ht="41.1" customHeight="1">
      <c r="A6" s="100" t="s">
        <v>83</v>
      </c>
      <c r="B6" s="100" t="s">
        <v>84</v>
      </c>
      <c r="C6" s="100" t="s">
        <v>85</v>
      </c>
      <c r="D6" s="100" t="s">
        <v>86</v>
      </c>
      <c r="E6" s="100" t="s">
        <v>87</v>
      </c>
      <c r="F6" s="127" t="s">
        <v>88</v>
      </c>
    </row>
    <row r="7" spans="1:6" ht="48.95" customHeight="1">
      <c r="A7" s="100">
        <v>68200</v>
      </c>
      <c r="B7" s="100"/>
      <c r="C7" s="100">
        <v>62000</v>
      </c>
      <c r="D7" s="100"/>
      <c r="E7" s="100">
        <v>62000</v>
      </c>
      <c r="F7" s="100">
        <v>6200</v>
      </c>
    </row>
  </sheetData>
  <mergeCells count="6">
    <mergeCell ref="A2:F2"/>
    <mergeCell ref="A3:B3"/>
    <mergeCell ref="C4:E4"/>
    <mergeCell ref="A4:A5"/>
    <mergeCell ref="B4:B5"/>
    <mergeCell ref="F4:F5"/>
  </mergeCells>
  <phoneticPr fontId="26" type="noConversion"/>
  <pageMargins left="0.66944444444444495" right="0.66944444444444495" top="0.71875" bottom="0.71875" header="0.27916666666666701" footer="0.27916666666666701"/>
  <pageSetup paperSize="9" fitToWidth="0"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Y65"/>
  <sheetViews>
    <sheetView showZeros="0" topLeftCell="D1" workbookViewId="0">
      <selection activeCell="E15" sqref="E15"/>
    </sheetView>
  </sheetViews>
  <sheetFormatPr defaultColWidth="9.125" defaultRowHeight="14.25" customHeight="1"/>
  <cols>
    <col min="1" max="2" width="32.875" customWidth="1"/>
    <col min="3" max="3" width="20.75" customWidth="1"/>
    <col min="4" max="4" width="19.25" customWidth="1"/>
    <col min="5" max="5" width="14.375" customWidth="1"/>
    <col min="6" max="6" width="31.125" customWidth="1"/>
    <col min="7" max="7" width="10.5" customWidth="1"/>
    <col min="8" max="8" width="27.25" customWidth="1"/>
    <col min="9" max="11" width="18.75" customWidth="1"/>
    <col min="12" max="13" width="13.875" customWidth="1"/>
    <col min="14" max="14" width="18.75" customWidth="1"/>
    <col min="15" max="18" width="11.875" customWidth="1"/>
    <col min="19" max="19" width="12.25" customWidth="1"/>
    <col min="20" max="25" width="13.25" customWidth="1"/>
  </cols>
  <sheetData>
    <row r="1" spans="1:25" ht="32.1" customHeight="1">
      <c r="B1" s="93"/>
      <c r="C1" s="94"/>
      <c r="E1" s="95"/>
      <c r="F1" s="95"/>
      <c r="G1" s="95"/>
      <c r="H1" s="95"/>
      <c r="I1" s="66"/>
      <c r="J1" s="66"/>
      <c r="K1" s="66"/>
      <c r="L1" s="66"/>
      <c r="M1" s="66"/>
      <c r="N1" s="66"/>
      <c r="O1" s="66"/>
      <c r="S1" s="66"/>
      <c r="W1" s="94"/>
      <c r="Y1" s="23" t="s">
        <v>193</v>
      </c>
    </row>
    <row r="2" spans="1:25" ht="45.75" customHeight="1">
      <c r="A2" s="202" t="str">
        <f>"2025"&amp;"年部门基本支出预算表"</f>
        <v>2025年部门基本支出预算表</v>
      </c>
      <c r="B2" s="203"/>
      <c r="C2" s="202"/>
      <c r="D2" s="202"/>
      <c r="E2" s="202"/>
      <c r="F2" s="202"/>
      <c r="G2" s="202"/>
      <c r="H2" s="202"/>
      <c r="I2" s="202"/>
      <c r="J2" s="202"/>
      <c r="K2" s="202"/>
      <c r="L2" s="202"/>
      <c r="M2" s="202"/>
      <c r="N2" s="202"/>
      <c r="O2" s="202"/>
      <c r="P2" s="203"/>
      <c r="Q2" s="203"/>
      <c r="R2" s="203"/>
      <c r="S2" s="202"/>
      <c r="T2" s="202"/>
      <c r="U2" s="202"/>
      <c r="V2" s="202"/>
      <c r="W2" s="202"/>
      <c r="X2" s="202"/>
      <c r="Y2" s="202"/>
    </row>
    <row r="3" spans="1:25" ht="36" customHeight="1">
      <c r="A3" s="204" t="str">
        <f>"单位名称："&amp;"中国共产党昆明市东川区委员会政法委员会"</f>
        <v>单位名称：中国共产党昆明市东川区委员会政法委员会</v>
      </c>
      <c r="B3" s="205"/>
      <c r="C3" s="206"/>
      <c r="D3" s="206"/>
      <c r="E3" s="206"/>
      <c r="F3" s="206"/>
      <c r="G3" s="206"/>
      <c r="H3" s="206"/>
      <c r="I3" s="67"/>
      <c r="J3" s="67"/>
      <c r="K3" s="67"/>
      <c r="L3" s="67"/>
      <c r="M3" s="67"/>
      <c r="N3" s="67"/>
      <c r="O3" s="67"/>
      <c r="P3" s="25"/>
      <c r="Q3" s="25"/>
      <c r="R3" s="25"/>
      <c r="S3" s="67"/>
      <c r="W3" s="94"/>
      <c r="Y3" s="23" t="s">
        <v>1</v>
      </c>
    </row>
    <row r="4" spans="1:25" ht="30" customHeight="1">
      <c r="A4" s="189" t="s">
        <v>194</v>
      </c>
      <c r="B4" s="189" t="s">
        <v>195</v>
      </c>
      <c r="C4" s="189" t="s">
        <v>196</v>
      </c>
      <c r="D4" s="189" t="s">
        <v>197</v>
      </c>
      <c r="E4" s="189" t="s">
        <v>198</v>
      </c>
      <c r="F4" s="189" t="s">
        <v>199</v>
      </c>
      <c r="G4" s="189" t="s">
        <v>200</v>
      </c>
      <c r="H4" s="189" t="s">
        <v>201</v>
      </c>
      <c r="I4" s="207" t="s">
        <v>202</v>
      </c>
      <c r="J4" s="208" t="s">
        <v>202</v>
      </c>
      <c r="K4" s="208"/>
      <c r="L4" s="208"/>
      <c r="M4" s="208"/>
      <c r="N4" s="208"/>
      <c r="O4" s="208"/>
      <c r="P4" s="209"/>
      <c r="Q4" s="209"/>
      <c r="R4" s="209"/>
      <c r="S4" s="210" t="s">
        <v>61</v>
      </c>
      <c r="T4" s="208" t="s">
        <v>62</v>
      </c>
      <c r="U4" s="208"/>
      <c r="V4" s="208"/>
      <c r="W4" s="208"/>
      <c r="X4" s="208"/>
      <c r="Y4" s="211"/>
    </row>
    <row r="5" spans="1:25" ht="39.950000000000003" customHeight="1">
      <c r="A5" s="197"/>
      <c r="B5" s="191"/>
      <c r="C5" s="200"/>
      <c r="D5" s="197"/>
      <c r="E5" s="197"/>
      <c r="F5" s="197"/>
      <c r="G5" s="197"/>
      <c r="H5" s="197"/>
      <c r="I5" s="201" t="s">
        <v>203</v>
      </c>
      <c r="J5" s="207" t="s">
        <v>58</v>
      </c>
      <c r="K5" s="208"/>
      <c r="L5" s="208"/>
      <c r="M5" s="208"/>
      <c r="N5" s="208"/>
      <c r="O5" s="211"/>
      <c r="P5" s="212" t="s">
        <v>204</v>
      </c>
      <c r="Q5" s="209"/>
      <c r="R5" s="213"/>
      <c r="S5" s="189" t="s">
        <v>61</v>
      </c>
      <c r="T5" s="207" t="s">
        <v>62</v>
      </c>
      <c r="U5" s="210" t="s">
        <v>64</v>
      </c>
      <c r="V5" s="208" t="s">
        <v>62</v>
      </c>
      <c r="W5" s="210" t="s">
        <v>66</v>
      </c>
      <c r="X5" s="210" t="s">
        <v>67</v>
      </c>
      <c r="Y5" s="214" t="s">
        <v>68</v>
      </c>
    </row>
    <row r="6" spans="1:25" ht="32.1" customHeight="1">
      <c r="A6" s="191"/>
      <c r="B6" s="191"/>
      <c r="C6" s="191"/>
      <c r="D6" s="191"/>
      <c r="E6" s="191"/>
      <c r="F6" s="191"/>
      <c r="G6" s="191"/>
      <c r="H6" s="191"/>
      <c r="I6" s="191"/>
      <c r="J6" s="192" t="s">
        <v>205</v>
      </c>
      <c r="K6" s="189"/>
      <c r="L6" s="189" t="s">
        <v>206</v>
      </c>
      <c r="M6" s="189" t="s">
        <v>207</v>
      </c>
      <c r="N6" s="189" t="s">
        <v>208</v>
      </c>
      <c r="O6" s="189" t="s">
        <v>209</v>
      </c>
      <c r="P6" s="189" t="s">
        <v>58</v>
      </c>
      <c r="Q6" s="189" t="s">
        <v>59</v>
      </c>
      <c r="R6" s="189" t="s">
        <v>60</v>
      </c>
      <c r="S6" s="191"/>
      <c r="T6" s="189" t="s">
        <v>57</v>
      </c>
      <c r="U6" s="189" t="s">
        <v>64</v>
      </c>
      <c r="V6" s="189" t="s">
        <v>210</v>
      </c>
      <c r="W6" s="189" t="s">
        <v>66</v>
      </c>
      <c r="X6" s="189" t="s">
        <v>67</v>
      </c>
      <c r="Y6" s="189" t="s">
        <v>68</v>
      </c>
    </row>
    <row r="7" spans="1:25" ht="39.950000000000003" customHeight="1">
      <c r="A7" s="198"/>
      <c r="B7" s="199"/>
      <c r="C7" s="198"/>
      <c r="D7" s="198"/>
      <c r="E7" s="198"/>
      <c r="F7" s="198"/>
      <c r="G7" s="198"/>
      <c r="H7" s="198"/>
      <c r="I7" s="198"/>
      <c r="J7" s="97" t="s">
        <v>57</v>
      </c>
      <c r="K7" s="97" t="s">
        <v>211</v>
      </c>
      <c r="L7" s="190" t="s">
        <v>212</v>
      </c>
      <c r="M7" s="190" t="s">
        <v>207</v>
      </c>
      <c r="N7" s="190" t="s">
        <v>208</v>
      </c>
      <c r="O7" s="190" t="s">
        <v>209</v>
      </c>
      <c r="P7" s="190" t="s">
        <v>207</v>
      </c>
      <c r="Q7" s="190" t="s">
        <v>208</v>
      </c>
      <c r="R7" s="190" t="s">
        <v>209</v>
      </c>
      <c r="S7" s="190" t="s">
        <v>61</v>
      </c>
      <c r="T7" s="190" t="s">
        <v>57</v>
      </c>
      <c r="U7" s="190" t="s">
        <v>64</v>
      </c>
      <c r="V7" s="190" t="s">
        <v>210</v>
      </c>
      <c r="W7" s="190" t="s">
        <v>66</v>
      </c>
      <c r="X7" s="190" t="s">
        <v>67</v>
      </c>
      <c r="Y7" s="190" t="s">
        <v>68</v>
      </c>
    </row>
    <row r="8" spans="1:25" ht="24" customHeight="1">
      <c r="A8" s="42">
        <v>1</v>
      </c>
      <c r="B8" s="42">
        <v>2</v>
      </c>
      <c r="C8" s="42">
        <v>3</v>
      </c>
      <c r="D8" s="42">
        <v>4</v>
      </c>
      <c r="E8" s="42">
        <v>5</v>
      </c>
      <c r="F8" s="42">
        <v>6</v>
      </c>
      <c r="G8" s="42">
        <v>7</v>
      </c>
      <c r="H8" s="42">
        <v>8</v>
      </c>
      <c r="I8" s="42">
        <v>9</v>
      </c>
      <c r="J8" s="42">
        <v>10</v>
      </c>
      <c r="K8" s="42">
        <v>11</v>
      </c>
      <c r="L8" s="42">
        <v>12</v>
      </c>
      <c r="M8" s="42">
        <v>13</v>
      </c>
      <c r="N8" s="42">
        <v>14</v>
      </c>
      <c r="O8" s="42">
        <v>15</v>
      </c>
      <c r="P8" s="42">
        <v>16</v>
      </c>
      <c r="Q8" s="42">
        <v>17</v>
      </c>
      <c r="R8" s="42">
        <v>18</v>
      </c>
      <c r="S8" s="42">
        <v>19</v>
      </c>
      <c r="T8" s="42">
        <v>20</v>
      </c>
      <c r="U8" s="42">
        <v>21</v>
      </c>
      <c r="V8" s="42">
        <v>22</v>
      </c>
      <c r="W8" s="42">
        <v>23</v>
      </c>
      <c r="X8" s="42">
        <v>24</v>
      </c>
      <c r="Y8" s="42">
        <v>25</v>
      </c>
    </row>
    <row r="9" spans="1:25" ht="24" customHeight="1">
      <c r="A9" s="96" t="s">
        <v>70</v>
      </c>
      <c r="B9" s="96" t="s">
        <v>70</v>
      </c>
      <c r="C9" s="96" t="s">
        <v>213</v>
      </c>
      <c r="D9" s="96" t="s">
        <v>214</v>
      </c>
      <c r="E9" s="96" t="s">
        <v>102</v>
      </c>
      <c r="F9" s="96" t="s">
        <v>103</v>
      </c>
      <c r="G9" s="96" t="s">
        <v>215</v>
      </c>
      <c r="H9" s="96" t="s">
        <v>216</v>
      </c>
      <c r="I9" s="62">
        <v>713244</v>
      </c>
      <c r="J9" s="62">
        <v>713244</v>
      </c>
      <c r="K9" s="62"/>
      <c r="L9" s="62"/>
      <c r="M9" s="62"/>
      <c r="N9" s="62">
        <v>713244</v>
      </c>
      <c r="O9" s="62"/>
      <c r="P9" s="62"/>
      <c r="Q9" s="62"/>
      <c r="R9" s="62"/>
      <c r="S9" s="62"/>
      <c r="T9" s="62"/>
      <c r="U9" s="62"/>
      <c r="V9" s="62"/>
      <c r="W9" s="62"/>
      <c r="X9" s="62"/>
      <c r="Y9" s="62"/>
    </row>
    <row r="10" spans="1:25" ht="24" customHeight="1">
      <c r="A10" s="96" t="s">
        <v>70</v>
      </c>
      <c r="B10" s="96" t="s">
        <v>70</v>
      </c>
      <c r="C10" s="96" t="s">
        <v>213</v>
      </c>
      <c r="D10" s="96" t="s">
        <v>214</v>
      </c>
      <c r="E10" s="96" t="s">
        <v>102</v>
      </c>
      <c r="F10" s="96" t="s">
        <v>103</v>
      </c>
      <c r="G10" s="96" t="s">
        <v>217</v>
      </c>
      <c r="H10" s="96" t="s">
        <v>218</v>
      </c>
      <c r="I10" s="62">
        <v>1412592</v>
      </c>
      <c r="J10" s="62">
        <v>1412592</v>
      </c>
      <c r="K10" s="32"/>
      <c r="L10" s="32"/>
      <c r="M10" s="32"/>
      <c r="N10" s="62">
        <v>1412592</v>
      </c>
      <c r="O10" s="32"/>
      <c r="P10" s="62"/>
      <c r="Q10" s="62"/>
      <c r="R10" s="62"/>
      <c r="S10" s="62"/>
      <c r="T10" s="62"/>
      <c r="U10" s="62"/>
      <c r="V10" s="62"/>
      <c r="W10" s="62"/>
      <c r="X10" s="62"/>
      <c r="Y10" s="62"/>
    </row>
    <row r="11" spans="1:25" ht="24" customHeight="1">
      <c r="A11" s="96" t="s">
        <v>70</v>
      </c>
      <c r="B11" s="96" t="s">
        <v>70</v>
      </c>
      <c r="C11" s="96" t="s">
        <v>213</v>
      </c>
      <c r="D11" s="96" t="s">
        <v>214</v>
      </c>
      <c r="E11" s="96" t="s">
        <v>102</v>
      </c>
      <c r="F11" s="96" t="s">
        <v>103</v>
      </c>
      <c r="G11" s="96" t="s">
        <v>219</v>
      </c>
      <c r="H11" s="96" t="s">
        <v>220</v>
      </c>
      <c r="I11" s="62">
        <v>59437</v>
      </c>
      <c r="J11" s="62">
        <v>59437</v>
      </c>
      <c r="K11" s="32"/>
      <c r="L11" s="32"/>
      <c r="M11" s="32"/>
      <c r="N11" s="62">
        <v>59437</v>
      </c>
      <c r="O11" s="32"/>
      <c r="P11" s="62"/>
      <c r="Q11" s="62"/>
      <c r="R11" s="62"/>
      <c r="S11" s="62"/>
      <c r="T11" s="62"/>
      <c r="U11" s="62"/>
      <c r="V11" s="62"/>
      <c r="W11" s="62"/>
      <c r="X11" s="62"/>
      <c r="Y11" s="62"/>
    </row>
    <row r="12" spans="1:25" ht="24" customHeight="1">
      <c r="A12" s="96" t="s">
        <v>70</v>
      </c>
      <c r="B12" s="96" t="s">
        <v>70</v>
      </c>
      <c r="C12" s="96" t="s">
        <v>213</v>
      </c>
      <c r="D12" s="96" t="s">
        <v>214</v>
      </c>
      <c r="E12" s="96" t="s">
        <v>102</v>
      </c>
      <c r="F12" s="96" t="s">
        <v>103</v>
      </c>
      <c r="G12" s="96" t="s">
        <v>219</v>
      </c>
      <c r="H12" s="96" t="s">
        <v>220</v>
      </c>
      <c r="I12" s="62">
        <v>3131.25</v>
      </c>
      <c r="J12" s="62">
        <v>3131.25</v>
      </c>
      <c r="K12" s="32"/>
      <c r="L12" s="32"/>
      <c r="M12" s="32"/>
      <c r="N12" s="62">
        <v>3131.25</v>
      </c>
      <c r="O12" s="32"/>
      <c r="P12" s="62"/>
      <c r="Q12" s="62"/>
      <c r="R12" s="62"/>
      <c r="S12" s="62"/>
      <c r="T12" s="62"/>
      <c r="U12" s="62"/>
      <c r="V12" s="62"/>
      <c r="W12" s="62"/>
      <c r="X12" s="62"/>
      <c r="Y12" s="62"/>
    </row>
    <row r="13" spans="1:25" ht="24" customHeight="1">
      <c r="A13" s="96" t="s">
        <v>70</v>
      </c>
      <c r="B13" s="96" t="s">
        <v>70</v>
      </c>
      <c r="C13" s="96" t="s">
        <v>221</v>
      </c>
      <c r="D13" s="96" t="s">
        <v>222</v>
      </c>
      <c r="E13" s="96" t="s">
        <v>122</v>
      </c>
      <c r="F13" s="96" t="s">
        <v>123</v>
      </c>
      <c r="G13" s="96" t="s">
        <v>223</v>
      </c>
      <c r="H13" s="96" t="s">
        <v>224</v>
      </c>
      <c r="I13" s="62">
        <v>201730.56</v>
      </c>
      <c r="J13" s="62">
        <v>201730.56</v>
      </c>
      <c r="K13" s="32"/>
      <c r="L13" s="32"/>
      <c r="M13" s="32"/>
      <c r="N13" s="62">
        <v>201730.56</v>
      </c>
      <c r="O13" s="32"/>
      <c r="P13" s="62"/>
      <c r="Q13" s="62"/>
      <c r="R13" s="62"/>
      <c r="S13" s="62"/>
      <c r="T13" s="62"/>
      <c r="U13" s="62"/>
      <c r="V13" s="62"/>
      <c r="W13" s="62"/>
      <c r="X13" s="62"/>
      <c r="Y13" s="62"/>
    </row>
    <row r="14" spans="1:25" ht="24" customHeight="1">
      <c r="A14" s="96" t="s">
        <v>70</v>
      </c>
      <c r="B14" s="96" t="s">
        <v>70</v>
      </c>
      <c r="C14" s="96" t="s">
        <v>221</v>
      </c>
      <c r="D14" s="96" t="s">
        <v>222</v>
      </c>
      <c r="E14" s="96" t="s">
        <v>122</v>
      </c>
      <c r="F14" s="96" t="s">
        <v>123</v>
      </c>
      <c r="G14" s="96" t="s">
        <v>223</v>
      </c>
      <c r="H14" s="96" t="s">
        <v>224</v>
      </c>
      <c r="I14" s="62">
        <v>318076.79999999999</v>
      </c>
      <c r="J14" s="62">
        <v>318076.79999999999</v>
      </c>
      <c r="K14" s="32"/>
      <c r="L14" s="32"/>
      <c r="M14" s="32"/>
      <c r="N14" s="62">
        <v>318076.79999999999</v>
      </c>
      <c r="O14" s="32"/>
      <c r="P14" s="62"/>
      <c r="Q14" s="62"/>
      <c r="R14" s="62"/>
      <c r="S14" s="62"/>
      <c r="T14" s="62"/>
      <c r="U14" s="62"/>
      <c r="V14" s="62"/>
      <c r="W14" s="62"/>
      <c r="X14" s="62"/>
      <c r="Y14" s="62"/>
    </row>
    <row r="15" spans="1:25" ht="24" customHeight="1">
      <c r="A15" s="96" t="s">
        <v>70</v>
      </c>
      <c r="B15" s="96" t="s">
        <v>70</v>
      </c>
      <c r="C15" s="96" t="s">
        <v>221</v>
      </c>
      <c r="D15" s="96" t="s">
        <v>222</v>
      </c>
      <c r="E15" s="96" t="s">
        <v>128</v>
      </c>
      <c r="F15" s="96" t="s">
        <v>129</v>
      </c>
      <c r="G15" s="96" t="s">
        <v>225</v>
      </c>
      <c r="H15" s="96" t="s">
        <v>226</v>
      </c>
      <c r="I15" s="62">
        <v>1551</v>
      </c>
      <c r="J15" s="62">
        <v>1551</v>
      </c>
      <c r="K15" s="32"/>
      <c r="L15" s="32"/>
      <c r="M15" s="32"/>
      <c r="N15" s="62">
        <v>1551</v>
      </c>
      <c r="O15" s="32"/>
      <c r="P15" s="62"/>
      <c r="Q15" s="62"/>
      <c r="R15" s="62"/>
      <c r="S15" s="62"/>
      <c r="T15" s="62"/>
      <c r="U15" s="62"/>
      <c r="V15" s="62"/>
      <c r="W15" s="62"/>
      <c r="X15" s="62"/>
      <c r="Y15" s="62"/>
    </row>
    <row r="16" spans="1:25" ht="24" customHeight="1">
      <c r="A16" s="96" t="s">
        <v>70</v>
      </c>
      <c r="B16" s="96" t="s">
        <v>70</v>
      </c>
      <c r="C16" s="96" t="s">
        <v>221</v>
      </c>
      <c r="D16" s="96" t="s">
        <v>222</v>
      </c>
      <c r="E16" s="96" t="s">
        <v>128</v>
      </c>
      <c r="F16" s="96" t="s">
        <v>129</v>
      </c>
      <c r="G16" s="96" t="s">
        <v>225</v>
      </c>
      <c r="H16" s="96" t="s">
        <v>226</v>
      </c>
      <c r="I16" s="62">
        <v>185690</v>
      </c>
      <c r="J16" s="62">
        <v>185690</v>
      </c>
      <c r="K16" s="32"/>
      <c r="L16" s="32"/>
      <c r="M16" s="32"/>
      <c r="N16" s="62">
        <v>185690</v>
      </c>
      <c r="O16" s="32"/>
      <c r="P16" s="62"/>
      <c r="Q16" s="62"/>
      <c r="R16" s="62"/>
      <c r="S16" s="62"/>
      <c r="T16" s="62"/>
      <c r="U16" s="62"/>
      <c r="V16" s="62"/>
      <c r="W16" s="62" t="s">
        <v>227</v>
      </c>
      <c r="X16" s="62"/>
      <c r="Y16" s="62"/>
    </row>
    <row r="17" spans="1:25" ht="24" customHeight="1">
      <c r="A17" s="96" t="s">
        <v>70</v>
      </c>
      <c r="B17" s="96" t="s">
        <v>70</v>
      </c>
      <c r="C17" s="96" t="s">
        <v>221</v>
      </c>
      <c r="D17" s="96" t="s">
        <v>222</v>
      </c>
      <c r="E17" s="96" t="s">
        <v>130</v>
      </c>
      <c r="F17" s="96" t="s">
        <v>131</v>
      </c>
      <c r="G17" s="96" t="s">
        <v>225</v>
      </c>
      <c r="H17" s="96" t="s">
        <v>226</v>
      </c>
      <c r="I17" s="62">
        <v>97697</v>
      </c>
      <c r="J17" s="62">
        <v>97697</v>
      </c>
      <c r="K17" s="32"/>
      <c r="L17" s="32"/>
      <c r="M17" s="32"/>
      <c r="N17" s="62">
        <v>97697</v>
      </c>
      <c r="O17" s="32"/>
      <c r="P17" s="62"/>
      <c r="Q17" s="62"/>
      <c r="R17" s="62"/>
      <c r="S17" s="62"/>
      <c r="T17" s="62"/>
      <c r="U17" s="62"/>
      <c r="V17" s="62"/>
      <c r="W17" s="62"/>
      <c r="X17" s="62"/>
      <c r="Y17" s="62"/>
    </row>
    <row r="18" spans="1:25" ht="24" customHeight="1">
      <c r="A18" s="96" t="s">
        <v>70</v>
      </c>
      <c r="B18" s="96" t="s">
        <v>70</v>
      </c>
      <c r="C18" s="96" t="s">
        <v>221</v>
      </c>
      <c r="D18" s="96" t="s">
        <v>222</v>
      </c>
      <c r="E18" s="96" t="s">
        <v>132</v>
      </c>
      <c r="F18" s="96" t="s">
        <v>133</v>
      </c>
      <c r="G18" s="96" t="s">
        <v>228</v>
      </c>
      <c r="H18" s="96" t="s">
        <v>229</v>
      </c>
      <c r="I18" s="62">
        <v>15497</v>
      </c>
      <c r="J18" s="62">
        <v>15497</v>
      </c>
      <c r="K18" s="32"/>
      <c r="L18" s="32"/>
      <c r="M18" s="32"/>
      <c r="N18" s="62">
        <v>15497</v>
      </c>
      <c r="O18" s="32"/>
      <c r="P18" s="62"/>
      <c r="Q18" s="62"/>
      <c r="R18" s="62"/>
      <c r="S18" s="62"/>
      <c r="T18" s="62"/>
      <c r="U18" s="62"/>
      <c r="V18" s="62"/>
      <c r="W18" s="62"/>
      <c r="X18" s="62"/>
      <c r="Y18" s="62"/>
    </row>
    <row r="19" spans="1:25" ht="24" customHeight="1">
      <c r="A19" s="96" t="s">
        <v>70</v>
      </c>
      <c r="B19" s="96" t="s">
        <v>70</v>
      </c>
      <c r="C19" s="96" t="s">
        <v>221</v>
      </c>
      <c r="D19" s="96" t="s">
        <v>222</v>
      </c>
      <c r="E19" s="96" t="s">
        <v>132</v>
      </c>
      <c r="F19" s="96" t="s">
        <v>133</v>
      </c>
      <c r="G19" s="96" t="s">
        <v>228</v>
      </c>
      <c r="H19" s="96" t="s">
        <v>229</v>
      </c>
      <c r="I19" s="62">
        <v>111638.1</v>
      </c>
      <c r="J19" s="62">
        <v>111638.1</v>
      </c>
      <c r="K19" s="32"/>
      <c r="L19" s="32"/>
      <c r="M19" s="32"/>
      <c r="N19" s="62">
        <v>111638.1</v>
      </c>
      <c r="O19" s="32"/>
      <c r="P19" s="62"/>
      <c r="Q19" s="62"/>
      <c r="R19" s="62"/>
      <c r="S19" s="62"/>
      <c r="T19" s="62"/>
      <c r="U19" s="62"/>
      <c r="V19" s="62"/>
      <c r="W19" s="62"/>
      <c r="X19" s="62"/>
      <c r="Y19" s="62"/>
    </row>
    <row r="20" spans="1:25" ht="24" customHeight="1">
      <c r="A20" s="96" t="s">
        <v>70</v>
      </c>
      <c r="B20" s="96" t="s">
        <v>70</v>
      </c>
      <c r="C20" s="96" t="s">
        <v>221</v>
      </c>
      <c r="D20" s="96" t="s">
        <v>222</v>
      </c>
      <c r="E20" s="96" t="s">
        <v>132</v>
      </c>
      <c r="F20" s="96" t="s">
        <v>133</v>
      </c>
      <c r="G20" s="96" t="s">
        <v>228</v>
      </c>
      <c r="H20" s="96" t="s">
        <v>229</v>
      </c>
      <c r="I20" s="62">
        <v>57582</v>
      </c>
      <c r="J20" s="62">
        <v>57582</v>
      </c>
      <c r="K20" s="32"/>
      <c r="L20" s="32"/>
      <c r="M20" s="32"/>
      <c r="N20" s="62">
        <v>57582</v>
      </c>
      <c r="O20" s="32"/>
      <c r="P20" s="62"/>
      <c r="Q20" s="62"/>
      <c r="R20" s="62"/>
      <c r="S20" s="62"/>
      <c r="T20" s="62"/>
      <c r="U20" s="62"/>
      <c r="V20" s="62"/>
      <c r="W20" s="62"/>
      <c r="X20" s="62"/>
      <c r="Y20" s="62"/>
    </row>
    <row r="21" spans="1:25" ht="24" customHeight="1">
      <c r="A21" s="96" t="s">
        <v>70</v>
      </c>
      <c r="B21" s="96" t="s">
        <v>70</v>
      </c>
      <c r="C21" s="96" t="s">
        <v>221</v>
      </c>
      <c r="D21" s="96" t="s">
        <v>222</v>
      </c>
      <c r="E21" s="96" t="s">
        <v>102</v>
      </c>
      <c r="F21" s="96" t="s">
        <v>103</v>
      </c>
      <c r="G21" s="96" t="s">
        <v>230</v>
      </c>
      <c r="H21" s="96" t="s">
        <v>231</v>
      </c>
      <c r="I21" s="62">
        <v>2513.29</v>
      </c>
      <c r="J21" s="62">
        <v>2513.29</v>
      </c>
      <c r="K21" s="32"/>
      <c r="L21" s="32"/>
      <c r="M21" s="32"/>
      <c r="N21" s="62">
        <v>2513.29</v>
      </c>
      <c r="O21" s="32"/>
      <c r="P21" s="62"/>
      <c r="Q21" s="62"/>
      <c r="R21" s="62"/>
      <c r="S21" s="62"/>
      <c r="T21" s="62"/>
      <c r="U21" s="62"/>
      <c r="V21" s="62"/>
      <c r="W21" s="62"/>
      <c r="X21" s="62"/>
      <c r="Y21" s="62"/>
    </row>
    <row r="22" spans="1:25" ht="24" customHeight="1">
      <c r="A22" s="96" t="s">
        <v>70</v>
      </c>
      <c r="B22" s="96" t="s">
        <v>70</v>
      </c>
      <c r="C22" s="96" t="s">
        <v>221</v>
      </c>
      <c r="D22" s="96" t="s">
        <v>222</v>
      </c>
      <c r="E22" s="96" t="s">
        <v>104</v>
      </c>
      <c r="F22" s="96" t="s">
        <v>105</v>
      </c>
      <c r="G22" s="96" t="s">
        <v>230</v>
      </c>
      <c r="H22" s="96" t="s">
        <v>231</v>
      </c>
      <c r="I22" s="62">
        <v>8061.31</v>
      </c>
      <c r="J22" s="62">
        <v>8061.31</v>
      </c>
      <c r="K22" s="32"/>
      <c r="L22" s="32"/>
      <c r="M22" s="32"/>
      <c r="N22" s="62">
        <v>8061.31</v>
      </c>
      <c r="O22" s="32"/>
      <c r="P22" s="62"/>
      <c r="Q22" s="62"/>
      <c r="R22" s="62"/>
      <c r="S22" s="62"/>
      <c r="T22" s="62"/>
      <c r="U22" s="62"/>
      <c r="V22" s="62"/>
      <c r="W22" s="62"/>
      <c r="X22" s="62"/>
      <c r="Y22" s="62"/>
    </row>
    <row r="23" spans="1:25" ht="24" customHeight="1">
      <c r="A23" s="96" t="s">
        <v>70</v>
      </c>
      <c r="B23" s="96" t="s">
        <v>70</v>
      </c>
      <c r="C23" s="96" t="s">
        <v>221</v>
      </c>
      <c r="D23" s="96" t="s">
        <v>222</v>
      </c>
      <c r="E23" s="96" t="s">
        <v>134</v>
      </c>
      <c r="F23" s="96" t="s">
        <v>135</v>
      </c>
      <c r="G23" s="96" t="s">
        <v>230</v>
      </c>
      <c r="H23" s="96" t="s">
        <v>231</v>
      </c>
      <c r="I23" s="62">
        <v>2303.23</v>
      </c>
      <c r="J23" s="62">
        <v>2303.23</v>
      </c>
      <c r="K23" s="32"/>
      <c r="L23" s="32"/>
      <c r="M23" s="32"/>
      <c r="N23" s="62">
        <v>2303.23</v>
      </c>
      <c r="O23" s="32"/>
      <c r="P23" s="62"/>
      <c r="Q23" s="62"/>
      <c r="R23" s="62"/>
      <c r="S23" s="62"/>
      <c r="T23" s="62"/>
      <c r="U23" s="62"/>
      <c r="V23" s="62"/>
      <c r="W23" s="62"/>
      <c r="X23" s="62"/>
      <c r="Y23" s="62"/>
    </row>
    <row r="24" spans="1:25" ht="24" customHeight="1">
      <c r="A24" s="96" t="s">
        <v>70</v>
      </c>
      <c r="B24" s="96" t="s">
        <v>70</v>
      </c>
      <c r="C24" s="96" t="s">
        <v>221</v>
      </c>
      <c r="D24" s="96" t="s">
        <v>222</v>
      </c>
      <c r="E24" s="96" t="s">
        <v>134</v>
      </c>
      <c r="F24" s="96" t="s">
        <v>135</v>
      </c>
      <c r="G24" s="96" t="s">
        <v>230</v>
      </c>
      <c r="H24" s="96" t="s">
        <v>231</v>
      </c>
      <c r="I24" s="62">
        <v>3419.16</v>
      </c>
      <c r="J24" s="62">
        <v>3419.16</v>
      </c>
      <c r="K24" s="32"/>
      <c r="L24" s="32"/>
      <c r="M24" s="32"/>
      <c r="N24" s="62">
        <v>3419.16</v>
      </c>
      <c r="O24" s="32"/>
      <c r="P24" s="62"/>
      <c r="Q24" s="62"/>
      <c r="R24" s="62"/>
      <c r="S24" s="62"/>
      <c r="T24" s="62"/>
      <c r="U24" s="62"/>
      <c r="V24" s="62"/>
      <c r="W24" s="62"/>
      <c r="X24" s="62"/>
      <c r="Y24" s="62"/>
    </row>
    <row r="25" spans="1:25" ht="24" customHeight="1">
      <c r="A25" s="96" t="s">
        <v>70</v>
      </c>
      <c r="B25" s="96" t="s">
        <v>70</v>
      </c>
      <c r="C25" s="96" t="s">
        <v>232</v>
      </c>
      <c r="D25" s="96" t="s">
        <v>146</v>
      </c>
      <c r="E25" s="96" t="s">
        <v>145</v>
      </c>
      <c r="F25" s="96" t="s">
        <v>146</v>
      </c>
      <c r="G25" s="96" t="s">
        <v>233</v>
      </c>
      <c r="H25" s="96" t="s">
        <v>146</v>
      </c>
      <c r="I25" s="62">
        <v>285449</v>
      </c>
      <c r="J25" s="62">
        <v>285449</v>
      </c>
      <c r="K25" s="32"/>
      <c r="L25" s="32"/>
      <c r="M25" s="32"/>
      <c r="N25" s="62">
        <v>285449</v>
      </c>
      <c r="O25" s="32"/>
      <c r="P25" s="62"/>
      <c r="Q25" s="62"/>
      <c r="R25" s="62"/>
      <c r="S25" s="62"/>
      <c r="T25" s="62"/>
      <c r="U25" s="62"/>
      <c r="V25" s="62"/>
      <c r="W25" s="62"/>
      <c r="X25" s="62"/>
      <c r="Y25" s="62"/>
    </row>
    <row r="26" spans="1:25" ht="24" customHeight="1">
      <c r="A26" s="96" t="s">
        <v>70</v>
      </c>
      <c r="B26" s="96" t="s">
        <v>70</v>
      </c>
      <c r="C26" s="96" t="s">
        <v>232</v>
      </c>
      <c r="D26" s="96" t="s">
        <v>146</v>
      </c>
      <c r="E26" s="96" t="s">
        <v>145</v>
      </c>
      <c r="F26" s="96" t="s">
        <v>146</v>
      </c>
      <c r="G26" s="96" t="s">
        <v>233</v>
      </c>
      <c r="H26" s="96" t="s">
        <v>146</v>
      </c>
      <c r="I26" s="62">
        <v>150873</v>
      </c>
      <c r="J26" s="62">
        <v>150873</v>
      </c>
      <c r="K26" s="32"/>
      <c r="L26" s="32"/>
      <c r="M26" s="32"/>
      <c r="N26" s="62">
        <v>150873</v>
      </c>
      <c r="O26" s="32"/>
      <c r="P26" s="62"/>
      <c r="Q26" s="62"/>
      <c r="R26" s="62"/>
      <c r="S26" s="62"/>
      <c r="T26" s="62"/>
      <c r="U26" s="62"/>
      <c r="V26" s="62"/>
      <c r="W26" s="62"/>
      <c r="X26" s="62"/>
      <c r="Y26" s="62"/>
    </row>
    <row r="27" spans="1:25" ht="24" customHeight="1">
      <c r="A27" s="96" t="s">
        <v>70</v>
      </c>
      <c r="B27" s="96" t="s">
        <v>70</v>
      </c>
      <c r="C27" s="96" t="s">
        <v>234</v>
      </c>
      <c r="D27" s="96" t="s">
        <v>235</v>
      </c>
      <c r="E27" s="96" t="s">
        <v>102</v>
      </c>
      <c r="F27" s="96" t="s">
        <v>103</v>
      </c>
      <c r="G27" s="96" t="s">
        <v>236</v>
      </c>
      <c r="H27" s="96" t="s">
        <v>237</v>
      </c>
      <c r="I27" s="98">
        <v>36000</v>
      </c>
      <c r="J27" s="62">
        <v>36000</v>
      </c>
      <c r="K27" s="32"/>
      <c r="L27" s="32"/>
      <c r="M27" s="32"/>
      <c r="N27" s="62">
        <v>36000</v>
      </c>
      <c r="O27" s="32"/>
      <c r="P27" s="62"/>
      <c r="Q27" s="62"/>
      <c r="R27" s="62"/>
      <c r="S27" s="62"/>
      <c r="T27" s="62"/>
      <c r="U27" s="62"/>
      <c r="V27" s="62"/>
      <c r="W27" s="62"/>
      <c r="X27" s="62"/>
      <c r="Y27" s="62"/>
    </row>
    <row r="28" spans="1:25" ht="24" customHeight="1">
      <c r="A28" s="96" t="s">
        <v>70</v>
      </c>
      <c r="B28" s="96" t="s">
        <v>70</v>
      </c>
      <c r="C28" s="96" t="s">
        <v>234</v>
      </c>
      <c r="D28" s="96" t="s">
        <v>235</v>
      </c>
      <c r="E28" s="96" t="s">
        <v>104</v>
      </c>
      <c r="F28" s="96" t="s">
        <v>105</v>
      </c>
      <c r="G28" s="96" t="s">
        <v>236</v>
      </c>
      <c r="H28" s="96" t="s">
        <v>237</v>
      </c>
      <c r="I28" s="98">
        <v>26000</v>
      </c>
      <c r="J28" s="62">
        <v>26000</v>
      </c>
      <c r="K28" s="32"/>
      <c r="L28" s="32"/>
      <c r="M28" s="32"/>
      <c r="N28" s="62">
        <v>26000</v>
      </c>
      <c r="O28" s="32"/>
      <c r="P28" s="62"/>
      <c r="Q28" s="62"/>
      <c r="R28" s="62"/>
      <c r="S28" s="62"/>
      <c r="T28" s="62"/>
      <c r="U28" s="62"/>
      <c r="V28" s="62"/>
      <c r="W28" s="62"/>
      <c r="X28" s="62"/>
      <c r="Y28" s="62"/>
    </row>
    <row r="29" spans="1:25" ht="24" customHeight="1">
      <c r="A29" s="96" t="s">
        <v>70</v>
      </c>
      <c r="B29" s="96" t="s">
        <v>70</v>
      </c>
      <c r="C29" s="96" t="s">
        <v>238</v>
      </c>
      <c r="D29" s="96" t="s">
        <v>190</v>
      </c>
      <c r="E29" s="96" t="s">
        <v>102</v>
      </c>
      <c r="F29" s="96" t="s">
        <v>103</v>
      </c>
      <c r="G29" s="96" t="s">
        <v>239</v>
      </c>
      <c r="H29" s="96" t="s">
        <v>190</v>
      </c>
      <c r="I29" s="98">
        <v>3600</v>
      </c>
      <c r="J29" s="62">
        <v>3600</v>
      </c>
      <c r="K29" s="32"/>
      <c r="L29" s="32"/>
      <c r="M29" s="32"/>
      <c r="N29" s="62">
        <v>3600</v>
      </c>
      <c r="O29" s="32"/>
      <c r="P29" s="62"/>
      <c r="Q29" s="62"/>
      <c r="R29" s="62"/>
      <c r="S29" s="62"/>
      <c r="T29" s="62"/>
      <c r="U29" s="62"/>
      <c r="V29" s="62"/>
      <c r="W29" s="62"/>
      <c r="X29" s="62"/>
      <c r="Y29" s="62"/>
    </row>
    <row r="30" spans="1:25" ht="24" customHeight="1">
      <c r="A30" s="96" t="s">
        <v>70</v>
      </c>
      <c r="B30" s="96" t="s">
        <v>70</v>
      </c>
      <c r="C30" s="96" t="s">
        <v>238</v>
      </c>
      <c r="D30" s="96" t="s">
        <v>190</v>
      </c>
      <c r="E30" s="96" t="s">
        <v>104</v>
      </c>
      <c r="F30" s="96" t="s">
        <v>105</v>
      </c>
      <c r="G30" s="96" t="s">
        <v>239</v>
      </c>
      <c r="H30" s="96" t="s">
        <v>190</v>
      </c>
      <c r="I30" s="98">
        <v>2600</v>
      </c>
      <c r="J30" s="62">
        <v>2600</v>
      </c>
      <c r="K30" s="32"/>
      <c r="L30" s="32"/>
      <c r="M30" s="32"/>
      <c r="N30" s="62">
        <v>2600</v>
      </c>
      <c r="O30" s="32"/>
      <c r="P30" s="62"/>
      <c r="Q30" s="62"/>
      <c r="R30" s="62"/>
      <c r="S30" s="62"/>
      <c r="T30" s="62"/>
      <c r="U30" s="62"/>
      <c r="V30" s="62"/>
      <c r="W30" s="62"/>
      <c r="X30" s="62"/>
      <c r="Y30" s="62"/>
    </row>
    <row r="31" spans="1:25" ht="24" customHeight="1">
      <c r="A31" s="96" t="s">
        <v>70</v>
      </c>
      <c r="B31" s="96" t="s">
        <v>70</v>
      </c>
      <c r="C31" s="96" t="s">
        <v>240</v>
      </c>
      <c r="D31" s="96" t="s">
        <v>241</v>
      </c>
      <c r="E31" s="96" t="s">
        <v>102</v>
      </c>
      <c r="F31" s="96" t="s">
        <v>103</v>
      </c>
      <c r="G31" s="96" t="s">
        <v>242</v>
      </c>
      <c r="H31" s="96" t="s">
        <v>243</v>
      </c>
      <c r="I31" s="98">
        <v>168000</v>
      </c>
      <c r="J31" s="62">
        <v>168000</v>
      </c>
      <c r="K31" s="32"/>
      <c r="L31" s="32"/>
      <c r="M31" s="32"/>
      <c r="N31" s="62">
        <v>168000</v>
      </c>
      <c r="O31" s="32"/>
      <c r="P31" s="62"/>
      <c r="Q31" s="62"/>
      <c r="R31" s="62"/>
      <c r="S31" s="62"/>
      <c r="T31" s="62"/>
      <c r="U31" s="62"/>
      <c r="V31" s="62"/>
      <c r="W31" s="62"/>
      <c r="X31" s="62"/>
      <c r="Y31" s="62"/>
    </row>
    <row r="32" spans="1:25" ht="24" customHeight="1">
      <c r="A32" s="96" t="s">
        <v>70</v>
      </c>
      <c r="B32" s="96" t="s">
        <v>70</v>
      </c>
      <c r="C32" s="96" t="s">
        <v>244</v>
      </c>
      <c r="D32" s="96" t="s">
        <v>245</v>
      </c>
      <c r="E32" s="96" t="s">
        <v>102</v>
      </c>
      <c r="F32" s="96" t="s">
        <v>103</v>
      </c>
      <c r="G32" s="96" t="s">
        <v>246</v>
      </c>
      <c r="H32" s="96" t="s">
        <v>245</v>
      </c>
      <c r="I32" s="98">
        <v>5400</v>
      </c>
      <c r="J32" s="62">
        <v>5400</v>
      </c>
      <c r="K32" s="32"/>
      <c r="L32" s="32"/>
      <c r="M32" s="32"/>
      <c r="N32" s="62">
        <v>5400</v>
      </c>
      <c r="O32" s="32"/>
      <c r="P32" s="62"/>
      <c r="Q32" s="62"/>
      <c r="R32" s="62"/>
      <c r="S32" s="62"/>
      <c r="T32" s="62"/>
      <c r="U32" s="62"/>
      <c r="V32" s="62"/>
      <c r="W32" s="62"/>
      <c r="X32" s="62"/>
      <c r="Y32" s="62"/>
    </row>
    <row r="33" spans="1:25" ht="24" customHeight="1">
      <c r="A33" s="96" t="s">
        <v>70</v>
      </c>
      <c r="B33" s="96" t="s">
        <v>70</v>
      </c>
      <c r="C33" s="96" t="s">
        <v>244</v>
      </c>
      <c r="D33" s="96" t="s">
        <v>245</v>
      </c>
      <c r="E33" s="96" t="s">
        <v>104</v>
      </c>
      <c r="F33" s="96" t="s">
        <v>105</v>
      </c>
      <c r="G33" s="96" t="s">
        <v>246</v>
      </c>
      <c r="H33" s="96" t="s">
        <v>245</v>
      </c>
      <c r="I33" s="98">
        <v>3900</v>
      </c>
      <c r="J33" s="62">
        <v>3900</v>
      </c>
      <c r="K33" s="32"/>
      <c r="L33" s="32"/>
      <c r="M33" s="32"/>
      <c r="N33" s="62">
        <v>3900</v>
      </c>
      <c r="O33" s="32"/>
      <c r="P33" s="62"/>
      <c r="Q33" s="62"/>
      <c r="R33" s="62"/>
      <c r="S33" s="62"/>
      <c r="T33" s="62"/>
      <c r="U33" s="62"/>
      <c r="V33" s="62"/>
      <c r="W33" s="62"/>
      <c r="X33" s="62"/>
      <c r="Y33" s="62"/>
    </row>
    <row r="34" spans="1:25" ht="24" customHeight="1">
      <c r="A34" s="96" t="s">
        <v>70</v>
      </c>
      <c r="B34" s="96" t="s">
        <v>70</v>
      </c>
      <c r="C34" s="96" t="s">
        <v>247</v>
      </c>
      <c r="D34" s="96" t="s">
        <v>248</v>
      </c>
      <c r="E34" s="96" t="s">
        <v>120</v>
      </c>
      <c r="F34" s="96" t="s">
        <v>121</v>
      </c>
      <c r="G34" s="96" t="s">
        <v>249</v>
      </c>
      <c r="H34" s="96" t="s">
        <v>250</v>
      </c>
      <c r="I34" s="98">
        <v>1800</v>
      </c>
      <c r="J34" s="62">
        <v>1800</v>
      </c>
      <c r="K34" s="32"/>
      <c r="L34" s="32"/>
      <c r="M34" s="32"/>
      <c r="N34" s="62">
        <v>1800</v>
      </c>
      <c r="O34" s="32"/>
      <c r="P34" s="62"/>
      <c r="Q34" s="62"/>
      <c r="R34" s="62"/>
      <c r="S34" s="62"/>
      <c r="T34" s="62"/>
      <c r="U34" s="62"/>
      <c r="V34" s="62"/>
      <c r="W34" s="62"/>
      <c r="X34" s="62"/>
      <c r="Y34" s="62"/>
    </row>
    <row r="35" spans="1:25" ht="24" customHeight="1">
      <c r="A35" s="96" t="s">
        <v>70</v>
      </c>
      <c r="B35" s="96" t="s">
        <v>70</v>
      </c>
      <c r="C35" s="96" t="s">
        <v>251</v>
      </c>
      <c r="D35" s="96" t="s">
        <v>252</v>
      </c>
      <c r="E35" s="96" t="s">
        <v>102</v>
      </c>
      <c r="F35" s="96" t="s">
        <v>103</v>
      </c>
      <c r="G35" s="96" t="s">
        <v>249</v>
      </c>
      <c r="H35" s="96" t="s">
        <v>250</v>
      </c>
      <c r="I35" s="98">
        <v>189000</v>
      </c>
      <c r="J35" s="62">
        <v>189000</v>
      </c>
      <c r="K35" s="32"/>
      <c r="L35" s="32"/>
      <c r="M35" s="32"/>
      <c r="N35" s="62">
        <v>189000</v>
      </c>
      <c r="O35" s="32"/>
      <c r="P35" s="62"/>
      <c r="Q35" s="62"/>
      <c r="R35" s="62"/>
      <c r="S35" s="62"/>
      <c r="T35" s="62"/>
      <c r="U35" s="62"/>
      <c r="V35" s="62"/>
      <c r="W35" s="62"/>
      <c r="X35" s="62"/>
      <c r="Y35" s="62"/>
    </row>
    <row r="36" spans="1:25" ht="24" customHeight="1">
      <c r="A36" s="96" t="s">
        <v>70</v>
      </c>
      <c r="B36" s="96" t="s">
        <v>70</v>
      </c>
      <c r="C36" s="96" t="s">
        <v>251</v>
      </c>
      <c r="D36" s="96" t="s">
        <v>252</v>
      </c>
      <c r="E36" s="96" t="s">
        <v>104</v>
      </c>
      <c r="F36" s="96" t="s">
        <v>105</v>
      </c>
      <c r="G36" s="96" t="s">
        <v>249</v>
      </c>
      <c r="H36" s="96" t="s">
        <v>250</v>
      </c>
      <c r="I36" s="98">
        <v>136500</v>
      </c>
      <c r="J36" s="62">
        <v>136500</v>
      </c>
      <c r="K36" s="32"/>
      <c r="L36" s="32"/>
      <c r="M36" s="32"/>
      <c r="N36" s="62">
        <v>136500</v>
      </c>
      <c r="O36" s="32"/>
      <c r="P36" s="62"/>
      <c r="Q36" s="62"/>
      <c r="R36" s="62"/>
      <c r="S36" s="62"/>
      <c r="T36" s="62"/>
      <c r="U36" s="62"/>
      <c r="V36" s="62"/>
      <c r="W36" s="62"/>
      <c r="X36" s="62"/>
      <c r="Y36" s="62"/>
    </row>
    <row r="37" spans="1:25" ht="24" customHeight="1">
      <c r="A37" s="96" t="s">
        <v>70</v>
      </c>
      <c r="B37" s="96" t="s">
        <v>70</v>
      </c>
      <c r="C37" s="96" t="s">
        <v>251</v>
      </c>
      <c r="D37" s="96" t="s">
        <v>252</v>
      </c>
      <c r="E37" s="96" t="s">
        <v>102</v>
      </c>
      <c r="F37" s="96" t="s">
        <v>103</v>
      </c>
      <c r="G37" s="96" t="s">
        <v>253</v>
      </c>
      <c r="H37" s="96" t="s">
        <v>254</v>
      </c>
      <c r="I37" s="98">
        <v>10800</v>
      </c>
      <c r="J37" s="62">
        <v>10800</v>
      </c>
      <c r="K37" s="32"/>
      <c r="L37" s="32"/>
      <c r="M37" s="32"/>
      <c r="N37" s="62">
        <v>10800</v>
      </c>
      <c r="O37" s="32"/>
      <c r="P37" s="62"/>
      <c r="Q37" s="62"/>
      <c r="R37" s="62"/>
      <c r="S37" s="62"/>
      <c r="T37" s="62"/>
      <c r="U37" s="62"/>
      <c r="V37" s="62"/>
      <c r="W37" s="62"/>
      <c r="X37" s="62"/>
      <c r="Y37" s="62"/>
    </row>
    <row r="38" spans="1:25" ht="24" customHeight="1">
      <c r="A38" s="96" t="s">
        <v>70</v>
      </c>
      <c r="B38" s="96" t="s">
        <v>70</v>
      </c>
      <c r="C38" s="96" t="s">
        <v>251</v>
      </c>
      <c r="D38" s="96" t="s">
        <v>252</v>
      </c>
      <c r="E38" s="96" t="s">
        <v>104</v>
      </c>
      <c r="F38" s="96" t="s">
        <v>105</v>
      </c>
      <c r="G38" s="96" t="s">
        <v>253</v>
      </c>
      <c r="H38" s="96" t="s">
        <v>254</v>
      </c>
      <c r="I38" s="98">
        <v>7800</v>
      </c>
      <c r="J38" s="62">
        <v>7800</v>
      </c>
      <c r="K38" s="32"/>
      <c r="L38" s="32"/>
      <c r="M38" s="32"/>
      <c r="N38" s="62">
        <v>7800</v>
      </c>
      <c r="O38" s="32"/>
      <c r="P38" s="62"/>
      <c r="Q38" s="62"/>
      <c r="R38" s="62"/>
      <c r="S38" s="62"/>
      <c r="T38" s="62"/>
      <c r="U38" s="62"/>
      <c r="V38" s="62"/>
      <c r="W38" s="62"/>
      <c r="X38" s="62"/>
      <c r="Y38" s="62"/>
    </row>
    <row r="39" spans="1:25" ht="24" customHeight="1">
      <c r="A39" s="96" t="s">
        <v>70</v>
      </c>
      <c r="B39" s="96" t="s">
        <v>70</v>
      </c>
      <c r="C39" s="96" t="s">
        <v>251</v>
      </c>
      <c r="D39" s="96" t="s">
        <v>252</v>
      </c>
      <c r="E39" s="96" t="s">
        <v>102</v>
      </c>
      <c r="F39" s="96" t="s">
        <v>103</v>
      </c>
      <c r="G39" s="96" t="s">
        <v>255</v>
      </c>
      <c r="H39" s="96" t="s">
        <v>256</v>
      </c>
      <c r="I39" s="98">
        <v>5400</v>
      </c>
      <c r="J39" s="62">
        <v>5400</v>
      </c>
      <c r="K39" s="32"/>
      <c r="L39" s="32"/>
      <c r="M39" s="32"/>
      <c r="N39" s="62">
        <v>5400</v>
      </c>
      <c r="O39" s="32"/>
      <c r="P39" s="62"/>
      <c r="Q39" s="62"/>
      <c r="R39" s="62"/>
      <c r="S39" s="62"/>
      <c r="T39" s="62"/>
      <c r="U39" s="62"/>
      <c r="V39" s="62"/>
      <c r="W39" s="62"/>
      <c r="X39" s="62"/>
      <c r="Y39" s="62"/>
    </row>
    <row r="40" spans="1:25" ht="24" customHeight="1">
      <c r="A40" s="96" t="s">
        <v>70</v>
      </c>
      <c r="B40" s="96" t="s">
        <v>70</v>
      </c>
      <c r="C40" s="96" t="s">
        <v>251</v>
      </c>
      <c r="D40" s="96" t="s">
        <v>252</v>
      </c>
      <c r="E40" s="96" t="s">
        <v>104</v>
      </c>
      <c r="F40" s="96" t="s">
        <v>105</v>
      </c>
      <c r="G40" s="96" t="s">
        <v>255</v>
      </c>
      <c r="H40" s="96" t="s">
        <v>256</v>
      </c>
      <c r="I40" s="98">
        <v>3900</v>
      </c>
      <c r="J40" s="62">
        <v>3900</v>
      </c>
      <c r="K40" s="32"/>
      <c r="L40" s="32"/>
      <c r="M40" s="32"/>
      <c r="N40" s="62">
        <v>3900</v>
      </c>
      <c r="O40" s="32"/>
      <c r="P40" s="62"/>
      <c r="Q40" s="62"/>
      <c r="R40" s="62"/>
      <c r="S40" s="62"/>
      <c r="T40" s="62"/>
      <c r="U40" s="62"/>
      <c r="V40" s="62"/>
      <c r="W40" s="62"/>
      <c r="X40" s="62"/>
      <c r="Y40" s="62"/>
    </row>
    <row r="41" spans="1:25" ht="24" customHeight="1">
      <c r="A41" s="96" t="s">
        <v>70</v>
      </c>
      <c r="B41" s="96" t="s">
        <v>70</v>
      </c>
      <c r="C41" s="96" t="s">
        <v>251</v>
      </c>
      <c r="D41" s="96" t="s">
        <v>252</v>
      </c>
      <c r="E41" s="96" t="s">
        <v>102</v>
      </c>
      <c r="F41" s="96" t="s">
        <v>103</v>
      </c>
      <c r="G41" s="96" t="s">
        <v>257</v>
      </c>
      <c r="H41" s="96" t="s">
        <v>258</v>
      </c>
      <c r="I41" s="98">
        <v>9000</v>
      </c>
      <c r="J41" s="62">
        <v>9000</v>
      </c>
      <c r="K41" s="32"/>
      <c r="L41" s="32"/>
      <c r="M41" s="32"/>
      <c r="N41" s="62">
        <v>9000</v>
      </c>
      <c r="O41" s="32"/>
      <c r="P41" s="62"/>
      <c r="Q41" s="62"/>
      <c r="R41" s="62"/>
      <c r="S41" s="62"/>
      <c r="T41" s="62"/>
      <c r="U41" s="62"/>
      <c r="V41" s="62"/>
      <c r="W41" s="62"/>
      <c r="X41" s="62"/>
      <c r="Y41" s="62"/>
    </row>
    <row r="42" spans="1:25" ht="24" customHeight="1">
      <c r="A42" s="96" t="s">
        <v>70</v>
      </c>
      <c r="B42" s="96" t="s">
        <v>70</v>
      </c>
      <c r="C42" s="96" t="s">
        <v>251</v>
      </c>
      <c r="D42" s="96" t="s">
        <v>252</v>
      </c>
      <c r="E42" s="96" t="s">
        <v>104</v>
      </c>
      <c r="F42" s="96" t="s">
        <v>105</v>
      </c>
      <c r="G42" s="96" t="s">
        <v>257</v>
      </c>
      <c r="H42" s="96" t="s">
        <v>258</v>
      </c>
      <c r="I42" s="98">
        <v>6500</v>
      </c>
      <c r="J42" s="62">
        <v>6500</v>
      </c>
      <c r="K42" s="32"/>
      <c r="L42" s="32"/>
      <c r="M42" s="32"/>
      <c r="N42" s="62">
        <v>6500</v>
      </c>
      <c r="O42" s="32"/>
      <c r="P42" s="62"/>
      <c r="Q42" s="62"/>
      <c r="R42" s="62"/>
      <c r="S42" s="62"/>
      <c r="T42" s="62"/>
      <c r="U42" s="62"/>
      <c r="V42" s="62"/>
      <c r="W42" s="62"/>
      <c r="X42" s="62"/>
      <c r="Y42" s="62"/>
    </row>
    <row r="43" spans="1:25" ht="24" customHeight="1">
      <c r="A43" s="96" t="s">
        <v>70</v>
      </c>
      <c r="B43" s="96" t="s">
        <v>70</v>
      </c>
      <c r="C43" s="96" t="s">
        <v>251</v>
      </c>
      <c r="D43" s="96" t="s">
        <v>252</v>
      </c>
      <c r="E43" s="96" t="s">
        <v>102</v>
      </c>
      <c r="F43" s="96" t="s">
        <v>103</v>
      </c>
      <c r="G43" s="96" t="s">
        <v>259</v>
      </c>
      <c r="H43" s="96" t="s">
        <v>260</v>
      </c>
      <c r="I43" s="98">
        <v>81000</v>
      </c>
      <c r="J43" s="62">
        <v>81000</v>
      </c>
      <c r="K43" s="32"/>
      <c r="L43" s="32"/>
      <c r="M43" s="32"/>
      <c r="N43" s="62">
        <v>81000</v>
      </c>
      <c r="O43" s="32"/>
      <c r="P43" s="62"/>
      <c r="Q43" s="62"/>
      <c r="R43" s="62"/>
      <c r="S43" s="62"/>
      <c r="T43" s="62"/>
      <c r="U43" s="62"/>
      <c r="V43" s="62"/>
      <c r="W43" s="62"/>
      <c r="X43" s="62"/>
      <c r="Y43" s="62"/>
    </row>
    <row r="44" spans="1:25" ht="24" customHeight="1">
      <c r="A44" s="96" t="s">
        <v>70</v>
      </c>
      <c r="B44" s="96" t="s">
        <v>70</v>
      </c>
      <c r="C44" s="96" t="s">
        <v>251</v>
      </c>
      <c r="D44" s="96" t="s">
        <v>252</v>
      </c>
      <c r="E44" s="96" t="s">
        <v>104</v>
      </c>
      <c r="F44" s="96" t="s">
        <v>105</v>
      </c>
      <c r="G44" s="96" t="s">
        <v>259</v>
      </c>
      <c r="H44" s="96" t="s">
        <v>260</v>
      </c>
      <c r="I44" s="98">
        <v>58500</v>
      </c>
      <c r="J44" s="62">
        <v>58500</v>
      </c>
      <c r="K44" s="32"/>
      <c r="L44" s="32"/>
      <c r="M44" s="32"/>
      <c r="N44" s="62">
        <v>58500</v>
      </c>
      <c r="O44" s="32"/>
      <c r="P44" s="62"/>
      <c r="Q44" s="62"/>
      <c r="R44" s="62"/>
      <c r="S44" s="62"/>
      <c r="T44" s="62"/>
      <c r="U44" s="62"/>
      <c r="V44" s="62"/>
      <c r="W44" s="62"/>
      <c r="X44" s="62"/>
      <c r="Y44" s="62"/>
    </row>
    <row r="45" spans="1:25" ht="24" customHeight="1">
      <c r="A45" s="96" t="s">
        <v>70</v>
      </c>
      <c r="B45" s="96" t="s">
        <v>70</v>
      </c>
      <c r="C45" s="96" t="s">
        <v>251</v>
      </c>
      <c r="D45" s="96" t="s">
        <v>252</v>
      </c>
      <c r="E45" s="96" t="s">
        <v>102</v>
      </c>
      <c r="F45" s="96" t="s">
        <v>103</v>
      </c>
      <c r="G45" s="96" t="s">
        <v>261</v>
      </c>
      <c r="H45" s="96" t="s">
        <v>262</v>
      </c>
      <c r="I45" s="98">
        <v>25200</v>
      </c>
      <c r="J45" s="62">
        <v>25200</v>
      </c>
      <c r="K45" s="32"/>
      <c r="L45" s="32"/>
      <c r="M45" s="32"/>
      <c r="N45" s="62">
        <v>25200</v>
      </c>
      <c r="O45" s="32"/>
      <c r="P45" s="62"/>
      <c r="Q45" s="62"/>
      <c r="R45" s="62"/>
      <c r="S45" s="62"/>
      <c r="T45" s="62"/>
      <c r="U45" s="62"/>
      <c r="V45" s="62"/>
      <c r="W45" s="62"/>
      <c r="X45" s="62"/>
      <c r="Y45" s="62"/>
    </row>
    <row r="46" spans="1:25" ht="24" customHeight="1">
      <c r="A46" s="96" t="s">
        <v>70</v>
      </c>
      <c r="B46" s="96" t="s">
        <v>70</v>
      </c>
      <c r="C46" s="96" t="s">
        <v>251</v>
      </c>
      <c r="D46" s="96" t="s">
        <v>252</v>
      </c>
      <c r="E46" s="96" t="s">
        <v>104</v>
      </c>
      <c r="F46" s="96" t="s">
        <v>105</v>
      </c>
      <c r="G46" s="96" t="s">
        <v>261</v>
      </c>
      <c r="H46" s="96" t="s">
        <v>262</v>
      </c>
      <c r="I46" s="98">
        <v>18200</v>
      </c>
      <c r="J46" s="62">
        <v>18200</v>
      </c>
      <c r="K46" s="32"/>
      <c r="L46" s="32"/>
      <c r="M46" s="32"/>
      <c r="N46" s="62">
        <v>18200</v>
      </c>
      <c r="O46" s="32"/>
      <c r="P46" s="62"/>
      <c r="Q46" s="62"/>
      <c r="R46" s="62"/>
      <c r="S46" s="62"/>
      <c r="T46" s="62"/>
      <c r="U46" s="62"/>
      <c r="V46" s="62"/>
      <c r="W46" s="62"/>
      <c r="X46" s="62"/>
      <c r="Y46" s="62"/>
    </row>
    <row r="47" spans="1:25" ht="24" customHeight="1">
      <c r="A47" s="96" t="s">
        <v>70</v>
      </c>
      <c r="B47" s="96" t="s">
        <v>70</v>
      </c>
      <c r="C47" s="96" t="s">
        <v>251</v>
      </c>
      <c r="D47" s="96" t="s">
        <v>252</v>
      </c>
      <c r="E47" s="96" t="s">
        <v>102</v>
      </c>
      <c r="F47" s="96" t="s">
        <v>103</v>
      </c>
      <c r="G47" s="96" t="s">
        <v>263</v>
      </c>
      <c r="H47" s="96" t="s">
        <v>264</v>
      </c>
      <c r="I47" s="98">
        <v>1800</v>
      </c>
      <c r="J47" s="62">
        <v>1800</v>
      </c>
      <c r="K47" s="32"/>
      <c r="L47" s="32"/>
      <c r="M47" s="32"/>
      <c r="N47" s="62">
        <v>1800</v>
      </c>
      <c r="O47" s="32"/>
      <c r="P47" s="62"/>
      <c r="Q47" s="62"/>
      <c r="R47" s="62"/>
      <c r="S47" s="62"/>
      <c r="T47" s="62"/>
      <c r="U47" s="62"/>
      <c r="V47" s="62"/>
      <c r="W47" s="62"/>
      <c r="X47" s="62"/>
      <c r="Y47" s="62"/>
    </row>
    <row r="48" spans="1:25" ht="24" customHeight="1">
      <c r="A48" s="96" t="s">
        <v>70</v>
      </c>
      <c r="B48" s="96" t="s">
        <v>70</v>
      </c>
      <c r="C48" s="96" t="s">
        <v>251</v>
      </c>
      <c r="D48" s="96" t="s">
        <v>252</v>
      </c>
      <c r="E48" s="96" t="s">
        <v>104</v>
      </c>
      <c r="F48" s="96" t="s">
        <v>105</v>
      </c>
      <c r="G48" s="96" t="s">
        <v>263</v>
      </c>
      <c r="H48" s="96" t="s">
        <v>264</v>
      </c>
      <c r="I48" s="98">
        <v>1300</v>
      </c>
      <c r="J48" s="62">
        <v>1300</v>
      </c>
      <c r="K48" s="32"/>
      <c r="L48" s="32"/>
      <c r="M48" s="32"/>
      <c r="N48" s="62">
        <v>1300</v>
      </c>
      <c r="O48" s="32"/>
      <c r="P48" s="62"/>
      <c r="Q48" s="62"/>
      <c r="R48" s="62"/>
      <c r="S48" s="62"/>
      <c r="T48" s="62"/>
      <c r="U48" s="62"/>
      <c r="V48" s="62"/>
      <c r="W48" s="62"/>
      <c r="X48" s="62"/>
      <c r="Y48" s="62"/>
    </row>
    <row r="49" spans="1:25" ht="24" customHeight="1">
      <c r="A49" s="96" t="s">
        <v>70</v>
      </c>
      <c r="B49" s="96" t="s">
        <v>70</v>
      </c>
      <c r="C49" s="96" t="s">
        <v>251</v>
      </c>
      <c r="D49" s="96" t="s">
        <v>252</v>
      </c>
      <c r="E49" s="96" t="s">
        <v>102</v>
      </c>
      <c r="F49" s="96" t="s">
        <v>103</v>
      </c>
      <c r="G49" s="96" t="s">
        <v>265</v>
      </c>
      <c r="H49" s="96" t="s">
        <v>266</v>
      </c>
      <c r="I49" s="98">
        <v>1800</v>
      </c>
      <c r="J49" s="62">
        <v>1800</v>
      </c>
      <c r="K49" s="32"/>
      <c r="L49" s="32"/>
      <c r="M49" s="32"/>
      <c r="N49" s="62">
        <v>1800</v>
      </c>
      <c r="O49" s="32"/>
      <c r="P49" s="62"/>
      <c r="Q49" s="62"/>
      <c r="R49" s="62"/>
      <c r="S49" s="62"/>
      <c r="T49" s="62"/>
      <c r="U49" s="62"/>
      <c r="V49" s="62"/>
      <c r="W49" s="62"/>
      <c r="X49" s="62"/>
      <c r="Y49" s="62"/>
    </row>
    <row r="50" spans="1:25" ht="24" customHeight="1">
      <c r="A50" s="96" t="s">
        <v>70</v>
      </c>
      <c r="B50" s="96" t="s">
        <v>70</v>
      </c>
      <c r="C50" s="96" t="s">
        <v>251</v>
      </c>
      <c r="D50" s="96" t="s">
        <v>252</v>
      </c>
      <c r="E50" s="96" t="s">
        <v>104</v>
      </c>
      <c r="F50" s="96" t="s">
        <v>105</v>
      </c>
      <c r="G50" s="96" t="s">
        <v>265</v>
      </c>
      <c r="H50" s="96" t="s">
        <v>266</v>
      </c>
      <c r="I50" s="98">
        <v>1300</v>
      </c>
      <c r="J50" s="62">
        <v>1300</v>
      </c>
      <c r="K50" s="32"/>
      <c r="L50" s="32"/>
      <c r="M50" s="32"/>
      <c r="N50" s="62">
        <v>1300</v>
      </c>
      <c r="O50" s="32"/>
      <c r="P50" s="62"/>
      <c r="Q50" s="62"/>
      <c r="R50" s="62"/>
      <c r="S50" s="62"/>
      <c r="T50" s="62"/>
      <c r="U50" s="62"/>
      <c r="V50" s="62"/>
      <c r="W50" s="62"/>
      <c r="X50" s="62"/>
      <c r="Y50" s="62"/>
    </row>
    <row r="51" spans="1:25" ht="24" customHeight="1">
      <c r="A51" s="96" t="s">
        <v>70</v>
      </c>
      <c r="B51" s="96" t="s">
        <v>70</v>
      </c>
      <c r="C51" s="96" t="s">
        <v>251</v>
      </c>
      <c r="D51" s="96" t="s">
        <v>252</v>
      </c>
      <c r="E51" s="96" t="s">
        <v>102</v>
      </c>
      <c r="F51" s="96" t="s">
        <v>103</v>
      </c>
      <c r="G51" s="96" t="s">
        <v>267</v>
      </c>
      <c r="H51" s="96" t="s">
        <v>268</v>
      </c>
      <c r="I51" s="98">
        <v>43200</v>
      </c>
      <c r="J51" s="62">
        <v>43200</v>
      </c>
      <c r="K51" s="32"/>
      <c r="L51" s="32"/>
      <c r="M51" s="32"/>
      <c r="N51" s="62">
        <v>43200</v>
      </c>
      <c r="O51" s="32"/>
      <c r="P51" s="62"/>
      <c r="Q51" s="62"/>
      <c r="R51" s="62"/>
      <c r="S51" s="62"/>
      <c r="T51" s="62"/>
      <c r="U51" s="62"/>
      <c r="V51" s="62"/>
      <c r="W51" s="62"/>
      <c r="X51" s="62"/>
      <c r="Y51" s="62"/>
    </row>
    <row r="52" spans="1:25" ht="24" customHeight="1">
      <c r="A52" s="96" t="s">
        <v>70</v>
      </c>
      <c r="B52" s="96" t="s">
        <v>70</v>
      </c>
      <c r="C52" s="96" t="s">
        <v>251</v>
      </c>
      <c r="D52" s="96" t="s">
        <v>252</v>
      </c>
      <c r="E52" s="96" t="s">
        <v>104</v>
      </c>
      <c r="F52" s="96" t="s">
        <v>105</v>
      </c>
      <c r="G52" s="96" t="s">
        <v>267</v>
      </c>
      <c r="H52" s="96" t="s">
        <v>268</v>
      </c>
      <c r="I52" s="98">
        <v>31200</v>
      </c>
      <c r="J52" s="62">
        <v>31200</v>
      </c>
      <c r="K52" s="32"/>
      <c r="L52" s="32"/>
      <c r="M52" s="32"/>
      <c r="N52" s="62">
        <v>31200</v>
      </c>
      <c r="O52" s="32"/>
      <c r="P52" s="62"/>
      <c r="Q52" s="62"/>
      <c r="R52" s="62"/>
      <c r="S52" s="62"/>
      <c r="T52" s="62"/>
      <c r="U52" s="62"/>
      <c r="V52" s="62"/>
      <c r="W52" s="62"/>
      <c r="X52" s="62"/>
      <c r="Y52" s="62"/>
    </row>
    <row r="53" spans="1:25" ht="24" customHeight="1">
      <c r="A53" s="96" t="s">
        <v>70</v>
      </c>
      <c r="B53" s="96" t="s">
        <v>70</v>
      </c>
      <c r="C53" s="96" t="s">
        <v>269</v>
      </c>
      <c r="D53" s="96" t="s">
        <v>270</v>
      </c>
      <c r="E53" s="96" t="s">
        <v>102</v>
      </c>
      <c r="F53" s="96" t="s">
        <v>103</v>
      </c>
      <c r="G53" s="96" t="s">
        <v>242</v>
      </c>
      <c r="H53" s="96" t="s">
        <v>243</v>
      </c>
      <c r="I53" s="98">
        <v>16800</v>
      </c>
      <c r="J53" s="62">
        <v>16800</v>
      </c>
      <c r="K53" s="32"/>
      <c r="L53" s="32"/>
      <c r="M53" s="32"/>
      <c r="N53" s="62">
        <v>16800</v>
      </c>
      <c r="O53" s="32"/>
      <c r="P53" s="62"/>
      <c r="Q53" s="62"/>
      <c r="R53" s="62"/>
      <c r="S53" s="62"/>
      <c r="T53" s="62"/>
      <c r="U53" s="62"/>
      <c r="V53" s="62"/>
      <c r="W53" s="62"/>
      <c r="X53" s="62"/>
      <c r="Y53" s="62"/>
    </row>
    <row r="54" spans="1:25" ht="24" customHeight="1">
      <c r="A54" s="96" t="s">
        <v>70</v>
      </c>
      <c r="B54" s="96" t="s">
        <v>70</v>
      </c>
      <c r="C54" s="96" t="s">
        <v>271</v>
      </c>
      <c r="D54" s="96" t="s">
        <v>272</v>
      </c>
      <c r="E54" s="96" t="s">
        <v>104</v>
      </c>
      <c r="F54" s="96" t="s">
        <v>105</v>
      </c>
      <c r="G54" s="96" t="s">
        <v>215</v>
      </c>
      <c r="H54" s="96" t="s">
        <v>216</v>
      </c>
      <c r="I54" s="98">
        <v>480156</v>
      </c>
      <c r="J54" s="62">
        <v>480156</v>
      </c>
      <c r="K54" s="32"/>
      <c r="L54" s="32"/>
      <c r="M54" s="32"/>
      <c r="N54" s="62">
        <v>480156</v>
      </c>
      <c r="O54" s="32"/>
      <c r="P54" s="62"/>
      <c r="Q54" s="62"/>
      <c r="R54" s="62"/>
      <c r="S54" s="62"/>
      <c r="T54" s="62"/>
      <c r="U54" s="62"/>
      <c r="V54" s="62"/>
      <c r="W54" s="62"/>
      <c r="X54" s="62"/>
      <c r="Y54" s="62"/>
    </row>
    <row r="55" spans="1:25" ht="24" customHeight="1">
      <c r="A55" s="96" t="s">
        <v>70</v>
      </c>
      <c r="B55" s="96" t="s">
        <v>70</v>
      </c>
      <c r="C55" s="96" t="s">
        <v>271</v>
      </c>
      <c r="D55" s="96" t="s">
        <v>272</v>
      </c>
      <c r="E55" s="96" t="s">
        <v>104</v>
      </c>
      <c r="F55" s="96" t="s">
        <v>105</v>
      </c>
      <c r="G55" s="96" t="s">
        <v>217</v>
      </c>
      <c r="H55" s="96" t="s">
        <v>218</v>
      </c>
      <c r="I55" s="98">
        <v>40296</v>
      </c>
      <c r="J55" s="62">
        <v>40296</v>
      </c>
      <c r="K55" s="32"/>
      <c r="L55" s="32"/>
      <c r="M55" s="32"/>
      <c r="N55" s="62">
        <v>40296</v>
      </c>
      <c r="O55" s="32"/>
      <c r="P55" s="62"/>
      <c r="Q55" s="62"/>
      <c r="R55" s="62"/>
      <c r="S55" s="62"/>
      <c r="T55" s="62"/>
      <c r="U55" s="62"/>
      <c r="V55" s="62"/>
      <c r="W55" s="62"/>
      <c r="X55" s="62"/>
      <c r="Y55" s="62"/>
    </row>
    <row r="56" spans="1:25" ht="24" customHeight="1">
      <c r="A56" s="96" t="s">
        <v>70</v>
      </c>
      <c r="B56" s="96" t="s">
        <v>70</v>
      </c>
      <c r="C56" s="96" t="s">
        <v>271</v>
      </c>
      <c r="D56" s="96" t="s">
        <v>272</v>
      </c>
      <c r="E56" s="96" t="s">
        <v>104</v>
      </c>
      <c r="F56" s="96" t="s">
        <v>105</v>
      </c>
      <c r="G56" s="96" t="s">
        <v>219</v>
      </c>
      <c r="H56" s="96" t="s">
        <v>220</v>
      </c>
      <c r="I56" s="98">
        <v>2375.42</v>
      </c>
      <c r="J56" s="62">
        <v>2375.42</v>
      </c>
      <c r="K56" s="32"/>
      <c r="L56" s="32"/>
      <c r="M56" s="32"/>
      <c r="N56" s="62">
        <v>2375.42</v>
      </c>
      <c r="O56" s="32"/>
      <c r="P56" s="62"/>
      <c r="Q56" s="62"/>
      <c r="R56" s="62"/>
      <c r="S56" s="62"/>
      <c r="T56" s="62"/>
      <c r="U56" s="62"/>
      <c r="V56" s="62"/>
      <c r="W56" s="62"/>
      <c r="X56" s="62"/>
      <c r="Y56" s="62"/>
    </row>
    <row r="57" spans="1:25" ht="24" customHeight="1">
      <c r="A57" s="96" t="s">
        <v>70</v>
      </c>
      <c r="B57" s="96" t="s">
        <v>70</v>
      </c>
      <c r="C57" s="96" t="s">
        <v>271</v>
      </c>
      <c r="D57" s="96" t="s">
        <v>272</v>
      </c>
      <c r="E57" s="96" t="s">
        <v>104</v>
      </c>
      <c r="F57" s="96" t="s">
        <v>105</v>
      </c>
      <c r="G57" s="96" t="s">
        <v>219</v>
      </c>
      <c r="H57" s="96" t="s">
        <v>220</v>
      </c>
      <c r="I57" s="98">
        <v>40013</v>
      </c>
      <c r="J57" s="62">
        <v>40013</v>
      </c>
      <c r="K57" s="32"/>
      <c r="L57" s="32"/>
      <c r="M57" s="32"/>
      <c r="N57" s="62">
        <v>40013</v>
      </c>
      <c r="O57" s="32"/>
      <c r="P57" s="62"/>
      <c r="Q57" s="62"/>
      <c r="R57" s="62"/>
      <c r="S57" s="62"/>
      <c r="T57" s="62"/>
      <c r="U57" s="62"/>
      <c r="V57" s="62"/>
      <c r="W57" s="62"/>
      <c r="X57" s="62"/>
      <c r="Y57" s="62"/>
    </row>
    <row r="58" spans="1:25" ht="24" customHeight="1">
      <c r="A58" s="96" t="s">
        <v>70</v>
      </c>
      <c r="B58" s="96" t="s">
        <v>70</v>
      </c>
      <c r="C58" s="96" t="s">
        <v>271</v>
      </c>
      <c r="D58" s="96" t="s">
        <v>272</v>
      </c>
      <c r="E58" s="96" t="s">
        <v>104</v>
      </c>
      <c r="F58" s="96" t="s">
        <v>105</v>
      </c>
      <c r="G58" s="96" t="s">
        <v>273</v>
      </c>
      <c r="H58" s="96" t="s">
        <v>274</v>
      </c>
      <c r="I58" s="62">
        <v>491676</v>
      </c>
      <c r="J58" s="62">
        <v>491676</v>
      </c>
      <c r="K58" s="32"/>
      <c r="L58" s="32"/>
      <c r="M58" s="32"/>
      <c r="N58" s="62">
        <v>491676</v>
      </c>
      <c r="O58" s="32"/>
      <c r="P58" s="62"/>
      <c r="Q58" s="62"/>
      <c r="R58" s="62"/>
      <c r="S58" s="62"/>
      <c r="T58" s="62"/>
      <c r="U58" s="62"/>
      <c r="V58" s="62"/>
      <c r="W58" s="62"/>
      <c r="X58" s="62"/>
      <c r="Y58" s="62"/>
    </row>
    <row r="59" spans="1:25" ht="24" customHeight="1">
      <c r="A59" s="96" t="s">
        <v>70</v>
      </c>
      <c r="B59" s="96" t="s">
        <v>70</v>
      </c>
      <c r="C59" s="96" t="s">
        <v>271</v>
      </c>
      <c r="D59" s="96" t="s">
        <v>272</v>
      </c>
      <c r="E59" s="96" t="s">
        <v>104</v>
      </c>
      <c r="F59" s="96" t="s">
        <v>105</v>
      </c>
      <c r="G59" s="96" t="s">
        <v>273</v>
      </c>
      <c r="H59" s="96" t="s">
        <v>274</v>
      </c>
      <c r="I59" s="62">
        <v>2265</v>
      </c>
      <c r="J59" s="62">
        <v>2265</v>
      </c>
      <c r="K59" s="32"/>
      <c r="L59" s="32"/>
      <c r="M59" s="32"/>
      <c r="N59" s="62">
        <v>2265</v>
      </c>
      <c r="O59" s="32"/>
      <c r="P59" s="62"/>
      <c r="Q59" s="62"/>
      <c r="R59" s="62"/>
      <c r="S59" s="62"/>
      <c r="T59" s="62"/>
      <c r="U59" s="62"/>
      <c r="V59" s="62"/>
      <c r="W59" s="62"/>
      <c r="X59" s="62"/>
      <c r="Y59" s="62"/>
    </row>
    <row r="60" spans="1:25" ht="24" customHeight="1">
      <c r="A60" s="96" t="s">
        <v>70</v>
      </c>
      <c r="B60" s="96" t="s">
        <v>70</v>
      </c>
      <c r="C60" s="96" t="s">
        <v>271</v>
      </c>
      <c r="D60" s="96" t="s">
        <v>272</v>
      </c>
      <c r="E60" s="96" t="s">
        <v>104</v>
      </c>
      <c r="F60" s="96" t="s">
        <v>105</v>
      </c>
      <c r="G60" s="96" t="s">
        <v>273</v>
      </c>
      <c r="H60" s="96" t="s">
        <v>274</v>
      </c>
      <c r="I60" s="62">
        <v>124752</v>
      </c>
      <c r="J60" s="62">
        <v>124752</v>
      </c>
      <c r="K60" s="32"/>
      <c r="L60" s="32"/>
      <c r="M60" s="32"/>
      <c r="N60" s="62">
        <v>124752</v>
      </c>
      <c r="O60" s="32"/>
      <c r="P60" s="62"/>
      <c r="Q60" s="62"/>
      <c r="R60" s="62"/>
      <c r="S60" s="62"/>
      <c r="T60" s="62"/>
      <c r="U60" s="62"/>
      <c r="V60" s="62"/>
      <c r="W60" s="62"/>
      <c r="X60" s="62"/>
      <c r="Y60" s="62"/>
    </row>
    <row r="61" spans="1:25" ht="24" customHeight="1">
      <c r="A61" s="96" t="s">
        <v>70</v>
      </c>
      <c r="B61" s="96" t="s">
        <v>70</v>
      </c>
      <c r="C61" s="96" t="s">
        <v>275</v>
      </c>
      <c r="D61" s="96" t="s">
        <v>276</v>
      </c>
      <c r="E61" s="96" t="s">
        <v>120</v>
      </c>
      <c r="F61" s="96" t="s">
        <v>121</v>
      </c>
      <c r="G61" s="96" t="s">
        <v>277</v>
      </c>
      <c r="H61" s="96" t="s">
        <v>278</v>
      </c>
      <c r="I61" s="62">
        <v>43200</v>
      </c>
      <c r="J61" s="62">
        <v>43200</v>
      </c>
      <c r="K61" s="32"/>
      <c r="L61" s="32"/>
      <c r="M61" s="32"/>
      <c r="N61" s="62">
        <v>43200</v>
      </c>
      <c r="O61" s="32"/>
      <c r="P61" s="62"/>
      <c r="Q61" s="62"/>
      <c r="R61" s="62"/>
      <c r="S61" s="62"/>
      <c r="T61" s="62"/>
      <c r="U61" s="62"/>
      <c r="V61" s="62"/>
      <c r="W61" s="62"/>
      <c r="X61" s="62"/>
      <c r="Y61" s="62"/>
    </row>
    <row r="62" spans="1:25" ht="24" customHeight="1">
      <c r="A62" s="96" t="s">
        <v>70</v>
      </c>
      <c r="B62" s="96" t="s">
        <v>70</v>
      </c>
      <c r="C62" s="96" t="s">
        <v>279</v>
      </c>
      <c r="D62" s="96" t="s">
        <v>280</v>
      </c>
      <c r="E62" s="96" t="s">
        <v>102</v>
      </c>
      <c r="F62" s="96" t="s">
        <v>103</v>
      </c>
      <c r="G62" s="96" t="s">
        <v>219</v>
      </c>
      <c r="H62" s="96" t="s">
        <v>220</v>
      </c>
      <c r="I62" s="62">
        <v>278400</v>
      </c>
      <c r="J62" s="62">
        <v>278400</v>
      </c>
      <c r="K62" s="32"/>
      <c r="L62" s="32"/>
      <c r="M62" s="32"/>
      <c r="N62" s="62">
        <v>278400</v>
      </c>
      <c r="O62" s="32"/>
      <c r="P62" s="62"/>
      <c r="Q62" s="62"/>
      <c r="R62" s="62"/>
      <c r="S62" s="62"/>
      <c r="T62" s="62"/>
      <c r="U62" s="62"/>
      <c r="V62" s="62"/>
      <c r="W62" s="62"/>
      <c r="X62" s="62"/>
      <c r="Y62" s="62"/>
    </row>
    <row r="63" spans="1:25" ht="24" customHeight="1">
      <c r="A63" s="96" t="s">
        <v>70</v>
      </c>
      <c r="B63" s="96" t="s">
        <v>70</v>
      </c>
      <c r="C63" s="96" t="s">
        <v>281</v>
      </c>
      <c r="D63" s="96" t="s">
        <v>282</v>
      </c>
      <c r="E63" s="96" t="s">
        <v>104</v>
      </c>
      <c r="F63" s="96" t="s">
        <v>105</v>
      </c>
      <c r="G63" s="96" t="s">
        <v>273</v>
      </c>
      <c r="H63" s="96" t="s">
        <v>274</v>
      </c>
      <c r="I63" s="62">
        <v>109200</v>
      </c>
      <c r="J63" s="62">
        <v>109200</v>
      </c>
      <c r="K63" s="32"/>
      <c r="L63" s="32"/>
      <c r="M63" s="32"/>
      <c r="N63" s="62">
        <v>109200</v>
      </c>
      <c r="O63" s="32"/>
      <c r="P63" s="62"/>
      <c r="Q63" s="62"/>
      <c r="R63" s="62"/>
      <c r="S63" s="62"/>
      <c r="T63" s="62"/>
      <c r="U63" s="62"/>
      <c r="V63" s="62"/>
      <c r="W63" s="62"/>
      <c r="X63" s="62"/>
      <c r="Y63" s="62"/>
    </row>
    <row r="64" spans="1:25" ht="24" customHeight="1">
      <c r="A64" s="96" t="s">
        <v>70</v>
      </c>
      <c r="B64" s="96" t="s">
        <v>70</v>
      </c>
      <c r="C64" s="96" t="s">
        <v>283</v>
      </c>
      <c r="D64" s="96" t="s">
        <v>284</v>
      </c>
      <c r="E64" s="96" t="s">
        <v>102</v>
      </c>
      <c r="F64" s="96" t="s">
        <v>103</v>
      </c>
      <c r="G64" s="96" t="s">
        <v>277</v>
      </c>
      <c r="H64" s="96" t="s">
        <v>278</v>
      </c>
      <c r="I64" s="62">
        <v>33046.080000000002</v>
      </c>
      <c r="J64" s="62">
        <v>33046.080000000002</v>
      </c>
      <c r="K64" s="32"/>
      <c r="L64" s="32"/>
      <c r="M64" s="32"/>
      <c r="N64" s="62">
        <v>33046.080000000002</v>
      </c>
      <c r="O64" s="32"/>
      <c r="P64" s="62"/>
      <c r="Q64" s="62"/>
      <c r="R64" s="62"/>
      <c r="S64" s="62"/>
      <c r="T64" s="62"/>
      <c r="U64" s="62"/>
      <c r="V64" s="62"/>
      <c r="W64" s="62"/>
      <c r="X64" s="62"/>
      <c r="Y64" s="62"/>
    </row>
    <row r="65" spans="1:25" ht="39" customHeight="1">
      <c r="A65" s="193" t="s">
        <v>185</v>
      </c>
      <c r="B65" s="194"/>
      <c r="C65" s="195"/>
      <c r="D65" s="195"/>
      <c r="E65" s="195"/>
      <c r="F65" s="195"/>
      <c r="G65" s="195"/>
      <c r="H65" s="196"/>
      <c r="I65" s="62">
        <v>6172365.2000000002</v>
      </c>
      <c r="J65" s="62">
        <v>6172365.2000000002</v>
      </c>
      <c r="K65" s="62"/>
      <c r="L65" s="62"/>
      <c r="M65" s="62"/>
      <c r="N65" s="62">
        <v>6172365.2000000002</v>
      </c>
      <c r="O65" s="62"/>
      <c r="P65" s="62"/>
      <c r="Q65" s="62"/>
      <c r="R65" s="62"/>
      <c r="S65" s="62"/>
      <c r="T65" s="62"/>
      <c r="U65" s="62"/>
      <c r="V65" s="62"/>
      <c r="W65" s="62"/>
      <c r="X65" s="62"/>
      <c r="Y65" s="62"/>
    </row>
  </sheetData>
  <mergeCells count="31">
    <mergeCell ref="A2:Y2"/>
    <mergeCell ref="A3:H3"/>
    <mergeCell ref="I4:Y4"/>
    <mergeCell ref="J5:O5"/>
    <mergeCell ref="P5:R5"/>
    <mergeCell ref="T5:Y5"/>
    <mergeCell ref="J6:K6"/>
    <mergeCell ref="A65:H65"/>
    <mergeCell ref="A4:A7"/>
    <mergeCell ref="B4:B7"/>
    <mergeCell ref="C4:C7"/>
    <mergeCell ref="D4:D7"/>
    <mergeCell ref="E4:E7"/>
    <mergeCell ref="F4:F7"/>
    <mergeCell ref="G4:G7"/>
    <mergeCell ref="H4:H7"/>
    <mergeCell ref="I5:I7"/>
    <mergeCell ref="L6:L7"/>
    <mergeCell ref="M6:M7"/>
    <mergeCell ref="N6:N7"/>
    <mergeCell ref="O6:O7"/>
    <mergeCell ref="P6:P7"/>
    <mergeCell ref="V6:V7"/>
    <mergeCell ref="W6:W7"/>
    <mergeCell ref="X6:X7"/>
    <mergeCell ref="Y6:Y7"/>
    <mergeCell ref="Q6:Q7"/>
    <mergeCell ref="R6:R7"/>
    <mergeCell ref="S5:S7"/>
    <mergeCell ref="T6:T7"/>
    <mergeCell ref="U6:U7"/>
  </mergeCells>
  <phoneticPr fontId="26" type="noConversion"/>
  <printOptions horizontalCentered="1"/>
  <pageMargins left="0.36875000000000002" right="0.36875000000000002" top="0.55902777777777801" bottom="0.55902777777777801" header="0.47916666666666702" footer="0.47916666666666702"/>
  <pageSetup paperSize="9" scale="56"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W22"/>
  <sheetViews>
    <sheetView showZeros="0" workbookViewId="0">
      <selection activeCell="D21" sqref="D21"/>
    </sheetView>
  </sheetViews>
  <sheetFormatPr defaultColWidth="9.125" defaultRowHeight="14.25" customHeight="1"/>
  <cols>
    <col min="1" max="1" width="13.125" customWidth="1"/>
    <col min="2" max="2" width="18.75" customWidth="1"/>
    <col min="3" max="3" width="38.125" customWidth="1"/>
    <col min="4" max="4" width="36.375" customWidth="1"/>
    <col min="5" max="5" width="15.875" customWidth="1"/>
    <col min="6" max="6" width="22.375" customWidth="1"/>
    <col min="7" max="7" width="14.375" customWidth="1"/>
    <col min="8" max="8" width="13.875" customWidth="1"/>
    <col min="9" max="9" width="14.625" customWidth="1"/>
    <col min="10" max="13" width="20" customWidth="1"/>
    <col min="14" max="14" width="12.25" customWidth="1"/>
    <col min="15" max="15" width="12.75" customWidth="1"/>
    <col min="16" max="16" width="11.125" customWidth="1"/>
    <col min="17" max="17" width="13.25" customWidth="1"/>
    <col min="18" max="18" width="14.875" customWidth="1"/>
    <col min="19" max="19" width="13.875" customWidth="1"/>
    <col min="20" max="20" width="11.375" customWidth="1"/>
    <col min="21" max="21" width="11.25" customWidth="1"/>
    <col min="22" max="22" width="13.625" customWidth="1"/>
    <col min="23" max="23" width="15.375" customWidth="1"/>
  </cols>
  <sheetData>
    <row r="1" spans="1:23" ht="39.950000000000003" customHeight="1">
      <c r="B1" s="93"/>
      <c r="E1" s="22"/>
      <c r="F1" s="22"/>
      <c r="G1" s="22"/>
      <c r="H1" s="22"/>
      <c r="U1" s="93"/>
      <c r="W1" s="85" t="s">
        <v>285</v>
      </c>
    </row>
    <row r="2" spans="1:23" ht="46.5" customHeight="1">
      <c r="A2" s="203" t="str">
        <f>"2025"&amp;"年部门项目支出预算表"</f>
        <v>2025年部门项目支出预算表</v>
      </c>
      <c r="B2" s="203"/>
      <c r="C2" s="203"/>
      <c r="D2" s="203"/>
      <c r="E2" s="203"/>
      <c r="F2" s="203"/>
      <c r="G2" s="203"/>
      <c r="H2" s="203"/>
      <c r="I2" s="203"/>
      <c r="J2" s="203"/>
      <c r="K2" s="203"/>
      <c r="L2" s="203"/>
      <c r="M2" s="203"/>
      <c r="N2" s="203"/>
      <c r="O2" s="203"/>
      <c r="P2" s="203"/>
      <c r="Q2" s="203"/>
      <c r="R2" s="203"/>
      <c r="S2" s="203"/>
      <c r="T2" s="203"/>
      <c r="U2" s="203"/>
      <c r="V2" s="203"/>
      <c r="W2" s="203"/>
    </row>
    <row r="3" spans="1:23" ht="45" customHeight="1">
      <c r="A3" s="204" t="str">
        <f>"单位名称："&amp;"中国共产党昆明市东川区委员会政法委员会"</f>
        <v>单位名称：中国共产党昆明市东川区委员会政法委员会</v>
      </c>
      <c r="B3" s="205"/>
      <c r="C3" s="205"/>
      <c r="D3" s="205"/>
      <c r="E3" s="205"/>
      <c r="F3" s="205"/>
      <c r="G3" s="205"/>
      <c r="H3" s="205"/>
      <c r="I3" s="25"/>
      <c r="J3" s="25"/>
      <c r="K3" s="25"/>
      <c r="L3" s="25"/>
      <c r="M3" s="25"/>
      <c r="N3" s="25"/>
      <c r="O3" s="25"/>
      <c r="P3" s="25"/>
      <c r="Q3" s="25"/>
      <c r="U3" s="93"/>
      <c r="W3" s="80" t="s">
        <v>1</v>
      </c>
    </row>
    <row r="4" spans="1:23" ht="45.95" customHeight="1">
      <c r="A4" s="189" t="s">
        <v>286</v>
      </c>
      <c r="B4" s="215" t="s">
        <v>196</v>
      </c>
      <c r="C4" s="189" t="s">
        <v>197</v>
      </c>
      <c r="D4" s="189" t="s">
        <v>287</v>
      </c>
      <c r="E4" s="215" t="s">
        <v>198</v>
      </c>
      <c r="F4" s="215" t="s">
        <v>199</v>
      </c>
      <c r="G4" s="215" t="s">
        <v>288</v>
      </c>
      <c r="H4" s="215" t="s">
        <v>289</v>
      </c>
      <c r="I4" s="215" t="s">
        <v>55</v>
      </c>
      <c r="J4" s="212" t="s">
        <v>290</v>
      </c>
      <c r="K4" s="209"/>
      <c r="L4" s="209"/>
      <c r="M4" s="213"/>
      <c r="N4" s="212" t="s">
        <v>204</v>
      </c>
      <c r="O4" s="209"/>
      <c r="P4" s="213"/>
      <c r="Q4" s="215" t="s">
        <v>61</v>
      </c>
      <c r="R4" s="212" t="s">
        <v>62</v>
      </c>
      <c r="S4" s="209"/>
      <c r="T4" s="209"/>
      <c r="U4" s="209"/>
      <c r="V4" s="209"/>
      <c r="W4" s="213"/>
    </row>
    <row r="5" spans="1:23" ht="21.75" customHeight="1">
      <c r="A5" s="197"/>
      <c r="B5" s="191"/>
      <c r="C5" s="197"/>
      <c r="D5" s="197"/>
      <c r="E5" s="221"/>
      <c r="F5" s="221"/>
      <c r="G5" s="221"/>
      <c r="H5" s="221"/>
      <c r="I5" s="221"/>
      <c r="J5" s="217" t="s">
        <v>58</v>
      </c>
      <c r="K5" s="218"/>
      <c r="L5" s="215" t="s">
        <v>59</v>
      </c>
      <c r="M5" s="215" t="s">
        <v>60</v>
      </c>
      <c r="N5" s="215" t="s">
        <v>58</v>
      </c>
      <c r="O5" s="215" t="s">
        <v>59</v>
      </c>
      <c r="P5" s="215" t="s">
        <v>60</v>
      </c>
      <c r="Q5" s="221"/>
      <c r="R5" s="215" t="s">
        <v>57</v>
      </c>
      <c r="S5" s="215" t="s">
        <v>64</v>
      </c>
      <c r="T5" s="215" t="s">
        <v>210</v>
      </c>
      <c r="U5" s="215" t="s">
        <v>66</v>
      </c>
      <c r="V5" s="215" t="s">
        <v>67</v>
      </c>
      <c r="W5" s="215" t="s">
        <v>68</v>
      </c>
    </row>
    <row r="6" spans="1:23" ht="21" customHeight="1">
      <c r="A6" s="191"/>
      <c r="B6" s="191"/>
      <c r="C6" s="191"/>
      <c r="D6" s="191"/>
      <c r="E6" s="191"/>
      <c r="F6" s="191"/>
      <c r="G6" s="191"/>
      <c r="H6" s="191"/>
      <c r="I6" s="191"/>
      <c r="J6" s="219" t="s">
        <v>57</v>
      </c>
      <c r="K6" s="220"/>
      <c r="L6" s="191"/>
      <c r="M6" s="191"/>
      <c r="N6" s="191"/>
      <c r="O6" s="191"/>
      <c r="P6" s="191"/>
      <c r="Q6" s="191"/>
      <c r="R6" s="191"/>
      <c r="S6" s="191"/>
      <c r="T6" s="191"/>
      <c r="U6" s="191"/>
      <c r="V6" s="191"/>
      <c r="W6" s="191"/>
    </row>
    <row r="7" spans="1:23" ht="39.75" customHeight="1">
      <c r="A7" s="190"/>
      <c r="B7" s="199"/>
      <c r="C7" s="190"/>
      <c r="D7" s="190"/>
      <c r="E7" s="216"/>
      <c r="F7" s="216"/>
      <c r="G7" s="216"/>
      <c r="H7" s="216"/>
      <c r="I7" s="216"/>
      <c r="J7" s="53" t="s">
        <v>57</v>
      </c>
      <c r="K7" s="53" t="s">
        <v>291</v>
      </c>
      <c r="L7" s="216"/>
      <c r="M7" s="216"/>
      <c r="N7" s="216"/>
      <c r="O7" s="216"/>
      <c r="P7" s="216"/>
      <c r="Q7" s="216"/>
      <c r="R7" s="216"/>
      <c r="S7" s="216"/>
      <c r="T7" s="216"/>
      <c r="U7" s="199"/>
      <c r="V7" s="216"/>
      <c r="W7" s="216"/>
    </row>
    <row r="8" spans="1:23" ht="30" customHeight="1">
      <c r="A8" s="31">
        <v>1</v>
      </c>
      <c r="B8" s="31">
        <v>2</v>
      </c>
      <c r="C8" s="31">
        <v>3</v>
      </c>
      <c r="D8" s="31">
        <v>4</v>
      </c>
      <c r="E8" s="31">
        <v>5</v>
      </c>
      <c r="F8" s="31">
        <v>6</v>
      </c>
      <c r="G8" s="31">
        <v>7</v>
      </c>
      <c r="H8" s="31">
        <v>8</v>
      </c>
      <c r="I8" s="31">
        <v>9</v>
      </c>
      <c r="J8" s="31">
        <v>10</v>
      </c>
      <c r="K8" s="31">
        <v>11</v>
      </c>
      <c r="L8" s="42">
        <v>12</v>
      </c>
      <c r="M8" s="42">
        <v>13</v>
      </c>
      <c r="N8" s="42">
        <v>14</v>
      </c>
      <c r="O8" s="42">
        <v>15</v>
      </c>
      <c r="P8" s="42">
        <v>16</v>
      </c>
      <c r="Q8" s="42">
        <v>17</v>
      </c>
      <c r="R8" s="42">
        <v>18</v>
      </c>
      <c r="S8" s="42">
        <v>19</v>
      </c>
      <c r="T8" s="42">
        <v>20</v>
      </c>
      <c r="U8" s="31">
        <v>21</v>
      </c>
      <c r="V8" s="42">
        <v>22</v>
      </c>
      <c r="W8" s="31">
        <v>23</v>
      </c>
    </row>
    <row r="9" spans="1:23" ht="47.1" customHeight="1">
      <c r="A9" s="55" t="s">
        <v>292</v>
      </c>
      <c r="B9" s="55" t="s">
        <v>293</v>
      </c>
      <c r="C9" s="55" t="s">
        <v>294</v>
      </c>
      <c r="D9" s="55" t="s">
        <v>70</v>
      </c>
      <c r="E9" s="55" t="s">
        <v>106</v>
      </c>
      <c r="F9" s="55" t="s">
        <v>107</v>
      </c>
      <c r="G9" s="55" t="s">
        <v>277</v>
      </c>
      <c r="H9" s="55" t="s">
        <v>278</v>
      </c>
      <c r="I9" s="62">
        <v>2122200</v>
      </c>
      <c r="J9" s="62">
        <v>2122200</v>
      </c>
      <c r="K9" s="62">
        <v>2122200</v>
      </c>
      <c r="L9" s="62"/>
      <c r="M9" s="62"/>
      <c r="N9" s="62"/>
      <c r="O9" s="62"/>
      <c r="P9" s="62"/>
      <c r="Q9" s="62"/>
      <c r="R9" s="62"/>
      <c r="S9" s="62"/>
      <c r="T9" s="62"/>
      <c r="U9" s="62"/>
      <c r="V9" s="62"/>
      <c r="W9" s="62"/>
    </row>
    <row r="10" spans="1:23" ht="44.1" customHeight="1">
      <c r="A10" s="55" t="s">
        <v>292</v>
      </c>
      <c r="B10" s="55" t="s">
        <v>295</v>
      </c>
      <c r="C10" s="91" t="s">
        <v>296</v>
      </c>
      <c r="D10" s="55" t="s">
        <v>70</v>
      </c>
      <c r="E10" s="55" t="s">
        <v>106</v>
      </c>
      <c r="F10" s="55" t="s">
        <v>107</v>
      </c>
      <c r="G10" s="55" t="s">
        <v>249</v>
      </c>
      <c r="H10" s="55" t="s">
        <v>250</v>
      </c>
      <c r="I10" s="62">
        <v>50000</v>
      </c>
      <c r="J10" s="62">
        <v>50000</v>
      </c>
      <c r="K10" s="62">
        <v>50000</v>
      </c>
      <c r="L10" s="62"/>
      <c r="M10" s="62"/>
      <c r="N10" s="62"/>
      <c r="O10" s="62"/>
      <c r="P10" s="62"/>
      <c r="Q10" s="62"/>
      <c r="R10" s="62"/>
      <c r="S10" s="62"/>
      <c r="T10" s="62"/>
      <c r="U10" s="62"/>
      <c r="V10" s="62"/>
      <c r="W10" s="62"/>
    </row>
    <row r="11" spans="1:23" ht="47.1" customHeight="1">
      <c r="A11" s="55" t="s">
        <v>292</v>
      </c>
      <c r="B11" s="55" t="s">
        <v>297</v>
      </c>
      <c r="C11" s="55" t="s">
        <v>298</v>
      </c>
      <c r="D11" s="55" t="s">
        <v>70</v>
      </c>
      <c r="E11" s="55" t="s">
        <v>106</v>
      </c>
      <c r="F11" s="55" t="s">
        <v>107</v>
      </c>
      <c r="G11" s="55" t="s">
        <v>249</v>
      </c>
      <c r="H11" s="55" t="s">
        <v>250</v>
      </c>
      <c r="I11" s="62">
        <v>5300</v>
      </c>
      <c r="J11" s="62">
        <v>5300</v>
      </c>
      <c r="K11" s="62">
        <v>5300</v>
      </c>
      <c r="L11" s="62"/>
      <c r="M11" s="62"/>
      <c r="N11" s="62"/>
      <c r="O11" s="62"/>
      <c r="P11" s="62"/>
      <c r="Q11" s="62"/>
      <c r="R11" s="62"/>
      <c r="S11" s="62"/>
      <c r="T11" s="62"/>
      <c r="U11" s="62"/>
      <c r="V11" s="62"/>
      <c r="W11" s="62"/>
    </row>
    <row r="12" spans="1:23" ht="47.1" customHeight="1">
      <c r="A12" s="55" t="s">
        <v>292</v>
      </c>
      <c r="B12" s="55" t="s">
        <v>297</v>
      </c>
      <c r="C12" s="55" t="s">
        <v>298</v>
      </c>
      <c r="D12" s="55" t="s">
        <v>70</v>
      </c>
      <c r="E12" s="55" t="s">
        <v>106</v>
      </c>
      <c r="F12" s="55" t="s">
        <v>107</v>
      </c>
      <c r="G12" s="55" t="s">
        <v>277</v>
      </c>
      <c r="H12" s="55" t="s">
        <v>278</v>
      </c>
      <c r="I12" s="62">
        <v>79000</v>
      </c>
      <c r="J12" s="62">
        <v>79000</v>
      </c>
      <c r="K12" s="62">
        <v>79000</v>
      </c>
      <c r="L12" s="62"/>
      <c r="M12" s="62"/>
      <c r="N12" s="62"/>
      <c r="O12" s="62"/>
      <c r="P12" s="62"/>
      <c r="Q12" s="62"/>
      <c r="R12" s="62"/>
      <c r="S12" s="62"/>
      <c r="T12" s="62"/>
      <c r="U12" s="62"/>
      <c r="V12" s="62"/>
      <c r="W12" s="62"/>
    </row>
    <row r="13" spans="1:23" ht="47.1" customHeight="1">
      <c r="A13" s="55" t="s">
        <v>292</v>
      </c>
      <c r="B13" s="55" t="s">
        <v>299</v>
      </c>
      <c r="C13" s="55" t="s">
        <v>300</v>
      </c>
      <c r="D13" s="55" t="s">
        <v>70</v>
      </c>
      <c r="E13" s="55" t="s">
        <v>106</v>
      </c>
      <c r="F13" s="55" t="s">
        <v>107</v>
      </c>
      <c r="G13" s="55" t="s">
        <v>249</v>
      </c>
      <c r="H13" s="55" t="s">
        <v>250</v>
      </c>
      <c r="I13" s="62">
        <v>3000</v>
      </c>
      <c r="J13" s="62"/>
      <c r="K13" s="62"/>
      <c r="L13" s="62"/>
      <c r="M13" s="62"/>
      <c r="N13" s="62"/>
      <c r="O13" s="62"/>
      <c r="P13" s="62"/>
      <c r="Q13" s="62"/>
      <c r="R13" s="62">
        <v>3000</v>
      </c>
      <c r="S13" s="62"/>
      <c r="T13" s="62"/>
      <c r="U13" s="62"/>
      <c r="V13" s="62"/>
      <c r="W13" s="62">
        <v>3000</v>
      </c>
    </row>
    <row r="14" spans="1:23" ht="47.1" customHeight="1">
      <c r="A14" s="55" t="s">
        <v>292</v>
      </c>
      <c r="B14" s="55" t="s">
        <v>301</v>
      </c>
      <c r="C14" s="91" t="s">
        <v>302</v>
      </c>
      <c r="D14" s="55" t="s">
        <v>70</v>
      </c>
      <c r="E14" s="55" t="s">
        <v>115</v>
      </c>
      <c r="F14" s="55" t="s">
        <v>114</v>
      </c>
      <c r="G14" s="55" t="s">
        <v>249</v>
      </c>
      <c r="H14" s="55" t="s">
        <v>250</v>
      </c>
      <c r="I14" s="62">
        <v>392678</v>
      </c>
      <c r="J14" s="62">
        <v>392678</v>
      </c>
      <c r="K14" s="62">
        <v>392678</v>
      </c>
      <c r="L14" s="62"/>
      <c r="M14" s="62"/>
      <c r="N14" s="62"/>
      <c r="O14" s="62"/>
      <c r="P14" s="62"/>
      <c r="Q14" s="62"/>
      <c r="R14" s="62"/>
      <c r="S14" s="62"/>
      <c r="T14" s="62"/>
      <c r="U14" s="62"/>
      <c r="V14" s="62"/>
      <c r="W14" s="62"/>
    </row>
    <row r="15" spans="1:23" ht="47.1" customHeight="1">
      <c r="A15" s="55" t="s">
        <v>292</v>
      </c>
      <c r="B15" s="55" t="s">
        <v>303</v>
      </c>
      <c r="C15" s="91" t="s">
        <v>304</v>
      </c>
      <c r="D15" s="55" t="s">
        <v>70</v>
      </c>
      <c r="E15" s="55" t="s">
        <v>106</v>
      </c>
      <c r="F15" s="55" t="s">
        <v>107</v>
      </c>
      <c r="G15" s="55" t="s">
        <v>249</v>
      </c>
      <c r="H15" s="55" t="s">
        <v>250</v>
      </c>
      <c r="I15" s="62">
        <v>100000</v>
      </c>
      <c r="J15" s="62"/>
      <c r="K15" s="62"/>
      <c r="L15" s="62"/>
      <c r="M15" s="62"/>
      <c r="N15" s="62"/>
      <c r="O15" s="62"/>
      <c r="P15" s="62"/>
      <c r="Q15" s="62"/>
      <c r="R15" s="62">
        <v>100000</v>
      </c>
      <c r="S15" s="62"/>
      <c r="T15" s="62"/>
      <c r="U15" s="62"/>
      <c r="V15" s="62"/>
      <c r="W15" s="62">
        <v>100000</v>
      </c>
    </row>
    <row r="16" spans="1:23" ht="47.1" customHeight="1">
      <c r="A16" s="55" t="s">
        <v>292</v>
      </c>
      <c r="B16" s="55" t="s">
        <v>305</v>
      </c>
      <c r="C16" s="91" t="s">
        <v>306</v>
      </c>
      <c r="D16" s="55" t="s">
        <v>70</v>
      </c>
      <c r="E16" s="55" t="s">
        <v>106</v>
      </c>
      <c r="F16" s="55" t="s">
        <v>107</v>
      </c>
      <c r="G16" s="55" t="s">
        <v>249</v>
      </c>
      <c r="H16" s="55" t="s">
        <v>250</v>
      </c>
      <c r="I16" s="62">
        <v>248000</v>
      </c>
      <c r="J16" s="62">
        <v>248000</v>
      </c>
      <c r="K16" s="62">
        <v>248000</v>
      </c>
      <c r="L16" s="62"/>
      <c r="M16" s="62"/>
      <c r="N16" s="62"/>
      <c r="O16" s="62"/>
      <c r="P16" s="62"/>
      <c r="Q16" s="62"/>
      <c r="R16" s="62"/>
      <c r="S16" s="62"/>
      <c r="T16" s="62"/>
      <c r="U16" s="62"/>
      <c r="V16" s="62"/>
      <c r="W16" s="62"/>
    </row>
    <row r="17" spans="1:23" ht="47.1" customHeight="1">
      <c r="A17" s="55" t="s">
        <v>292</v>
      </c>
      <c r="B17" s="55" t="s">
        <v>305</v>
      </c>
      <c r="C17" s="91" t="s">
        <v>591</v>
      </c>
      <c r="D17" s="55" t="s">
        <v>70</v>
      </c>
      <c r="E17" s="55" t="s">
        <v>106</v>
      </c>
      <c r="F17" s="55" t="s">
        <v>107</v>
      </c>
      <c r="G17" s="55" t="s">
        <v>261</v>
      </c>
      <c r="H17" s="55" t="s">
        <v>262</v>
      </c>
      <c r="I17" s="62">
        <v>52000</v>
      </c>
      <c r="J17" s="62">
        <v>52000</v>
      </c>
      <c r="K17" s="62">
        <v>52000</v>
      </c>
      <c r="L17" s="62"/>
      <c r="M17" s="62"/>
      <c r="N17" s="62"/>
      <c r="O17" s="62"/>
      <c r="P17" s="62"/>
      <c r="Q17" s="62"/>
      <c r="R17" s="62"/>
      <c r="S17" s="62"/>
      <c r="T17" s="62"/>
      <c r="U17" s="62"/>
      <c r="V17" s="62"/>
      <c r="W17" s="62"/>
    </row>
    <row r="18" spans="1:23" ht="47.1" customHeight="1">
      <c r="A18" s="55" t="s">
        <v>292</v>
      </c>
      <c r="B18" s="55" t="s">
        <v>307</v>
      </c>
      <c r="C18" s="91" t="s">
        <v>308</v>
      </c>
      <c r="D18" s="55" t="s">
        <v>70</v>
      </c>
      <c r="E18" s="55" t="s">
        <v>106</v>
      </c>
      <c r="F18" s="55" t="s">
        <v>107</v>
      </c>
      <c r="G18" s="55" t="s">
        <v>249</v>
      </c>
      <c r="H18" s="55" t="s">
        <v>250</v>
      </c>
      <c r="I18" s="62">
        <v>769500</v>
      </c>
      <c r="J18" s="62">
        <v>769500</v>
      </c>
      <c r="K18" s="62">
        <v>769500</v>
      </c>
      <c r="L18" s="62"/>
      <c r="M18" s="62"/>
      <c r="N18" s="62"/>
      <c r="O18" s="62"/>
      <c r="P18" s="62"/>
      <c r="Q18" s="62"/>
      <c r="R18" s="62"/>
      <c r="S18" s="62"/>
      <c r="T18" s="62"/>
      <c r="U18" s="62"/>
      <c r="V18" s="62"/>
      <c r="W18" s="62"/>
    </row>
    <row r="19" spans="1:23" ht="47.1" customHeight="1">
      <c r="A19" s="55" t="s">
        <v>292</v>
      </c>
      <c r="B19" s="55" t="s">
        <v>309</v>
      </c>
      <c r="C19" s="91" t="s">
        <v>592</v>
      </c>
      <c r="D19" s="55" t="s">
        <v>70</v>
      </c>
      <c r="E19" s="55" t="s">
        <v>115</v>
      </c>
      <c r="F19" s="55" t="s">
        <v>114</v>
      </c>
      <c r="G19" s="55" t="s">
        <v>249</v>
      </c>
      <c r="H19" s="55" t="s">
        <v>250</v>
      </c>
      <c r="I19" s="62">
        <v>70000</v>
      </c>
      <c r="J19" s="62">
        <v>70000</v>
      </c>
      <c r="K19" s="62">
        <v>70000</v>
      </c>
      <c r="L19" s="62"/>
      <c r="M19" s="62"/>
      <c r="N19" s="62"/>
      <c r="O19" s="62"/>
      <c r="P19" s="62"/>
      <c r="Q19" s="62"/>
      <c r="R19" s="62"/>
      <c r="S19" s="62"/>
      <c r="T19" s="62"/>
      <c r="U19" s="62"/>
      <c r="V19" s="62"/>
      <c r="W19" s="62"/>
    </row>
    <row r="20" spans="1:23" ht="47.1" customHeight="1">
      <c r="A20" s="55" t="s">
        <v>310</v>
      </c>
      <c r="B20" s="55" t="s">
        <v>311</v>
      </c>
      <c r="C20" s="91" t="s">
        <v>312</v>
      </c>
      <c r="D20" s="55" t="s">
        <v>70</v>
      </c>
      <c r="E20" s="55" t="s">
        <v>140</v>
      </c>
      <c r="F20" s="55" t="s">
        <v>139</v>
      </c>
      <c r="G20" s="55" t="s">
        <v>313</v>
      </c>
      <c r="H20" s="55" t="s">
        <v>82</v>
      </c>
      <c r="I20" s="62">
        <v>2000</v>
      </c>
      <c r="J20" s="62"/>
      <c r="K20" s="62"/>
      <c r="L20" s="62"/>
      <c r="M20" s="62"/>
      <c r="N20" s="62"/>
      <c r="O20" s="62"/>
      <c r="P20" s="62"/>
      <c r="Q20" s="62"/>
      <c r="R20" s="62">
        <v>2000</v>
      </c>
      <c r="S20" s="62"/>
      <c r="T20" s="62"/>
      <c r="U20" s="62"/>
      <c r="V20" s="62"/>
      <c r="W20" s="62">
        <v>2000</v>
      </c>
    </row>
    <row r="21" spans="1:23" ht="47.1" customHeight="1">
      <c r="A21" s="55" t="s">
        <v>310</v>
      </c>
      <c r="B21" s="55" t="s">
        <v>314</v>
      </c>
      <c r="C21" s="91" t="s">
        <v>592</v>
      </c>
      <c r="D21" s="55" t="s">
        <v>70</v>
      </c>
      <c r="E21" s="55" t="s">
        <v>110</v>
      </c>
      <c r="F21" s="55" t="s">
        <v>109</v>
      </c>
      <c r="G21" s="55" t="s">
        <v>249</v>
      </c>
      <c r="H21" s="55" t="s">
        <v>250</v>
      </c>
      <c r="I21" s="62">
        <v>10000</v>
      </c>
      <c r="J21" s="62">
        <v>10000</v>
      </c>
      <c r="K21" s="62">
        <v>10000</v>
      </c>
      <c r="L21" s="62"/>
      <c r="M21" s="62"/>
      <c r="N21" s="62"/>
      <c r="O21" s="62"/>
      <c r="P21" s="62"/>
      <c r="Q21" s="62"/>
      <c r="R21" s="62"/>
      <c r="S21" s="62"/>
      <c r="T21" s="62"/>
      <c r="U21" s="62"/>
      <c r="V21" s="62"/>
      <c r="W21" s="62"/>
    </row>
    <row r="22" spans="1:23" ht="48" customHeight="1">
      <c r="A22" s="193" t="s">
        <v>185</v>
      </c>
      <c r="B22" s="194"/>
      <c r="C22" s="194"/>
      <c r="D22" s="194"/>
      <c r="E22" s="194"/>
      <c r="F22" s="194"/>
      <c r="G22" s="194"/>
      <c r="H22" s="152"/>
      <c r="I22" s="62">
        <v>3903678</v>
      </c>
      <c r="J22" s="62">
        <v>3798678</v>
      </c>
      <c r="K22" s="62">
        <v>3798678</v>
      </c>
      <c r="L22" s="62"/>
      <c r="M22" s="62"/>
      <c r="N22" s="62"/>
      <c r="O22" s="62"/>
      <c r="P22" s="62"/>
      <c r="Q22" s="62"/>
      <c r="R22" s="62">
        <v>105000</v>
      </c>
      <c r="S22" s="62"/>
      <c r="T22" s="62"/>
      <c r="U22" s="62"/>
      <c r="V22" s="62"/>
      <c r="W22" s="62">
        <v>105000</v>
      </c>
    </row>
  </sheetData>
  <mergeCells count="28">
    <mergeCell ref="A2:W2"/>
    <mergeCell ref="A3:H3"/>
    <mergeCell ref="J4:M4"/>
    <mergeCell ref="N4:P4"/>
    <mergeCell ref="R4:W4"/>
    <mergeCell ref="I4:I7"/>
    <mergeCell ref="L5:L7"/>
    <mergeCell ref="M5:M7"/>
    <mergeCell ref="N5:N7"/>
    <mergeCell ref="O5:O7"/>
    <mergeCell ref="P5:P7"/>
    <mergeCell ref="Q4:Q7"/>
    <mergeCell ref="R5:R7"/>
    <mergeCell ref="S5:S7"/>
    <mergeCell ref="T5:T7"/>
    <mergeCell ref="U5:U7"/>
    <mergeCell ref="V5:V7"/>
    <mergeCell ref="W5:W7"/>
    <mergeCell ref="J5:K6"/>
    <mergeCell ref="A22:H22"/>
    <mergeCell ref="A4:A7"/>
    <mergeCell ref="B4:B7"/>
    <mergeCell ref="C4:C7"/>
    <mergeCell ref="D4:D7"/>
    <mergeCell ref="E4:E7"/>
    <mergeCell ref="F4:F7"/>
    <mergeCell ref="G4:G7"/>
    <mergeCell ref="H4:H7"/>
  </mergeCells>
  <phoneticPr fontId="26" type="noConversion"/>
  <printOptions horizontalCentered="1"/>
  <pageMargins left="0.36875000000000002" right="0.36875000000000002" top="0.55902777777777801" bottom="0.55902777777777801" header="0.47916666666666702" footer="0.47916666666666702"/>
  <pageSetup paperSize="9" scale="56"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54"/>
  <sheetViews>
    <sheetView showZeros="0" topLeftCell="A7" workbookViewId="0">
      <selection activeCell="C11" sqref="C11"/>
    </sheetView>
  </sheetViews>
  <sheetFormatPr defaultColWidth="9.125" defaultRowHeight="12" customHeight="1"/>
  <cols>
    <col min="1" max="1" width="33.5" customWidth="1"/>
    <col min="2" max="2" width="29" customWidth="1"/>
    <col min="3" max="3" width="15.125" customWidth="1"/>
    <col min="4" max="4" width="17.875" customWidth="1"/>
    <col min="5" max="5" width="34" customWidth="1"/>
    <col min="6" max="6" width="11.25" customWidth="1"/>
    <col min="7" max="7" width="16.125" customWidth="1"/>
    <col min="8" max="8" width="15.625" customWidth="1"/>
    <col min="9" max="9" width="13.375" customWidth="1"/>
    <col min="10" max="10" width="28.875" customWidth="1"/>
  </cols>
  <sheetData>
    <row r="1" spans="1:10" ht="18" customHeight="1">
      <c r="J1" s="23" t="s">
        <v>315</v>
      </c>
    </row>
    <row r="2" spans="1:10" ht="39.75" customHeight="1">
      <c r="A2" s="225" t="str">
        <f>"2025"&amp;"年部门项目支出绩效目标表"</f>
        <v>2025年部门项目支出绩效目标表</v>
      </c>
      <c r="B2" s="203"/>
      <c r="C2" s="203"/>
      <c r="D2" s="203"/>
      <c r="E2" s="203"/>
      <c r="F2" s="202"/>
      <c r="G2" s="203"/>
      <c r="H2" s="202"/>
      <c r="I2" s="202"/>
      <c r="J2" s="203"/>
    </row>
    <row r="3" spans="1:10" ht="33.950000000000003" customHeight="1">
      <c r="A3" s="204" t="str">
        <f>"单位名称："&amp;"中国共产党昆明市东川区委员会政法委员会"</f>
        <v>单位名称：中国共产党昆明市东川区委员会政法委员会</v>
      </c>
      <c r="B3" s="129"/>
      <c r="C3" s="129"/>
      <c r="D3" s="129"/>
      <c r="E3" s="129"/>
      <c r="F3" s="129"/>
      <c r="G3" s="129"/>
      <c r="H3" s="129"/>
    </row>
    <row r="4" spans="1:10" ht="44.25" customHeight="1">
      <c r="A4" s="53" t="s">
        <v>197</v>
      </c>
      <c r="B4" s="53" t="s">
        <v>316</v>
      </c>
      <c r="C4" s="53" t="s">
        <v>317</v>
      </c>
      <c r="D4" s="53" t="s">
        <v>318</v>
      </c>
      <c r="E4" s="53" t="s">
        <v>319</v>
      </c>
      <c r="F4" s="54" t="s">
        <v>320</v>
      </c>
      <c r="G4" s="53" t="s">
        <v>321</v>
      </c>
      <c r="H4" s="54" t="s">
        <v>322</v>
      </c>
      <c r="I4" s="54" t="s">
        <v>323</v>
      </c>
      <c r="J4" s="53" t="s">
        <v>324</v>
      </c>
    </row>
    <row r="5" spans="1:10" ht="18.75" customHeight="1">
      <c r="A5" s="88">
        <v>1</v>
      </c>
      <c r="B5" s="88">
        <v>2</v>
      </c>
      <c r="C5" s="88">
        <v>3</v>
      </c>
      <c r="D5" s="88">
        <v>4</v>
      </c>
      <c r="E5" s="88">
        <v>5</v>
      </c>
      <c r="F5" s="42">
        <v>6</v>
      </c>
      <c r="G5" s="88">
        <v>7</v>
      </c>
      <c r="H5" s="42">
        <v>8</v>
      </c>
      <c r="I5" s="42">
        <v>9</v>
      </c>
      <c r="J5" s="88">
        <v>10</v>
      </c>
    </row>
    <row r="6" spans="1:10" ht="42" customHeight="1">
      <c r="A6" s="39" t="s">
        <v>70</v>
      </c>
      <c r="B6" s="55"/>
      <c r="C6" s="55"/>
      <c r="D6" s="55"/>
      <c r="E6" s="48"/>
      <c r="F6" s="39"/>
      <c r="G6" s="39"/>
      <c r="H6" s="39"/>
      <c r="I6" s="39"/>
      <c r="J6" s="48"/>
    </row>
    <row r="7" spans="1:10" ht="42" customHeight="1">
      <c r="A7" s="89" t="s">
        <v>70</v>
      </c>
      <c r="B7" s="39"/>
      <c r="C7" s="39"/>
      <c r="D7" s="39"/>
      <c r="E7" s="39"/>
      <c r="F7" s="39"/>
      <c r="G7" s="39"/>
      <c r="H7" s="39"/>
      <c r="I7" s="39"/>
      <c r="J7" s="39"/>
    </row>
    <row r="8" spans="1:10" ht="42" customHeight="1">
      <c r="A8" s="222" t="s">
        <v>590</v>
      </c>
      <c r="B8" s="223" t="s">
        <v>589</v>
      </c>
      <c r="C8" s="39" t="s">
        <v>325</v>
      </c>
      <c r="D8" s="39" t="s">
        <v>326</v>
      </c>
      <c r="E8" s="39" t="s">
        <v>327</v>
      </c>
      <c r="F8" s="39" t="s">
        <v>328</v>
      </c>
      <c r="G8" s="39" t="s">
        <v>329</v>
      </c>
      <c r="H8" s="39" t="s">
        <v>330</v>
      </c>
      <c r="I8" s="39" t="s">
        <v>331</v>
      </c>
      <c r="J8" s="39" t="s">
        <v>332</v>
      </c>
    </row>
    <row r="9" spans="1:10" ht="42" customHeight="1">
      <c r="A9" s="222" t="s">
        <v>308</v>
      </c>
      <c r="B9" s="223" t="s">
        <v>333</v>
      </c>
      <c r="C9" s="39" t="s">
        <v>325</v>
      </c>
      <c r="D9" s="39" t="s">
        <v>326</v>
      </c>
      <c r="E9" s="39" t="s">
        <v>334</v>
      </c>
      <c r="F9" s="39" t="s">
        <v>328</v>
      </c>
      <c r="G9" s="39" t="s">
        <v>335</v>
      </c>
      <c r="H9" s="39" t="s">
        <v>336</v>
      </c>
      <c r="I9" s="39" t="s">
        <v>331</v>
      </c>
      <c r="J9" s="39" t="s">
        <v>337</v>
      </c>
    </row>
    <row r="10" spans="1:10" ht="42" customHeight="1">
      <c r="A10" s="222" t="s">
        <v>308</v>
      </c>
      <c r="B10" s="223" t="s">
        <v>333</v>
      </c>
      <c r="C10" s="39" t="s">
        <v>325</v>
      </c>
      <c r="D10" s="39" t="s">
        <v>326</v>
      </c>
      <c r="E10" s="39" t="s">
        <v>338</v>
      </c>
      <c r="F10" s="39" t="s">
        <v>339</v>
      </c>
      <c r="G10" s="39" t="s">
        <v>84</v>
      </c>
      <c r="H10" s="39" t="s">
        <v>340</v>
      </c>
      <c r="I10" s="39" t="s">
        <v>331</v>
      </c>
      <c r="J10" s="39" t="s">
        <v>341</v>
      </c>
    </row>
    <row r="11" spans="1:10" ht="42" customHeight="1">
      <c r="A11" s="222" t="s">
        <v>308</v>
      </c>
      <c r="B11" s="223" t="s">
        <v>333</v>
      </c>
      <c r="C11" s="39" t="s">
        <v>325</v>
      </c>
      <c r="D11" s="39" t="s">
        <v>326</v>
      </c>
      <c r="E11" s="39" t="s">
        <v>342</v>
      </c>
      <c r="F11" s="39" t="s">
        <v>328</v>
      </c>
      <c r="G11" s="39" t="s">
        <v>84</v>
      </c>
      <c r="H11" s="39" t="s">
        <v>340</v>
      </c>
      <c r="I11" s="39" t="s">
        <v>331</v>
      </c>
      <c r="J11" s="39" t="s">
        <v>343</v>
      </c>
    </row>
    <row r="12" spans="1:10" ht="42" customHeight="1">
      <c r="A12" s="222" t="s">
        <v>308</v>
      </c>
      <c r="B12" s="223" t="s">
        <v>333</v>
      </c>
      <c r="C12" s="39" t="s">
        <v>325</v>
      </c>
      <c r="D12" s="39" t="s">
        <v>344</v>
      </c>
      <c r="E12" s="39" t="s">
        <v>345</v>
      </c>
      <c r="F12" s="39" t="s">
        <v>346</v>
      </c>
      <c r="G12" s="39" t="s">
        <v>347</v>
      </c>
      <c r="H12" s="39" t="s">
        <v>336</v>
      </c>
      <c r="I12" s="39" t="s">
        <v>331</v>
      </c>
      <c r="J12" s="39" t="s">
        <v>348</v>
      </c>
    </row>
    <row r="13" spans="1:10" ht="42" customHeight="1">
      <c r="A13" s="222" t="s">
        <v>308</v>
      </c>
      <c r="B13" s="223" t="s">
        <v>333</v>
      </c>
      <c r="C13" s="39" t="s">
        <v>325</v>
      </c>
      <c r="D13" s="39" t="s">
        <v>349</v>
      </c>
      <c r="E13" s="39" t="s">
        <v>350</v>
      </c>
      <c r="F13" s="39" t="s">
        <v>346</v>
      </c>
      <c r="G13" s="39" t="s">
        <v>351</v>
      </c>
      <c r="H13" s="39"/>
      <c r="I13" s="39" t="s">
        <v>352</v>
      </c>
      <c r="J13" s="39" t="s">
        <v>353</v>
      </c>
    </row>
    <row r="14" spans="1:10" ht="42" customHeight="1">
      <c r="A14" s="222" t="s">
        <v>308</v>
      </c>
      <c r="B14" s="223" t="s">
        <v>333</v>
      </c>
      <c r="C14" s="39" t="s">
        <v>325</v>
      </c>
      <c r="D14" s="39" t="s">
        <v>354</v>
      </c>
      <c r="E14" s="39" t="s">
        <v>355</v>
      </c>
      <c r="F14" s="39" t="s">
        <v>346</v>
      </c>
      <c r="G14" s="39" t="s">
        <v>356</v>
      </c>
      <c r="H14" s="39" t="s">
        <v>357</v>
      </c>
      <c r="I14" s="39" t="s">
        <v>331</v>
      </c>
      <c r="J14" s="39" t="s">
        <v>358</v>
      </c>
    </row>
    <row r="15" spans="1:10" ht="42" customHeight="1">
      <c r="A15" s="222" t="s">
        <v>308</v>
      </c>
      <c r="B15" s="223" t="s">
        <v>333</v>
      </c>
      <c r="C15" s="39" t="s">
        <v>359</v>
      </c>
      <c r="D15" s="39" t="s">
        <v>360</v>
      </c>
      <c r="E15" s="39" t="s">
        <v>361</v>
      </c>
      <c r="F15" s="39" t="s">
        <v>328</v>
      </c>
      <c r="G15" s="39" t="s">
        <v>362</v>
      </c>
      <c r="H15" s="39" t="s">
        <v>336</v>
      </c>
      <c r="I15" s="39" t="s">
        <v>331</v>
      </c>
      <c r="J15" s="39" t="s">
        <v>363</v>
      </c>
    </row>
    <row r="16" spans="1:10" ht="42" customHeight="1">
      <c r="A16" s="222" t="s">
        <v>308</v>
      </c>
      <c r="B16" s="223" t="s">
        <v>333</v>
      </c>
      <c r="C16" s="39" t="s">
        <v>364</v>
      </c>
      <c r="D16" s="39" t="s">
        <v>365</v>
      </c>
      <c r="E16" s="39" t="s">
        <v>366</v>
      </c>
      <c r="F16" s="39" t="s">
        <v>328</v>
      </c>
      <c r="G16" s="39" t="s">
        <v>335</v>
      </c>
      <c r="H16" s="39" t="s">
        <v>336</v>
      </c>
      <c r="I16" s="39" t="s">
        <v>331</v>
      </c>
      <c r="J16" s="39" t="s">
        <v>367</v>
      </c>
    </row>
    <row r="17" spans="1:10" ht="42" customHeight="1">
      <c r="A17" s="226" t="s">
        <v>296</v>
      </c>
      <c r="B17" s="223" t="s">
        <v>368</v>
      </c>
      <c r="C17" s="39" t="s">
        <v>325</v>
      </c>
      <c r="D17" s="39" t="s">
        <v>349</v>
      </c>
      <c r="E17" s="39" t="s">
        <v>369</v>
      </c>
      <c r="F17" s="39" t="s">
        <v>346</v>
      </c>
      <c r="G17" s="39" t="s">
        <v>351</v>
      </c>
      <c r="H17" s="39" t="s">
        <v>370</v>
      </c>
      <c r="I17" s="39" t="s">
        <v>331</v>
      </c>
      <c r="J17" s="39" t="s">
        <v>371</v>
      </c>
    </row>
    <row r="18" spans="1:10" ht="42" customHeight="1">
      <c r="A18" s="226" t="s">
        <v>296</v>
      </c>
      <c r="B18" s="223" t="s">
        <v>368</v>
      </c>
      <c r="C18" s="39" t="s">
        <v>359</v>
      </c>
      <c r="D18" s="39" t="s">
        <v>372</v>
      </c>
      <c r="E18" s="39" t="s">
        <v>373</v>
      </c>
      <c r="F18" s="39" t="s">
        <v>328</v>
      </c>
      <c r="G18" s="39" t="s">
        <v>335</v>
      </c>
      <c r="H18" s="39" t="s">
        <v>336</v>
      </c>
      <c r="I18" s="39" t="s">
        <v>331</v>
      </c>
      <c r="J18" s="39" t="s">
        <v>374</v>
      </c>
    </row>
    <row r="19" spans="1:10" ht="42" customHeight="1">
      <c r="A19" s="226" t="s">
        <v>296</v>
      </c>
      <c r="B19" s="223" t="s">
        <v>368</v>
      </c>
      <c r="C19" s="39" t="s">
        <v>364</v>
      </c>
      <c r="D19" s="39" t="s">
        <v>365</v>
      </c>
      <c r="E19" s="39" t="s">
        <v>375</v>
      </c>
      <c r="F19" s="39" t="s">
        <v>328</v>
      </c>
      <c r="G19" s="39" t="s">
        <v>335</v>
      </c>
      <c r="H19" s="39" t="s">
        <v>336</v>
      </c>
      <c r="I19" s="39" t="s">
        <v>331</v>
      </c>
      <c r="J19" s="39" t="s">
        <v>376</v>
      </c>
    </row>
    <row r="20" spans="1:10" ht="42" customHeight="1">
      <c r="A20" s="222" t="s">
        <v>294</v>
      </c>
      <c r="B20" s="224" t="s">
        <v>377</v>
      </c>
      <c r="C20" s="39" t="s">
        <v>325</v>
      </c>
      <c r="D20" s="39" t="s">
        <v>326</v>
      </c>
      <c r="E20" s="39" t="s">
        <v>378</v>
      </c>
      <c r="F20" s="39" t="s">
        <v>346</v>
      </c>
      <c r="G20" s="39" t="s">
        <v>347</v>
      </c>
      <c r="H20" s="39" t="s">
        <v>336</v>
      </c>
      <c r="I20" s="39" t="s">
        <v>331</v>
      </c>
      <c r="J20" s="39" t="s">
        <v>379</v>
      </c>
    </row>
    <row r="21" spans="1:10" ht="80.099999999999994" customHeight="1">
      <c r="A21" s="222" t="s">
        <v>294</v>
      </c>
      <c r="B21" s="224" t="s">
        <v>377</v>
      </c>
      <c r="C21" s="39" t="s">
        <v>325</v>
      </c>
      <c r="D21" s="39" t="s">
        <v>326</v>
      </c>
      <c r="E21" s="39" t="s">
        <v>380</v>
      </c>
      <c r="F21" s="39" t="s">
        <v>339</v>
      </c>
      <c r="G21" s="39" t="s">
        <v>362</v>
      </c>
      <c r="H21" s="39" t="s">
        <v>336</v>
      </c>
      <c r="I21" s="39" t="s">
        <v>331</v>
      </c>
      <c r="J21" s="39" t="s">
        <v>381</v>
      </c>
    </row>
    <row r="22" spans="1:10" ht="80.099999999999994" customHeight="1">
      <c r="A22" s="222" t="s">
        <v>294</v>
      </c>
      <c r="B22" s="224" t="s">
        <v>377</v>
      </c>
      <c r="C22" s="39" t="s">
        <v>325</v>
      </c>
      <c r="D22" s="39" t="s">
        <v>326</v>
      </c>
      <c r="E22" s="39" t="s">
        <v>382</v>
      </c>
      <c r="F22" s="39" t="s">
        <v>328</v>
      </c>
      <c r="G22" s="39" t="s">
        <v>362</v>
      </c>
      <c r="H22" s="39" t="s">
        <v>336</v>
      </c>
      <c r="I22" s="39" t="s">
        <v>331</v>
      </c>
      <c r="J22" s="39" t="s">
        <v>383</v>
      </c>
    </row>
    <row r="23" spans="1:10" ht="42" customHeight="1">
      <c r="A23" s="222" t="s">
        <v>294</v>
      </c>
      <c r="B23" s="224" t="s">
        <v>377</v>
      </c>
      <c r="C23" s="39" t="s">
        <v>325</v>
      </c>
      <c r="D23" s="39" t="s">
        <v>344</v>
      </c>
      <c r="E23" s="39" t="s">
        <v>384</v>
      </c>
      <c r="F23" s="39" t="s">
        <v>346</v>
      </c>
      <c r="G23" s="39" t="s">
        <v>347</v>
      </c>
      <c r="H23" s="39" t="s">
        <v>336</v>
      </c>
      <c r="I23" s="39" t="s">
        <v>331</v>
      </c>
      <c r="J23" s="39" t="s">
        <v>385</v>
      </c>
    </row>
    <row r="24" spans="1:10" ht="42" customHeight="1">
      <c r="A24" s="222" t="s">
        <v>294</v>
      </c>
      <c r="B24" s="224" t="s">
        <v>377</v>
      </c>
      <c r="C24" s="39" t="s">
        <v>325</v>
      </c>
      <c r="D24" s="39" t="s">
        <v>354</v>
      </c>
      <c r="E24" s="39" t="s">
        <v>355</v>
      </c>
      <c r="F24" s="39" t="s">
        <v>346</v>
      </c>
      <c r="G24" s="39" t="s">
        <v>386</v>
      </c>
      <c r="H24" s="39" t="s">
        <v>357</v>
      </c>
      <c r="I24" s="39" t="s">
        <v>331</v>
      </c>
      <c r="J24" s="39" t="s">
        <v>387</v>
      </c>
    </row>
    <row r="25" spans="1:10" ht="96" customHeight="1">
      <c r="A25" s="222" t="s">
        <v>294</v>
      </c>
      <c r="B25" s="224" t="s">
        <v>377</v>
      </c>
      <c r="C25" s="39" t="s">
        <v>359</v>
      </c>
      <c r="D25" s="39" t="s">
        <v>372</v>
      </c>
      <c r="E25" s="39" t="s">
        <v>388</v>
      </c>
      <c r="F25" s="39" t="s">
        <v>328</v>
      </c>
      <c r="G25" s="39" t="s">
        <v>335</v>
      </c>
      <c r="H25" s="39" t="s">
        <v>336</v>
      </c>
      <c r="I25" s="39" t="s">
        <v>331</v>
      </c>
      <c r="J25" s="39" t="s">
        <v>389</v>
      </c>
    </row>
    <row r="26" spans="1:10" ht="42" customHeight="1">
      <c r="A26" s="222" t="s">
        <v>294</v>
      </c>
      <c r="B26" s="224" t="s">
        <v>377</v>
      </c>
      <c r="C26" s="39" t="s">
        <v>364</v>
      </c>
      <c r="D26" s="39" t="s">
        <v>365</v>
      </c>
      <c r="E26" s="39" t="s">
        <v>390</v>
      </c>
      <c r="F26" s="39" t="s">
        <v>328</v>
      </c>
      <c r="G26" s="39" t="s">
        <v>391</v>
      </c>
      <c r="H26" s="39" t="s">
        <v>336</v>
      </c>
      <c r="I26" s="39" t="s">
        <v>331</v>
      </c>
      <c r="J26" s="39" t="s">
        <v>392</v>
      </c>
    </row>
    <row r="27" spans="1:10" ht="42" customHeight="1">
      <c r="A27" s="222" t="s">
        <v>294</v>
      </c>
      <c r="B27" s="224" t="s">
        <v>377</v>
      </c>
      <c r="C27" s="39" t="s">
        <v>364</v>
      </c>
      <c r="D27" s="39" t="s">
        <v>365</v>
      </c>
      <c r="E27" s="39" t="s">
        <v>366</v>
      </c>
      <c r="F27" s="39" t="s">
        <v>328</v>
      </c>
      <c r="G27" s="39" t="s">
        <v>335</v>
      </c>
      <c r="H27" s="39" t="s">
        <v>336</v>
      </c>
      <c r="I27" s="39" t="s">
        <v>331</v>
      </c>
      <c r="J27" s="39" t="s">
        <v>367</v>
      </c>
    </row>
    <row r="28" spans="1:10" ht="42" customHeight="1">
      <c r="A28" s="222" t="s">
        <v>312</v>
      </c>
      <c r="B28" s="224" t="s">
        <v>393</v>
      </c>
      <c r="C28" s="39" t="s">
        <v>325</v>
      </c>
      <c r="D28" s="39" t="s">
        <v>326</v>
      </c>
      <c r="E28" s="39" t="s">
        <v>394</v>
      </c>
      <c r="F28" s="39" t="s">
        <v>346</v>
      </c>
      <c r="G28" s="39" t="s">
        <v>86</v>
      </c>
      <c r="H28" s="39" t="s">
        <v>340</v>
      </c>
      <c r="I28" s="39" t="s">
        <v>331</v>
      </c>
      <c r="J28" s="39" t="s">
        <v>395</v>
      </c>
    </row>
    <row r="29" spans="1:10" ht="42" customHeight="1">
      <c r="A29" s="222" t="s">
        <v>312</v>
      </c>
      <c r="B29" s="224" t="s">
        <v>393</v>
      </c>
      <c r="C29" s="39" t="s">
        <v>325</v>
      </c>
      <c r="D29" s="39" t="s">
        <v>349</v>
      </c>
      <c r="E29" s="39" t="s">
        <v>396</v>
      </c>
      <c r="F29" s="39" t="s">
        <v>346</v>
      </c>
      <c r="G29" s="39" t="s">
        <v>397</v>
      </c>
      <c r="H29" s="39"/>
      <c r="I29" s="39" t="s">
        <v>352</v>
      </c>
      <c r="J29" s="39" t="s">
        <v>398</v>
      </c>
    </row>
    <row r="30" spans="1:10" ht="42" customHeight="1">
      <c r="A30" s="222" t="s">
        <v>312</v>
      </c>
      <c r="B30" s="224" t="s">
        <v>393</v>
      </c>
      <c r="C30" s="39" t="s">
        <v>359</v>
      </c>
      <c r="D30" s="39" t="s">
        <v>360</v>
      </c>
      <c r="E30" s="39" t="s">
        <v>399</v>
      </c>
      <c r="F30" s="39" t="s">
        <v>346</v>
      </c>
      <c r="G30" s="39" t="s">
        <v>400</v>
      </c>
      <c r="H30" s="39"/>
      <c r="I30" s="39" t="s">
        <v>352</v>
      </c>
      <c r="J30" s="39" t="s">
        <v>401</v>
      </c>
    </row>
    <row r="31" spans="1:10" ht="42" customHeight="1">
      <c r="A31" s="222" t="s">
        <v>312</v>
      </c>
      <c r="B31" s="224" t="s">
        <v>393</v>
      </c>
      <c r="C31" s="39" t="s">
        <v>364</v>
      </c>
      <c r="D31" s="39" t="s">
        <v>365</v>
      </c>
      <c r="E31" s="39" t="s">
        <v>402</v>
      </c>
      <c r="F31" s="39" t="s">
        <v>346</v>
      </c>
      <c r="G31" s="39" t="s">
        <v>347</v>
      </c>
      <c r="H31" s="39" t="s">
        <v>336</v>
      </c>
      <c r="I31" s="39" t="s">
        <v>331</v>
      </c>
      <c r="J31" s="39" t="s">
        <v>403</v>
      </c>
    </row>
    <row r="32" spans="1:10" ht="42" customHeight="1">
      <c r="A32" s="222" t="s">
        <v>298</v>
      </c>
      <c r="B32" s="224" t="s">
        <v>404</v>
      </c>
      <c r="C32" s="39" t="s">
        <v>325</v>
      </c>
      <c r="D32" s="39" t="s">
        <v>326</v>
      </c>
      <c r="E32" s="39" t="s">
        <v>405</v>
      </c>
      <c r="F32" s="39" t="s">
        <v>328</v>
      </c>
      <c r="G32" s="39" t="s">
        <v>87</v>
      </c>
      <c r="H32" s="39" t="s">
        <v>340</v>
      </c>
      <c r="I32" s="39" t="s">
        <v>331</v>
      </c>
      <c r="J32" s="39" t="s">
        <v>406</v>
      </c>
    </row>
    <row r="33" spans="1:10" ht="42" customHeight="1">
      <c r="A33" s="222" t="s">
        <v>298</v>
      </c>
      <c r="B33" s="224" t="s">
        <v>404</v>
      </c>
      <c r="C33" s="39" t="s">
        <v>325</v>
      </c>
      <c r="D33" s="39" t="s">
        <v>326</v>
      </c>
      <c r="E33" s="39" t="s">
        <v>407</v>
      </c>
      <c r="F33" s="39" t="s">
        <v>328</v>
      </c>
      <c r="G33" s="39" t="s">
        <v>86</v>
      </c>
      <c r="H33" s="39" t="s">
        <v>340</v>
      </c>
      <c r="I33" s="39" t="s">
        <v>331</v>
      </c>
      <c r="J33" s="39" t="s">
        <v>408</v>
      </c>
    </row>
    <row r="34" spans="1:10" ht="42" customHeight="1">
      <c r="A34" s="222" t="s">
        <v>298</v>
      </c>
      <c r="B34" s="224" t="s">
        <v>404</v>
      </c>
      <c r="C34" s="39" t="s">
        <v>325</v>
      </c>
      <c r="D34" s="39" t="s">
        <v>326</v>
      </c>
      <c r="E34" s="39" t="s">
        <v>409</v>
      </c>
      <c r="F34" s="39" t="s">
        <v>328</v>
      </c>
      <c r="G34" s="39" t="s">
        <v>86</v>
      </c>
      <c r="H34" s="39" t="s">
        <v>340</v>
      </c>
      <c r="I34" s="39" t="s">
        <v>331</v>
      </c>
      <c r="J34" s="39" t="s">
        <v>410</v>
      </c>
    </row>
    <row r="35" spans="1:10" ht="42" customHeight="1">
      <c r="A35" s="222" t="s">
        <v>298</v>
      </c>
      <c r="B35" s="224" t="s">
        <v>404</v>
      </c>
      <c r="C35" s="39" t="s">
        <v>325</v>
      </c>
      <c r="D35" s="39" t="s">
        <v>326</v>
      </c>
      <c r="E35" s="39" t="s">
        <v>411</v>
      </c>
      <c r="F35" s="39" t="s">
        <v>328</v>
      </c>
      <c r="G35" s="39" t="s">
        <v>412</v>
      </c>
      <c r="H35" s="39" t="s">
        <v>340</v>
      </c>
      <c r="I35" s="39" t="s">
        <v>331</v>
      </c>
      <c r="J35" s="39" t="s">
        <v>413</v>
      </c>
    </row>
    <row r="36" spans="1:10" ht="42" customHeight="1">
      <c r="A36" s="222" t="s">
        <v>298</v>
      </c>
      <c r="B36" s="224" t="s">
        <v>404</v>
      </c>
      <c r="C36" s="39" t="s">
        <v>325</v>
      </c>
      <c r="D36" s="39" t="s">
        <v>344</v>
      </c>
      <c r="E36" s="39" t="s">
        <v>414</v>
      </c>
      <c r="F36" s="39" t="s">
        <v>328</v>
      </c>
      <c r="G36" s="39" t="s">
        <v>335</v>
      </c>
      <c r="H36" s="39" t="s">
        <v>336</v>
      </c>
      <c r="I36" s="39" t="s">
        <v>331</v>
      </c>
      <c r="J36" s="39" t="s">
        <v>415</v>
      </c>
    </row>
    <row r="37" spans="1:10" ht="42" customHeight="1">
      <c r="A37" s="222" t="s">
        <v>298</v>
      </c>
      <c r="B37" s="224" t="s">
        <v>404</v>
      </c>
      <c r="C37" s="39" t="s">
        <v>325</v>
      </c>
      <c r="D37" s="39" t="s">
        <v>344</v>
      </c>
      <c r="E37" s="39" t="s">
        <v>416</v>
      </c>
      <c r="F37" s="39" t="s">
        <v>346</v>
      </c>
      <c r="G37" s="39" t="s">
        <v>347</v>
      </c>
      <c r="H37" s="39" t="s">
        <v>336</v>
      </c>
      <c r="I37" s="39" t="s">
        <v>331</v>
      </c>
      <c r="J37" s="39" t="s">
        <v>417</v>
      </c>
    </row>
    <row r="38" spans="1:10" ht="42" customHeight="1">
      <c r="A38" s="222" t="s">
        <v>298</v>
      </c>
      <c r="B38" s="224" t="s">
        <v>404</v>
      </c>
      <c r="C38" s="39" t="s">
        <v>325</v>
      </c>
      <c r="D38" s="39" t="s">
        <v>344</v>
      </c>
      <c r="E38" s="39" t="s">
        <v>418</v>
      </c>
      <c r="F38" s="39" t="s">
        <v>346</v>
      </c>
      <c r="G38" s="39" t="s">
        <v>347</v>
      </c>
      <c r="H38" s="39" t="s">
        <v>336</v>
      </c>
      <c r="I38" s="39" t="s">
        <v>331</v>
      </c>
      <c r="J38" s="39" t="s">
        <v>419</v>
      </c>
    </row>
    <row r="39" spans="1:10" ht="42" customHeight="1">
      <c r="A39" s="222" t="s">
        <v>298</v>
      </c>
      <c r="B39" s="224" t="s">
        <v>404</v>
      </c>
      <c r="C39" s="39" t="s">
        <v>325</v>
      </c>
      <c r="D39" s="39" t="s">
        <v>344</v>
      </c>
      <c r="E39" s="39" t="s">
        <v>420</v>
      </c>
      <c r="F39" s="39" t="s">
        <v>328</v>
      </c>
      <c r="G39" s="39" t="s">
        <v>362</v>
      </c>
      <c r="H39" s="39" t="s">
        <v>336</v>
      </c>
      <c r="I39" s="39" t="s">
        <v>331</v>
      </c>
      <c r="J39" s="39" t="s">
        <v>421</v>
      </c>
    </row>
    <row r="40" spans="1:10" ht="42" customHeight="1">
      <c r="A40" s="222" t="s">
        <v>298</v>
      </c>
      <c r="B40" s="224" t="s">
        <v>404</v>
      </c>
      <c r="C40" s="39" t="s">
        <v>325</v>
      </c>
      <c r="D40" s="39" t="s">
        <v>349</v>
      </c>
      <c r="E40" s="39" t="s">
        <v>422</v>
      </c>
      <c r="F40" s="39" t="s">
        <v>346</v>
      </c>
      <c r="G40" s="39" t="s">
        <v>351</v>
      </c>
      <c r="H40" s="39"/>
      <c r="I40" s="39" t="s">
        <v>352</v>
      </c>
      <c r="J40" s="39" t="s">
        <v>423</v>
      </c>
    </row>
    <row r="41" spans="1:10" ht="42" customHeight="1">
      <c r="A41" s="222" t="s">
        <v>298</v>
      </c>
      <c r="B41" s="224" t="s">
        <v>404</v>
      </c>
      <c r="C41" s="39" t="s">
        <v>325</v>
      </c>
      <c r="D41" s="39" t="s">
        <v>354</v>
      </c>
      <c r="E41" s="39" t="s">
        <v>355</v>
      </c>
      <c r="F41" s="39" t="s">
        <v>346</v>
      </c>
      <c r="G41" s="39" t="s">
        <v>424</v>
      </c>
      <c r="H41" s="39" t="s">
        <v>357</v>
      </c>
      <c r="I41" s="39" t="s">
        <v>331</v>
      </c>
      <c r="J41" s="39" t="s">
        <v>425</v>
      </c>
    </row>
    <row r="42" spans="1:10" ht="42" customHeight="1">
      <c r="A42" s="222" t="s">
        <v>298</v>
      </c>
      <c r="B42" s="224" t="s">
        <v>404</v>
      </c>
      <c r="C42" s="39" t="s">
        <v>359</v>
      </c>
      <c r="D42" s="39" t="s">
        <v>360</v>
      </c>
      <c r="E42" s="39" t="s">
        <v>426</v>
      </c>
      <c r="F42" s="39" t="s">
        <v>328</v>
      </c>
      <c r="G42" s="39" t="s">
        <v>362</v>
      </c>
      <c r="H42" s="39" t="s">
        <v>336</v>
      </c>
      <c r="I42" s="39" t="s">
        <v>331</v>
      </c>
      <c r="J42" s="39" t="s">
        <v>427</v>
      </c>
    </row>
    <row r="43" spans="1:10" ht="42" customHeight="1">
      <c r="A43" s="222" t="s">
        <v>298</v>
      </c>
      <c r="B43" s="224" t="s">
        <v>404</v>
      </c>
      <c r="C43" s="39" t="s">
        <v>364</v>
      </c>
      <c r="D43" s="39" t="s">
        <v>365</v>
      </c>
      <c r="E43" s="39" t="s">
        <v>428</v>
      </c>
      <c r="F43" s="39" t="s">
        <v>328</v>
      </c>
      <c r="G43" s="39" t="s">
        <v>335</v>
      </c>
      <c r="H43" s="39" t="s">
        <v>336</v>
      </c>
      <c r="I43" s="39" t="s">
        <v>331</v>
      </c>
      <c r="J43" s="39" t="s">
        <v>429</v>
      </c>
    </row>
    <row r="44" spans="1:10" ht="42" customHeight="1">
      <c r="A44" s="222" t="s">
        <v>300</v>
      </c>
      <c r="B44" s="224" t="s">
        <v>430</v>
      </c>
      <c r="C44" s="39" t="s">
        <v>325</v>
      </c>
      <c r="D44" s="39" t="s">
        <v>349</v>
      </c>
      <c r="E44" s="39" t="s">
        <v>431</v>
      </c>
      <c r="F44" s="39" t="s">
        <v>346</v>
      </c>
      <c r="G44" s="39" t="s">
        <v>351</v>
      </c>
      <c r="H44" s="39"/>
      <c r="I44" s="39" t="s">
        <v>352</v>
      </c>
      <c r="J44" s="39" t="s">
        <v>432</v>
      </c>
    </row>
    <row r="45" spans="1:10" ht="42" customHeight="1">
      <c r="A45" s="222" t="s">
        <v>300</v>
      </c>
      <c r="B45" s="224" t="s">
        <v>430</v>
      </c>
      <c r="C45" s="39" t="s">
        <v>359</v>
      </c>
      <c r="D45" s="39" t="s">
        <v>372</v>
      </c>
      <c r="E45" s="39" t="s">
        <v>433</v>
      </c>
      <c r="F45" s="39" t="s">
        <v>328</v>
      </c>
      <c r="G45" s="39" t="s">
        <v>335</v>
      </c>
      <c r="H45" s="39" t="s">
        <v>336</v>
      </c>
      <c r="I45" s="39" t="s">
        <v>331</v>
      </c>
      <c r="J45" s="39" t="s">
        <v>434</v>
      </c>
    </row>
    <row r="46" spans="1:10" ht="42" customHeight="1">
      <c r="A46" s="222" t="s">
        <v>300</v>
      </c>
      <c r="B46" s="224" t="s">
        <v>430</v>
      </c>
      <c r="C46" s="39" t="s">
        <v>364</v>
      </c>
      <c r="D46" s="39" t="s">
        <v>365</v>
      </c>
      <c r="E46" s="39" t="s">
        <v>435</v>
      </c>
      <c r="F46" s="39" t="s">
        <v>328</v>
      </c>
      <c r="G46" s="39" t="s">
        <v>335</v>
      </c>
      <c r="H46" s="39" t="s">
        <v>336</v>
      </c>
      <c r="I46" s="39" t="s">
        <v>331</v>
      </c>
      <c r="J46" s="39" t="s">
        <v>436</v>
      </c>
    </row>
    <row r="47" spans="1:10" ht="42" customHeight="1">
      <c r="A47" s="222" t="s">
        <v>304</v>
      </c>
      <c r="B47" s="224" t="s">
        <v>437</v>
      </c>
      <c r="C47" s="39" t="s">
        <v>325</v>
      </c>
      <c r="D47" s="39" t="s">
        <v>326</v>
      </c>
      <c r="E47" s="39" t="s">
        <v>405</v>
      </c>
      <c r="F47" s="39" t="s">
        <v>328</v>
      </c>
      <c r="G47" s="39" t="s">
        <v>87</v>
      </c>
      <c r="H47" s="39" t="s">
        <v>340</v>
      </c>
      <c r="I47" s="39" t="s">
        <v>331</v>
      </c>
      <c r="J47" s="39" t="s">
        <v>438</v>
      </c>
    </row>
    <row r="48" spans="1:10" ht="42" customHeight="1">
      <c r="A48" s="222" t="s">
        <v>304</v>
      </c>
      <c r="B48" s="224" t="s">
        <v>437</v>
      </c>
      <c r="C48" s="39" t="s">
        <v>325</v>
      </c>
      <c r="D48" s="39" t="s">
        <v>326</v>
      </c>
      <c r="E48" s="39" t="s">
        <v>439</v>
      </c>
      <c r="F48" s="39" t="s">
        <v>328</v>
      </c>
      <c r="G48" s="39" t="s">
        <v>86</v>
      </c>
      <c r="H48" s="39" t="s">
        <v>340</v>
      </c>
      <c r="I48" s="39" t="s">
        <v>331</v>
      </c>
      <c r="J48" s="39" t="s">
        <v>440</v>
      </c>
    </row>
    <row r="49" spans="1:10" ht="42" customHeight="1">
      <c r="A49" s="222" t="s">
        <v>304</v>
      </c>
      <c r="B49" s="224" t="s">
        <v>437</v>
      </c>
      <c r="C49" s="39" t="s">
        <v>325</v>
      </c>
      <c r="D49" s="39" t="s">
        <v>326</v>
      </c>
      <c r="E49" s="39" t="s">
        <v>411</v>
      </c>
      <c r="F49" s="39" t="s">
        <v>328</v>
      </c>
      <c r="G49" s="39" t="s">
        <v>412</v>
      </c>
      <c r="H49" s="39" t="s">
        <v>340</v>
      </c>
      <c r="I49" s="39" t="s">
        <v>331</v>
      </c>
      <c r="J49" s="39" t="s">
        <v>441</v>
      </c>
    </row>
    <row r="50" spans="1:10" ht="42" customHeight="1">
      <c r="A50" s="222" t="s">
        <v>304</v>
      </c>
      <c r="B50" s="224" t="s">
        <v>437</v>
      </c>
      <c r="C50" s="39" t="s">
        <v>325</v>
      </c>
      <c r="D50" s="39" t="s">
        <v>344</v>
      </c>
      <c r="E50" s="39" t="s">
        <v>442</v>
      </c>
      <c r="F50" s="39" t="s">
        <v>346</v>
      </c>
      <c r="G50" s="39" t="s">
        <v>347</v>
      </c>
      <c r="H50" s="39" t="s">
        <v>336</v>
      </c>
      <c r="I50" s="39" t="s">
        <v>331</v>
      </c>
      <c r="J50" s="39" t="s">
        <v>443</v>
      </c>
    </row>
    <row r="51" spans="1:10" ht="42" customHeight="1">
      <c r="A51" s="222" t="s">
        <v>304</v>
      </c>
      <c r="B51" s="224" t="s">
        <v>437</v>
      </c>
      <c r="C51" s="39" t="s">
        <v>325</v>
      </c>
      <c r="D51" s="39" t="s">
        <v>349</v>
      </c>
      <c r="E51" s="39" t="s">
        <v>369</v>
      </c>
      <c r="F51" s="39" t="s">
        <v>346</v>
      </c>
      <c r="G51" s="39" t="s">
        <v>444</v>
      </c>
      <c r="H51" s="39"/>
      <c r="I51" s="39" t="s">
        <v>352</v>
      </c>
      <c r="J51" s="39" t="s">
        <v>445</v>
      </c>
    </row>
    <row r="52" spans="1:10" ht="54" customHeight="1">
      <c r="A52" s="222" t="s">
        <v>304</v>
      </c>
      <c r="B52" s="224" t="s">
        <v>437</v>
      </c>
      <c r="C52" s="39" t="s">
        <v>359</v>
      </c>
      <c r="D52" s="39" t="s">
        <v>372</v>
      </c>
      <c r="E52" s="39" t="s">
        <v>446</v>
      </c>
      <c r="F52" s="39" t="s">
        <v>328</v>
      </c>
      <c r="G52" s="39" t="s">
        <v>335</v>
      </c>
      <c r="H52" s="39" t="s">
        <v>336</v>
      </c>
      <c r="I52" s="39" t="s">
        <v>331</v>
      </c>
      <c r="J52" s="39" t="s">
        <v>447</v>
      </c>
    </row>
    <row r="53" spans="1:10" ht="42" customHeight="1">
      <c r="A53" s="222" t="s">
        <v>304</v>
      </c>
      <c r="B53" s="224" t="s">
        <v>437</v>
      </c>
      <c r="C53" s="39" t="s">
        <v>364</v>
      </c>
      <c r="D53" s="39" t="s">
        <v>365</v>
      </c>
      <c r="E53" s="39" t="s">
        <v>428</v>
      </c>
      <c r="F53" s="39" t="s">
        <v>328</v>
      </c>
      <c r="G53" s="39" t="s">
        <v>335</v>
      </c>
      <c r="H53" s="39" t="s">
        <v>336</v>
      </c>
      <c r="I53" s="39" t="s">
        <v>331</v>
      </c>
      <c r="J53" s="39" t="s">
        <v>448</v>
      </c>
    </row>
    <row r="54" spans="1:10" s="81" customFormat="1" ht="36.950000000000003" customHeight="1">
      <c r="A54" s="38" t="s">
        <v>449</v>
      </c>
    </row>
  </sheetData>
  <mergeCells count="16">
    <mergeCell ref="A2:J2"/>
    <mergeCell ref="A3:H3"/>
    <mergeCell ref="A8:A16"/>
    <mergeCell ref="A17:A19"/>
    <mergeCell ref="A20:A27"/>
    <mergeCell ref="A28:A31"/>
    <mergeCell ref="A32:A43"/>
    <mergeCell ref="A44:A46"/>
    <mergeCell ref="A47:A53"/>
    <mergeCell ref="B8:B16"/>
    <mergeCell ref="B17:B19"/>
    <mergeCell ref="B20:B27"/>
    <mergeCell ref="B28:B31"/>
    <mergeCell ref="B32:B43"/>
    <mergeCell ref="B44:B46"/>
    <mergeCell ref="B47:B53"/>
  </mergeCells>
  <phoneticPr fontId="26" type="noConversion"/>
  <printOptions horizontalCentered="1"/>
  <pageMargins left="0.95902777777777803" right="0.95902777777777803" top="0.71875" bottom="0.71875" header="0" footer="0"/>
  <pageSetup paperSize="9" scale="6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17</vt:i4>
      </vt:variant>
    </vt:vector>
  </HeadingPairs>
  <TitlesOfParts>
    <vt:vector size="35"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部门项目中期规划预算表12!Print_Titles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'对下转移支付预算表09-1'!Print_Titles</vt:lpstr>
      <vt:lpstr>上级补助项目支出预算表11!Print_Titles</vt:lpstr>
      <vt:lpstr>新增资产配置表10!Print_Titles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2025-02-20T06:22:00Z</dcterms:created>
  <dcterms:modified xsi:type="dcterms:W3CDTF">2025-03-03T06:54:05Z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