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13" activeTab="1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<sst xmlns="http://schemas.openxmlformats.org/spreadsheetml/2006/main" count="910" uniqueCount="417">
  <si>
    <t>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</si>
  <si>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</si>
  <si>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</si>
  <si>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</si>
  <si>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</si>
  <si>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</si>
  <si>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</si>
  <si>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</si>
  <si>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</si>
  <si>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</si>
  <si>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</si>
  <si>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</si>
  <si>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</si>
  <si>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</si>
  <si>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</si>
  <si>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</si>
  <si>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</si>
  <si>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</si>
  <si>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</si>
  <si>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</si>
  <si>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</si>
  <si>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</si>
  <si>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</si>
  <si>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</si>
  <si>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</si>
  <si>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</si>
  <si>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</si>
  <si>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</si>
  <si>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</si>
  <si>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</si>
  <si>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</si>
  <si>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</si>
  <si>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</si>
  <si>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</si>
  <si>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</si>
  <si>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</si>
  <si>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</si>
  <si>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</si>
  <si>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</si>
  <si>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</si>
  <si>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</si>
  <si>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</si>
  <si>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</si>
  <si>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</si>
  <si>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</si>
  <si>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</si>
  <si>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</si>
  <si>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</si>
  <si>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</si>
  <si>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</si>
  <si>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</si>
  <si>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</si>
  <si>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</si>
  <si>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</si>
  <si>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</si>
  <si>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</si>
  <si>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</si>
  <si>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</si>
  <si>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</si>
  <si>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</si>
  <si>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</si>
  <si>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</si>
  <si>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</si>
  <si>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</si>
  <si>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</si>
  <si>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</si>
  <si>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</si>
  <si>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</si>
  <si>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</si>
  <si>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131006</t>
  </si>
  <si>
    <t>昆明市东川区卫生健康局综合监督执法局</t>
  </si>
  <si>
    <t>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</si>
  <si>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</si>
  <si>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</si>
  <si>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</si>
  <si>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</si>
  <si>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</si>
  <si>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</si>
  <si>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</si>
  <si>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</si>
  <si>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</si>
  <si>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</si>
  <si>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</si>
  <si>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</si>
  <si>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</si>
  <si>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</si>
  <si>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</si>
  <si>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</si>
  <si>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</si>
  <si>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</si>
  <si>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</si>
  <si>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</si>
  <si>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</si>
  <si>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</si>
  <si>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</si>
  <si>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</si>
  <si>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</si>
  <si>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</si>
  <si>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</si>
  <si>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</si>
  <si>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</si>
  <si>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</si>
  <si>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</si>
  <si>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2080505</t>
  </si>
  <si>
    <t>机关事业单位基本养老保险缴费支出</t>
  </si>
  <si>
    <t>210</t>
  </si>
  <si>
    <t>卫生健康支出</t>
  </si>
  <si>
    <t>21001</t>
  </si>
  <si>
    <t>卫生健康管理事务</t>
  </si>
  <si>
    <t>2100199</t>
  </si>
  <si>
    <t>其他卫生健康管理事务支出</t>
  </si>
  <si>
    <t>21004</t>
  </si>
  <si>
    <t>公共卫生</t>
  </si>
  <si>
    <t>2100402</t>
  </si>
  <si>
    <t>卫生监督机构</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</si>
  <si>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</si>
  <si>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</si>
  <si>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</si>
  <si>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</si>
  <si>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</si>
  <si>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</si>
  <si>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</si>
  <si>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</si>
  <si>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</si>
  <si>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</si>
  <si>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</si>
  <si>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</si>
  <si>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</si>
  <si>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</si>
  <si>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</si>
  <si>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</si>
  <si>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</si>
  <si>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</si>
  <si>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</si>
  <si>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</si>
  <si>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</si>
  <si>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</si>
  <si>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</si>
  <si>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</si>
  <si>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</si>
  <si>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</si>
  <si>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</si>
  <si>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</si>
  <si>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</si>
  <si>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</si>
  <si>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</si>
  <si>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</si>
  <si>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</si>
  <si>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</si>
  <si>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</si>
  <si>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</si>
  <si>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</si>
  <si>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</si>
  <si>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</si>
  <si>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</si>
  <si>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</si>
  <si>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</si>
  <si>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</si>
  <si>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</si>
  <si>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</si>
  <si>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</si>
  <si>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</si>
  <si>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</si>
  <si>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02-2表</t>
  </si>
  <si>
    <t>部门预算支出功能分类科目</t>
  </si>
  <si>
    <t>人员经费</t>
  </si>
  <si>
    <t>公用经费</t>
  </si>
  <si>
    <t>合  计</t>
  </si>
  <si>
    <t>03表</t>
  </si>
  <si>
    <t>“三公”经费合计</t>
  </si>
  <si>
    <t>因公出国（境）费</t>
  </si>
  <si>
    <t>公务用车购置及运行费</t>
  </si>
  <si>
    <t>公务接待费</t>
  </si>
  <si>
    <t>公务用车购置费</t>
  </si>
  <si>
    <t>公务用车运行费</t>
  </si>
  <si>
    <t>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</si>
  <si>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</si>
  <si>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</si>
  <si>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</si>
  <si>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</si>
  <si>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</si>
  <si>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</si>
  <si>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</si>
  <si>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</si>
  <si>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</si>
  <si>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</si>
  <si>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</si>
  <si>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</si>
  <si>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</si>
  <si>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</si>
  <si>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</si>
  <si>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</si>
  <si>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</si>
  <si>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</si>
  <si>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</si>
  <si>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昆明市东川区卫生健康局</t>
  </si>
  <si>
    <t>530113210000000002170</t>
  </si>
  <si>
    <t>行政人员工资支出</t>
  </si>
  <si>
    <t>30101</t>
  </si>
  <si>
    <t>基本工资</t>
  </si>
  <si>
    <t>30102</t>
  </si>
  <si>
    <t>津贴补贴</t>
  </si>
  <si>
    <t>30103</t>
  </si>
  <si>
    <t>奖金</t>
  </si>
  <si>
    <t>530113210000000002172</t>
  </si>
  <si>
    <t>社会保障缴费</t>
  </si>
  <si>
    <t>30108</t>
  </si>
  <si>
    <t>机关事业单位基本养老保险缴费</t>
  </si>
  <si>
    <t>30110</t>
  </si>
  <si>
    <t>职工基本医疗保险缴费</t>
  </si>
  <si>
    <t>30111</t>
  </si>
  <si>
    <t>公务员医疗补助缴费</t>
  </si>
  <si>
    <t>30112</t>
  </si>
  <si>
    <t>其他社会保障缴费</t>
  </si>
  <si>
    <t>530113210000000002173</t>
  </si>
  <si>
    <t>30113</t>
  </si>
  <si>
    <t>530113210000000002175</t>
  </si>
  <si>
    <t>公车购置及运维费</t>
  </si>
  <si>
    <t>30231</t>
  </si>
  <si>
    <t>公务用车运行维护费</t>
  </si>
  <si>
    <t>530113210000000002176</t>
  </si>
  <si>
    <t>30217</t>
  </si>
  <si>
    <t>530113210000000002177</t>
  </si>
  <si>
    <t>公务交通补贴</t>
  </si>
  <si>
    <t>30239</t>
  </si>
  <si>
    <t>其他交通费用</t>
  </si>
  <si>
    <t>530113210000000002178</t>
  </si>
  <si>
    <t>工会经费</t>
  </si>
  <si>
    <t>30228</t>
  </si>
  <si>
    <t>530113210000000002181</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</si>
  <si>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</si>
  <si>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</si>
  <si>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</si>
  <si>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</si>
  <si>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</si>
  <si>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</si>
  <si>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</si>
  <si>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</si>
  <si>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</si>
  <si>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</si>
  <si>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</si>
  <si>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</si>
  <si>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</si>
  <si>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</si>
  <si>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</si>
  <si>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</si>
  <si>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</si>
  <si>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</si>
  <si>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</si>
  <si>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530113210000000002182</t>
  </si>
  <si>
    <t>租车经费</t>
  </si>
  <si>
    <t>530113221100000317518</t>
  </si>
  <si>
    <t>离退休生活补助</t>
  </si>
  <si>
    <t>30305</t>
  </si>
  <si>
    <t>生活补助</t>
  </si>
  <si>
    <t>530113231100001240400</t>
  </si>
  <si>
    <t>离退休公用经费</t>
  </si>
  <si>
    <t>30299</t>
  </si>
  <si>
    <t>其他商品和服务支出</t>
  </si>
  <si>
    <t>530113231100001500156</t>
  </si>
  <si>
    <t>行政人员绩效奖励</t>
  </si>
  <si>
    <t>05-1表</t>
  </si>
  <si>
    <t>项目分类</t>
  </si>
  <si>
    <t>项目单位</t>
  </si>
  <si>
    <t>经济科目编码</t>
  </si>
  <si>
    <t>经济科目名称</t>
  </si>
  <si>
    <t>本年拨款</t>
  </si>
  <si>
    <t>其中：本次下达</t>
  </si>
  <si>
    <t>专项业务类</t>
  </si>
  <si>
    <t>530113251100003711190</t>
  </si>
  <si>
    <t>单位自有资金经费</t>
  </si>
  <si>
    <t>05-2表</t>
  </si>
  <si>
    <t>项目年度绩效目标</t>
  </si>
  <si>
    <t>一级指标</t>
  </si>
  <si>
    <t>二级指标</t>
  </si>
  <si>
    <t>三级指标</t>
  </si>
  <si>
    <t>指标性质</t>
  </si>
  <si>
    <t>指标值</t>
  </si>
  <si>
    <t>度量单位</t>
  </si>
  <si>
    <t>指标属性</t>
  </si>
  <si>
    <t>指标内容</t>
  </si>
  <si>
    <t>按照要求，单位所有资金纳入预算</t>
  </si>
  <si>
    <t>产出指标</t>
  </si>
  <si>
    <t>数量指标</t>
  </si>
  <si>
    <t>单位资金纳入部门预算管理</t>
  </si>
  <si>
    <t>=</t>
  </si>
  <si>
    <t>元</t>
  </si>
  <si>
    <t>定量指标</t>
  </si>
  <si>
    <t>完成满分，未完成不得分</t>
  </si>
  <si>
    <t>质量指标</t>
  </si>
  <si>
    <t>各项任务指标完成率</t>
  </si>
  <si>
    <t>&gt;=</t>
  </si>
  <si>
    <t>90%</t>
  </si>
  <si>
    <t>%</t>
  </si>
  <si>
    <t>完成满分，未完成，不得分</t>
  </si>
  <si>
    <t>效益指标</t>
  </si>
  <si>
    <t>社会效益</t>
  </si>
  <si>
    <t>预算执行严格按照要求执行</t>
  </si>
  <si>
    <t>完成，得满分，未完成，不得分</t>
  </si>
  <si>
    <t>满意度指标</t>
  </si>
  <si>
    <t>服务对象满意度</t>
  </si>
  <si>
    <t>受益对象满意度</t>
  </si>
  <si>
    <t>90</t>
  </si>
  <si>
    <t>定性指标</t>
  </si>
  <si>
    <t>完成，满分，未完成，不得分</t>
  </si>
  <si>
    <t>06表</t>
  </si>
  <si>
    <t>政府性基金预算支出预算表</t>
  </si>
  <si>
    <t>单位名称：昆明市发展和改革委员会</t>
  </si>
  <si>
    <t>政府性基金预算支出</t>
  </si>
  <si>
    <t>备注：昆明市东川区卫生健康局综合监督执法局2025年度无政府性基金预算支出预算表支出情况，此表无数据。</t>
  </si>
  <si>
    <t>07表</t>
  </si>
  <si>
    <t>预算项目</t>
  </si>
  <si>
    <t>采购项目</t>
  </si>
  <si>
    <t>采购品目</t>
  </si>
  <si>
    <t>计量
单位</t>
  </si>
  <si>
    <t>数量</t>
  </si>
  <si>
    <t>面向中小企业预留资金</t>
  </si>
  <si>
    <t>政府性基金</t>
  </si>
  <si>
    <t>国有资本经营收益</t>
  </si>
  <si>
    <t>财政专户管理的收入</t>
  </si>
  <si>
    <t>单位自筹</t>
  </si>
  <si>
    <t>公务用车加油费</t>
  </si>
  <si>
    <t>车辆加油、添加燃料服务</t>
  </si>
  <si>
    <t>公务用车维修费</t>
  </si>
  <si>
    <t>车辆维修和保养服务</t>
  </si>
  <si>
    <t>公务用车保险</t>
  </si>
  <si>
    <t>机动车保险服务</t>
  </si>
  <si>
    <t>复印纸采购</t>
  </si>
  <si>
    <t>复印纸</t>
  </si>
  <si>
    <t>备注：当面向中小企业预留资金大于合计时，面向中小企业预留资金为三年预计数。</t>
  </si>
  <si>
    <t>08表</t>
  </si>
  <si>
    <t>政府购买服务项目</t>
  </si>
  <si>
    <t>政府购买服务指导性目录代码</t>
  </si>
  <si>
    <t>基本支出/项目支出</t>
  </si>
  <si>
    <t>所属服务类别</t>
  </si>
  <si>
    <t>所属服务领域</t>
  </si>
  <si>
    <t>购买内容简述</t>
  </si>
  <si>
    <t>B1101 维修保养服务</t>
  </si>
  <si>
    <t>B 政府履职辅助性服务</t>
  </si>
  <si>
    <t>公务用车维修服务</t>
  </si>
  <si>
    <t>公务用车加油</t>
  </si>
  <si>
    <t>B1107 其他适合通过市场化方式提供的后勤服务</t>
  </si>
  <si>
    <t>09-1表</t>
  </si>
  <si>
    <t>单位名称（项目）</t>
  </si>
  <si>
    <t>地区</t>
  </si>
  <si>
    <t>备注：昆明市东川区卫生健康局综合监督执法局2025年度无对下转移支付预算表支出情况，此表无数据。</t>
  </si>
  <si>
    <t>09-2表</t>
  </si>
  <si>
    <t>备注：昆明市东川区卫生健康局综合监督执法局2025年度无对下转移支付绩效目标表情况，此表无数据。</t>
  </si>
  <si>
    <t xml:space="preserve">10表
</t>
  </si>
  <si>
    <t>资产类别</t>
  </si>
  <si>
    <t>资产分类代码.名称</t>
  </si>
  <si>
    <t>资产名称</t>
  </si>
  <si>
    <t>计量单位</t>
  </si>
  <si>
    <t>财政部门批复数（元）</t>
  </si>
  <si>
    <t>单价</t>
  </si>
  <si>
    <t>金额</t>
  </si>
  <si>
    <t>备注：昆明市东川区卫生健康局综合监督执法局无2025年度新增资产配置预算表支出情况，此表无数据。</t>
  </si>
  <si>
    <t>11表</t>
  </si>
  <si>
    <t>上级补助</t>
  </si>
  <si>
    <t>备注：昆明市东川区卫生健康局综合监督执法局2025年度无上级转移支付补助项目支出预算表支出情况，此表无数据。</t>
  </si>
  <si>
    <t>12表</t>
  </si>
  <si>
    <t>项目级次</t>
  </si>
  <si>
    <t/>
  </si>
  <si>
    <t>备注：昆明市东川区卫生健康局综合监督执法局2025年度无项目中期规划预算表支出情况，此表无数据。</t>
  </si>
  <si>
    <t>2025年部门整体支出绩效目标</t>
  </si>
  <si>
    <t>单位名称：昆明市东川区卫生健康局综合监督执法局</t>
  </si>
  <si>
    <t>部门编码</t>
  </si>
  <si>
    <t>部门名称</t>
  </si>
  <si>
    <t>内容</t>
  </si>
  <si>
    <t>说明</t>
  </si>
  <si>
    <t>部门总体目标</t>
  </si>
  <si>
    <t>部门职责</t>
  </si>
  <si>
    <t>昆明市东川区卫生健康局综合监督执法局为东川区卫生健康局二级局。机构设置为副科级事业单位，人员参照国家公务员管理，定编15人，在职12人，退休4人。内设4个科室（办公室、稽查科、执法一科、执法二科），经费形式为财政全额拨款。主要依据《中华人民共和国传染病防治法》、《中华人民共和国执业医师法》、《中华人民共和国献血法》、《公共场所卫生管理条例》、《生活饮用水卫生监督管理办法》、《医疗机构管理条例》、《学校卫生工作条例》、《传染病防治法实施细则》等有关卫生的法律、法规，对公共场所、生活饮用水（集中式供水、二次供水）、医疗机构、学校、放射、传染病等单位开展综合性卫生执法监督管理工作，并查处违法行为。重点工作为：1.负责组织实施行政区域内卫生计生专项整治和日常监督检查工作；2.对公共场所卫生、生活饮用水卫生、公共餐具集中消毒、学校卫生及消毒产品和涉及饮用水安全产品进行监督检查；3.对医疗机构、采供血机构及其从业人员的执业活动进行监督检查，查处违法行为；打击非法行医和非法采供血；整顿和规范医疗服务秩序；4.对医疗卫生机构的放射诊疗、职业健康检查和职业病诊断工作进行监督检查，查处违法行为；5.对医疗机构、采供血机构、疾病预防控制机构的传染病疫情报告、疫情控制措施、消毒隔离制度执行情况、医疗废物处置情况和菌（毒）种管理情况等进行监督检查，查处违法行为；6.对母婴保健机构、计划生育技术服务机构服务内容和从业人员的行为规范进行监督；依法打击“非医学需要的胎儿性别鉴定和非医学需要选择性别的人工终止妊娠”行为；7.对中医药（含民族医药）执业活动，中医诊所的坐堂人员资质、科室设置等情况进行监督检查；8.对计划生育违法违纪案件督查督办；9.对乡镇卫生计生综合监督执法协管工作进行指导和督查，对监督协管员进行培训、业务指导；10.负责行政区域内卫生计生监督信息的收集、核实和上报；11.受理卫生计生违法行为的投诉、举报；12.开展卫生计生法律法规宣传教育和执法检查；13.完成上级机关交办的其他任务。</t>
  </si>
  <si>
    <t>根据三定方案归纳</t>
  </si>
  <si>
    <t>总体绩效目标
（2025-2027年期间）</t>
  </si>
  <si>
    <t>按照卫生相关法律、法规和上级部门要求，结合工作职责，认真开展公共场所、生活饮用水、医疗机构、学校、放射、传染病等单位的卫生监督执法工作，以及完成上级机关交办的其他任务。</t>
  </si>
  <si>
    <t>根据部门职责，中长期规划，省委，省政府要求归纳</t>
  </si>
  <si>
    <t>部门年度目标</t>
  </si>
  <si>
    <t>预算年度（2025年）
绩效目标</t>
  </si>
  <si>
    <t>认真对公共场所、生活饮用水、医疗机构、学校、放射、传染病等单位开展综合性卫生执法监督执法工作，提高卫生监管水平，完成各项工作指标和任务，进一步保障人民群众的健康权益。</t>
  </si>
  <si>
    <t>部门年度重点工作任务对应的目标或措施预计的产出和效果，每项工作任务都有明确的一项或几项目标。</t>
  </si>
  <si>
    <t>部门年度重点工作任务</t>
  </si>
  <si>
    <t>一级项目管理</t>
  </si>
  <si>
    <t>主要内容</t>
  </si>
  <si>
    <t>对应项目</t>
  </si>
  <si>
    <t>预算申报金额（元）</t>
  </si>
  <si>
    <t>总额</t>
  </si>
  <si>
    <t>财政拨款</t>
  </si>
  <si>
    <t>其他资金</t>
  </si>
  <si>
    <t>贯彻执行国家、云南省、昆明市有关卫生健康事业发展的法律法规和方针政策，拟订东川区卫生健康事业发展规划、政策措施、年度计划并组织实施，统筹规划全区卫生健康资源配置，负责区域卫生健康规划的编制和实施，加强卫生健康人才队伍建设。</t>
  </si>
  <si>
    <t>人员工资、绩效、奖金、社保费、离退休生活补助、遗属补助、抚恤金、一般公用经费等人员类、运转类项目</t>
  </si>
  <si>
    <t>人员经费、公用经费、社保费、公积金等</t>
  </si>
  <si>
    <t>制定并组织实施推进卫生健康基本公共服务均等化、普惠化、便捷化和公共资源向基层延伸等政策措施。</t>
  </si>
  <si>
    <t>通过实施基本公共卫生服务项目，明确政府责任，对全区居民健康问题采取干预措施，减少主要健康危险因素，有效预防和控制疾病的发生。</t>
  </si>
  <si>
    <t>自有资金项目</t>
  </si>
  <si>
    <t>部门整体支出绩效指标</t>
  </si>
  <si>
    <t>绩效指标</t>
  </si>
  <si>
    <t>评（扣）分标准</t>
  </si>
  <si>
    <t>绩效指标设定依据及指标值数据来源</t>
  </si>
  <si>
    <t xml:space="preserve">二级指标 </t>
  </si>
  <si>
    <t>在职在编人数</t>
  </si>
  <si>
    <t>人</t>
  </si>
  <si>
    <t>完成得满分，未完成不得分</t>
  </si>
  <si>
    <t>根据部门职能职责，2023年工作计划</t>
  </si>
  <si>
    <t>部门重点工作任务</t>
  </si>
  <si>
    <t>时效指标</t>
  </si>
  <si>
    <t>2025年1月1日-2025年12月31日</t>
  </si>
  <si>
    <t>年</t>
  </si>
  <si>
    <t>认真开展公共场所、生活饮用水、医疗机构、学校、放射、传染病等单位的卫生监督执法工作</t>
  </si>
  <si>
    <t>严格执行基本公共卫生服务管理要求，规范居民健康档案</t>
  </si>
  <si>
    <t>社会效益指标</t>
  </si>
  <si>
    <t>维护社会稳定发展</t>
  </si>
  <si>
    <t>提高卫生监管水平，完成各项工作指标和任务，进一步保障人民群众的健康权益。</t>
  </si>
  <si>
    <t>服务对象满意度指标</t>
  </si>
  <si>
    <t>社会公众或服务对象满意度</t>
  </si>
  <si>
    <t>95</t>
  </si>
  <si>
    <t>社会公众或服务对象是指部门（单位）履行职责而影响到的部门、群体或个人，一般采取社会调查的方式</t>
  </si>
</sst>
</file>

<file path=xl/styles.xml><?xml version="1.0" encoding="utf-8"?>
<styleSheet xmlns="http://schemas.openxmlformats.org/spreadsheetml/2006/main" xmlns:xr9="http://schemas.microsoft.com/office/spreadsheetml/2016/revision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0]&quot;&quot;"/>
  </numFmts>
  <fonts count="42">
    <font>
      <sz val="11"/>
      <color theme="1"/>
      <name val="宋体"/>
      <charset val="134"/>
      <scheme val="minor"/>
    </font>
    <font>
      <sz val="20"/>
      <color indexed="8"/>
      <name val="宋体"/>
      <charset val="134"/>
    </font>
    <font>
      <sz val="9"/>
      <color rgb="FF000000"/>
      <name val="宋体"/>
      <charset val="134"/>
    </font>
    <font>
      <b/>
      <sz val="24"/>
      <color rgb="FF000000"/>
      <name val="宋体"/>
      <charset val="134"/>
    </font>
    <font>
      <sz val="10"/>
      <color rgb="FF000000"/>
      <name val="宋体"/>
      <charset val="134"/>
    </font>
    <font>
      <b/>
      <sz val="10"/>
      <color rgb="FF000000"/>
      <name val="宋体"/>
      <charset val="134"/>
    </font>
    <font>
      <sz val="10"/>
      <color indexed="8"/>
      <name val="宋体"/>
      <charset val="134"/>
    </font>
    <font>
      <b/>
      <sz val="10"/>
      <color indexed="8"/>
      <name val="宋体"/>
      <charset val="134"/>
    </font>
    <font>
      <sz val="9"/>
      <color indexed="8"/>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right/>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25"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6" applyNumberFormat="0" applyFill="0" applyAlignment="0" applyProtection="0">
      <alignment vertical="center"/>
    </xf>
    <xf numFmtId="0" fontId="27" fillId="0" borderId="26" applyNumberFormat="0" applyFill="0" applyAlignment="0" applyProtection="0">
      <alignment vertical="center"/>
    </xf>
    <xf numFmtId="0" fontId="28" fillId="0" borderId="27" applyNumberFormat="0" applyFill="0" applyAlignment="0" applyProtection="0">
      <alignment vertical="center"/>
    </xf>
    <xf numFmtId="0" fontId="28" fillId="0" borderId="0" applyNumberFormat="0" applyFill="0" applyBorder="0" applyAlignment="0" applyProtection="0">
      <alignment vertical="center"/>
    </xf>
    <xf numFmtId="0" fontId="29" fillId="4" borderId="28" applyNumberFormat="0" applyAlignment="0" applyProtection="0">
      <alignment vertical="center"/>
    </xf>
    <xf numFmtId="0" fontId="30" fillId="5" borderId="29" applyNumberFormat="0" applyAlignment="0" applyProtection="0">
      <alignment vertical="center"/>
    </xf>
    <xf numFmtId="0" fontId="31" fillId="5" borderId="28" applyNumberFormat="0" applyAlignment="0" applyProtection="0">
      <alignment vertical="center"/>
    </xf>
    <xf numFmtId="0" fontId="32" fillId="6" borderId="30" applyNumberFormat="0" applyAlignment="0" applyProtection="0">
      <alignment vertical="center"/>
    </xf>
    <xf numFmtId="0" fontId="33" fillId="0" borderId="31" applyNumberFormat="0" applyFill="0" applyAlignment="0" applyProtection="0">
      <alignment vertical="center"/>
    </xf>
    <xf numFmtId="0" fontId="34" fillId="0" borderId="32"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176" fontId="40" fillId="0" borderId="16">
      <alignment horizontal="right" vertical="center"/>
    </xf>
    <xf numFmtId="49" fontId="40" fillId="0" borderId="16">
      <alignment horizontal="left" vertical="center" wrapText="1"/>
    </xf>
    <xf numFmtId="176" fontId="40" fillId="0" borderId="16">
      <alignment horizontal="right" vertical="center"/>
    </xf>
    <xf numFmtId="177" fontId="40" fillId="0" borderId="16">
      <alignment horizontal="right" vertical="center"/>
    </xf>
    <xf numFmtId="178" fontId="40" fillId="0" borderId="16">
      <alignment horizontal="right" vertical="center"/>
    </xf>
    <xf numFmtId="179" fontId="40" fillId="0" borderId="16">
      <alignment horizontal="right" vertical="center"/>
    </xf>
    <xf numFmtId="10" fontId="40" fillId="0" borderId="16">
      <alignment horizontal="right" vertical="center"/>
    </xf>
    <xf numFmtId="180" fontId="40" fillId="0" borderId="16">
      <alignment horizontal="right" vertical="center"/>
    </xf>
    <xf numFmtId="0" fontId="41" fillId="0" borderId="0"/>
    <xf numFmtId="0" fontId="40" fillId="0" borderId="0">
      <alignment vertical="top"/>
      <protection locked="0"/>
    </xf>
    <xf numFmtId="0" fontId="41" fillId="0" borderId="0"/>
  </cellStyleXfs>
  <cellXfs count="242">
    <xf numFmtId="0" fontId="0" fillId="0" borderId="0" xfId="0" applyFont="1" applyBorder="1"/>
    <xf numFmtId="0" fontId="1" fillId="0" borderId="0" xfId="0" applyFont="1" applyFill="1" applyBorder="1" applyAlignment="1">
      <alignment horizontal="center" vertical="center"/>
    </xf>
    <xf numFmtId="0" fontId="2" fillId="0" borderId="1"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6" fillId="0" borderId="6" xfId="0" applyFont="1" applyFill="1" applyBorder="1" applyAlignment="1">
      <alignment horizontal="center" vertical="center"/>
    </xf>
    <xf numFmtId="49" fontId="6" fillId="0" borderId="6" xfId="0" applyNumberFormat="1" applyFont="1" applyFill="1" applyBorder="1" applyAlignment="1">
      <alignment horizontal="center" vertical="center" wrapText="1"/>
    </xf>
    <xf numFmtId="49" fontId="6" fillId="0" borderId="6" xfId="0" applyNumberFormat="1" applyFont="1" applyFill="1" applyBorder="1" applyAlignment="1">
      <alignment horizontal="left" vertical="center" wrapText="1"/>
    </xf>
    <xf numFmtId="49" fontId="4" fillId="0" borderId="6"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6" xfId="0" applyNumberFormat="1" applyFont="1" applyFill="1" applyBorder="1" applyAlignment="1">
      <alignment horizontal="left" vertical="center" wrapText="1"/>
    </xf>
    <xf numFmtId="0" fontId="7" fillId="0" borderId="6" xfId="0" applyFont="1" applyFill="1" applyBorder="1" applyAlignment="1">
      <alignment horizontal="center" vertical="center"/>
    </xf>
    <xf numFmtId="49" fontId="6"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49" fontId="6" fillId="0" borderId="11" xfId="0" applyNumberFormat="1"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49" fontId="6" fillId="0" borderId="13" xfId="0" applyNumberFormat="1" applyFont="1" applyFill="1" applyBorder="1" applyAlignment="1">
      <alignment horizontal="center" vertical="center" wrapText="1"/>
    </xf>
    <xf numFmtId="181" fontId="6" fillId="0" borderId="6" xfId="0" applyNumberFormat="1" applyFont="1" applyFill="1" applyBorder="1" applyAlignment="1">
      <alignment horizontal="center" vertical="center" wrapText="1"/>
    </xf>
    <xf numFmtId="0" fontId="7" fillId="0" borderId="14" xfId="0" applyFont="1" applyFill="1" applyBorder="1" applyAlignment="1">
      <alignment horizontal="center" vertical="center"/>
    </xf>
    <xf numFmtId="49" fontId="6" fillId="0" borderId="6" xfId="57" applyNumberFormat="1" applyFont="1" applyFill="1" applyBorder="1" applyAlignment="1">
      <alignment horizontal="center" vertical="center" wrapText="1"/>
    </xf>
    <xf numFmtId="49" fontId="6" fillId="0" borderId="6" xfId="57" applyNumberFormat="1" applyFont="1" applyFill="1" applyBorder="1" applyAlignment="1">
      <alignment horizontal="center" vertical="center"/>
    </xf>
    <xf numFmtId="0" fontId="8" fillId="0" borderId="15" xfId="0" applyFont="1" applyFill="1" applyBorder="1" applyAlignment="1" applyProtection="1">
      <alignment horizontal="center" vertical="center" wrapText="1" readingOrder="1"/>
      <protection locked="0"/>
    </xf>
    <xf numFmtId="0" fontId="2" fillId="0" borderId="16" xfId="58" applyFont="1" applyFill="1" applyBorder="1" applyAlignment="1" applyProtection="1">
      <alignment horizontal="center" vertical="center" wrapText="1"/>
      <protection locked="0"/>
    </xf>
    <xf numFmtId="49" fontId="8" fillId="0" borderId="6" xfId="57" applyNumberFormat="1" applyFont="1" applyFill="1" applyBorder="1" applyAlignment="1">
      <alignment horizontal="center" vertical="center" wrapText="1"/>
    </xf>
    <xf numFmtId="0" fontId="2" fillId="0" borderId="2" xfId="58" applyFont="1" applyFill="1" applyBorder="1" applyAlignment="1" applyProtection="1">
      <alignment horizontal="center" vertical="center" wrapText="1"/>
    </xf>
    <xf numFmtId="0" fontId="2" fillId="0" borderId="1" xfId="0" applyFont="1" applyFill="1" applyBorder="1" applyAlignment="1" applyProtection="1">
      <alignment horizontal="right" vertical="center" wrapText="1"/>
    </xf>
    <xf numFmtId="0" fontId="0" fillId="0" borderId="0" xfId="0" applyFont="1" applyBorder="1" applyAlignment="1">
      <alignment horizontal="center" vertical="center"/>
    </xf>
    <xf numFmtId="49" fontId="4" fillId="0" borderId="0" xfId="0" applyNumberFormat="1" applyFont="1" applyBorder="1"/>
    <xf numFmtId="0" fontId="2" fillId="0" borderId="0" xfId="0" applyFont="1" applyBorder="1" applyAlignment="1" applyProtection="1">
      <alignment horizontal="right" vertical="center"/>
      <protection locked="0"/>
    </xf>
    <xf numFmtId="0" fontId="9"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10" fillId="0" borderId="0" xfId="0" applyFont="1" applyBorder="1" applyAlignment="1">
      <alignment horizontal="left" vertical="center"/>
    </xf>
    <xf numFmtId="0" fontId="10" fillId="0" borderId="0" xfId="0" applyFont="1" applyBorder="1"/>
    <xf numFmtId="0" fontId="2" fillId="0" borderId="0" xfId="0" applyFont="1" applyBorder="1" applyAlignment="1" applyProtection="1">
      <alignment horizontal="right"/>
      <protection locked="0"/>
    </xf>
    <xf numFmtId="0" fontId="10" fillId="0" borderId="17" xfId="0" applyFont="1" applyBorder="1" applyAlignment="1" applyProtection="1">
      <alignment horizontal="center" vertical="center" wrapText="1"/>
      <protection locked="0"/>
    </xf>
    <xf numFmtId="0" fontId="10" fillId="0" borderId="17" xfId="0" applyFont="1" applyBorder="1" applyAlignment="1">
      <alignment horizontal="center" vertical="center" wrapText="1"/>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pplyProtection="1">
      <alignment horizontal="center" vertical="center" wrapText="1"/>
      <protection locked="0"/>
    </xf>
    <xf numFmtId="0" fontId="10" fillId="0" borderId="21" xfId="0" applyFont="1" applyBorder="1" applyAlignment="1">
      <alignment horizontal="center" vertical="center" wrapText="1"/>
    </xf>
    <xf numFmtId="0" fontId="10" fillId="0" borderId="17" xfId="0" applyFont="1" applyBorder="1" applyAlignment="1">
      <alignment horizontal="center" vertical="center"/>
    </xf>
    <xf numFmtId="0" fontId="10" fillId="2" borderId="2" xfId="0" applyFont="1" applyFill="1" applyBorder="1" applyAlignment="1" applyProtection="1">
      <alignment horizontal="center" vertical="center" wrapText="1"/>
      <protection locked="0"/>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4" fillId="0" borderId="16" xfId="0" applyFont="1" applyBorder="1" applyAlignment="1">
      <alignment horizontal="center" vertical="center"/>
    </xf>
    <xf numFmtId="0" fontId="2" fillId="2" borderId="16" xfId="0" applyFont="1" applyFill="1" applyBorder="1" applyAlignment="1" applyProtection="1">
      <alignment horizontal="left" vertical="center" wrapText="1"/>
      <protection locked="0"/>
    </xf>
    <xf numFmtId="0" fontId="2" fillId="0" borderId="16" xfId="0" applyFont="1" applyBorder="1" applyAlignment="1" applyProtection="1">
      <alignment horizontal="left" vertical="center"/>
      <protection locked="0"/>
    </xf>
    <xf numFmtId="4" fontId="2" fillId="0" borderId="16" xfId="0" applyNumberFormat="1" applyFont="1" applyBorder="1" applyAlignment="1" applyProtection="1">
      <alignment horizontal="right" vertical="center" wrapText="1"/>
      <protection locked="0"/>
    </xf>
    <xf numFmtId="0" fontId="2" fillId="0" borderId="18" xfId="0" applyFont="1" applyBorder="1" applyAlignment="1" applyProtection="1">
      <alignment horizontal="center" vertical="center" wrapText="1"/>
      <protection locked="0"/>
    </xf>
    <xf numFmtId="0" fontId="2" fillId="0" borderId="19"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10" fillId="2" borderId="17" xfId="0" applyFont="1" applyFill="1" applyBorder="1" applyAlignment="1">
      <alignment horizontal="center" vertical="center"/>
    </xf>
    <xf numFmtId="0" fontId="10" fillId="0" borderId="21" xfId="0" applyFont="1" applyBorder="1" applyAlignment="1">
      <alignment horizontal="center" vertical="center"/>
    </xf>
    <xf numFmtId="0" fontId="2" fillId="0" borderId="16" xfId="0" applyFont="1" applyBorder="1" applyAlignment="1">
      <alignment horizontal="left" vertical="center" wrapText="1"/>
    </xf>
    <xf numFmtId="4" fontId="2" fillId="0" borderId="16" xfId="0" applyNumberFormat="1" applyFont="1" applyBorder="1" applyAlignment="1">
      <alignment horizontal="right" vertical="center" wrapText="1"/>
    </xf>
    <xf numFmtId="0" fontId="2" fillId="0" borderId="16" xfId="0" applyFont="1" applyBorder="1" applyAlignment="1" applyProtection="1">
      <alignment horizontal="left" vertical="center" wrapText="1"/>
      <protection locked="0"/>
    </xf>
    <xf numFmtId="0" fontId="4" fillId="0" borderId="18" xfId="0" applyFont="1" applyBorder="1" applyAlignment="1" applyProtection="1">
      <alignment horizontal="center" vertical="center" wrapText="1"/>
      <protection locked="0"/>
    </xf>
    <xf numFmtId="0" fontId="2" fillId="0" borderId="19" xfId="0" applyFont="1" applyBorder="1" applyAlignment="1">
      <alignment horizontal="left" vertical="center"/>
    </xf>
    <xf numFmtId="0" fontId="2" fillId="2" borderId="20" xfId="0" applyFont="1" applyFill="1" applyBorder="1" applyAlignment="1">
      <alignment horizontal="left" vertical="center"/>
    </xf>
    <xf numFmtId="0" fontId="4" fillId="0" borderId="16" xfId="0" applyFont="1" applyBorder="1" applyAlignment="1" applyProtection="1">
      <alignment horizontal="center" vertical="center"/>
      <protection locked="0"/>
    </xf>
    <xf numFmtId="4" fontId="11" fillId="0" borderId="16"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12" fillId="0" borderId="0" xfId="0" applyFont="1" applyBorder="1" applyAlignment="1" applyProtection="1">
      <alignment vertical="top"/>
      <protection locked="0"/>
    </xf>
    <xf numFmtId="0" fontId="12" fillId="0" borderId="0" xfId="0" applyFont="1" applyBorder="1" applyAlignment="1">
      <alignment vertical="top"/>
    </xf>
    <xf numFmtId="0" fontId="13" fillId="2" borderId="0" xfId="0" applyFont="1" applyFill="1" applyBorder="1" applyAlignment="1" applyProtection="1">
      <alignment horizontal="center" vertical="center" wrapText="1"/>
      <protection locked="0"/>
    </xf>
    <xf numFmtId="0" fontId="12" fillId="0" borderId="0" xfId="0" applyFont="1" applyBorder="1" applyProtection="1">
      <protection locked="0"/>
    </xf>
    <xf numFmtId="0" fontId="12" fillId="0" borderId="0" xfId="0" applyFont="1" applyBorder="1"/>
    <xf numFmtId="0" fontId="2" fillId="2" borderId="0" xfId="0" applyFont="1" applyFill="1" applyBorder="1" applyAlignment="1" applyProtection="1">
      <alignment horizontal="left" vertical="center" wrapText="1"/>
      <protection locked="0"/>
    </xf>
    <xf numFmtId="0" fontId="4" fillId="2" borderId="0" xfId="0" applyFont="1" applyFill="1" applyBorder="1" applyAlignment="1" applyProtection="1">
      <alignment horizontal="right" vertical="center"/>
      <protection locked="0"/>
    </xf>
    <xf numFmtId="0" fontId="4" fillId="2" borderId="0" xfId="0" applyFont="1" applyFill="1" applyBorder="1" applyAlignment="1" applyProtection="1">
      <alignment horizontal="right" vertical="center" wrapText="1"/>
      <protection locked="0"/>
    </xf>
    <xf numFmtId="0" fontId="4" fillId="0" borderId="16" xfId="0" applyFont="1" applyBorder="1" applyAlignment="1" applyProtection="1">
      <alignment horizontal="center" vertical="center" wrapText="1"/>
      <protection locked="0"/>
    </xf>
    <xf numFmtId="0" fontId="4" fillId="2" borderId="16"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right" vertical="center"/>
      <protection locked="0"/>
    </xf>
    <xf numFmtId="0" fontId="4" fillId="2" borderId="16" xfId="0" applyFont="1" applyFill="1" applyBorder="1" applyAlignment="1" applyProtection="1">
      <alignment horizontal="right" vertical="center" wrapText="1"/>
      <protection locked="0"/>
    </xf>
    <xf numFmtId="0" fontId="2" fillId="2" borderId="16" xfId="0" applyFont="1" applyFill="1" applyBorder="1" applyAlignment="1">
      <alignment horizontal="center" vertical="center" wrapText="1"/>
    </xf>
    <xf numFmtId="0" fontId="2" fillId="0" borderId="16" xfId="0" applyFont="1" applyBorder="1" applyAlignment="1" applyProtection="1">
      <alignment horizontal="center" vertical="center" wrapText="1"/>
      <protection locked="0"/>
    </xf>
    <xf numFmtId="0" fontId="2" fillId="0" borderId="16" xfId="0" applyFont="1" applyBorder="1" applyAlignment="1">
      <alignment horizontal="center" vertical="center" wrapText="1"/>
    </xf>
    <xf numFmtId="0" fontId="2" fillId="2" borderId="16" xfId="0" applyFont="1" applyFill="1" applyBorder="1" applyAlignment="1" applyProtection="1">
      <alignment horizontal="center" vertical="center" wrapText="1"/>
      <protection locked="0"/>
    </xf>
    <xf numFmtId="0" fontId="2" fillId="2" borderId="16" xfId="0" applyFont="1" applyFill="1" applyBorder="1" applyAlignment="1">
      <alignment horizontal="left" vertical="center" wrapText="1"/>
    </xf>
    <xf numFmtId="3" fontId="2" fillId="2" borderId="16" xfId="0" applyNumberFormat="1" applyFont="1" applyFill="1" applyBorder="1" applyAlignment="1" applyProtection="1">
      <alignment horizontal="right" vertical="center"/>
      <protection locked="0"/>
    </xf>
    <xf numFmtId="4" fontId="2" fillId="0" borderId="16" xfId="0" applyNumberFormat="1" applyFont="1" applyBorder="1" applyAlignment="1" applyProtection="1">
      <alignment horizontal="right" vertical="center"/>
      <protection locked="0"/>
    </xf>
    <xf numFmtId="0" fontId="2" fillId="0" borderId="16" xfId="0" applyFont="1" applyBorder="1" applyAlignment="1">
      <alignment horizontal="center" vertical="center"/>
    </xf>
    <xf numFmtId="0" fontId="2" fillId="0" borderId="16" xfId="0" applyFont="1" applyBorder="1" applyAlignment="1" applyProtection="1">
      <alignment horizontal="left"/>
      <protection locked="0"/>
    </xf>
    <xf numFmtId="0" fontId="2" fillId="0" borderId="16" xfId="0" applyFont="1" applyBorder="1" applyAlignment="1">
      <alignment horizontal="left"/>
    </xf>
    <xf numFmtId="0" fontId="2" fillId="2" borderId="16"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4"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10" fillId="0" borderId="16" xfId="0" applyFont="1" applyBorder="1" applyAlignment="1">
      <alignment horizontal="center" vertical="center" wrapText="1"/>
    </xf>
    <xf numFmtId="0" fontId="10" fillId="0" borderId="16" xfId="0" applyFont="1" applyBorder="1" applyAlignment="1" applyProtection="1">
      <alignment horizontal="center" vertical="center"/>
      <protection locked="0"/>
    </xf>
    <xf numFmtId="0" fontId="2" fillId="0" borderId="16" xfId="0" applyFont="1" applyBorder="1" applyAlignment="1">
      <alignment vertical="center" wrapText="1"/>
    </xf>
    <xf numFmtId="0" fontId="2" fillId="2" borderId="16" xfId="0" applyFont="1" applyFill="1" applyBorder="1" applyAlignment="1" applyProtection="1">
      <alignment horizontal="center" vertical="center"/>
      <protection locked="0"/>
    </xf>
    <xf numFmtId="0" fontId="4" fillId="0" borderId="0" xfId="0" applyFont="1" applyBorder="1" applyAlignment="1">
      <alignment horizontal="right" vertical="center"/>
    </xf>
    <xf numFmtId="0" fontId="14" fillId="0" borderId="0" xfId="0" applyFont="1" applyBorder="1" applyAlignment="1">
      <alignment horizontal="center" vertical="center" wrapText="1"/>
    </xf>
    <xf numFmtId="0" fontId="2" fillId="0" borderId="0" xfId="0" applyFont="1" applyBorder="1" applyAlignment="1">
      <alignment horizontal="left" vertical="center" wrapText="1"/>
    </xf>
    <xf numFmtId="0" fontId="10" fillId="0" borderId="0" xfId="0" applyFont="1" applyBorder="1" applyAlignment="1">
      <alignment wrapText="1"/>
    </xf>
    <xf numFmtId="0" fontId="4" fillId="0" borderId="0" xfId="0" applyFont="1" applyBorder="1" applyAlignment="1">
      <alignment horizontal="right" wrapText="1"/>
    </xf>
    <xf numFmtId="0" fontId="4" fillId="0" borderId="0" xfId="0" applyFont="1" applyBorder="1" applyAlignment="1">
      <alignment wrapText="1"/>
    </xf>
    <xf numFmtId="0" fontId="10" fillId="2" borderId="17" xfId="0" applyFont="1" applyFill="1" applyBorder="1" applyAlignment="1">
      <alignment horizontal="center" vertical="center" wrapText="1"/>
    </xf>
    <xf numFmtId="0" fontId="10" fillId="0" borderId="22" xfId="0" applyFont="1" applyBorder="1" applyAlignment="1">
      <alignment horizontal="center" vertical="center" wrapText="1"/>
    </xf>
    <xf numFmtId="0" fontId="4" fillId="0" borderId="18" xfId="0" applyFont="1" applyBorder="1" applyAlignment="1">
      <alignment horizontal="center" vertical="center"/>
    </xf>
    <xf numFmtId="176" fontId="11" fillId="0" borderId="16" xfId="0" applyNumberFormat="1" applyFont="1" applyBorder="1" applyAlignment="1">
      <alignment horizontal="right" vertical="center"/>
    </xf>
    <xf numFmtId="0" fontId="10" fillId="0" borderId="20"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0" fillId="0" borderId="0" xfId="0" applyFont="1" applyBorder="1" applyAlignment="1">
      <alignment wrapText="1"/>
    </xf>
    <xf numFmtId="0" fontId="0" fillId="0" borderId="0" xfId="0" applyFont="1" applyBorder="1" applyAlignment="1">
      <alignment horizontal="center" vertical="center" wrapText="1"/>
    </xf>
    <xf numFmtId="0" fontId="4" fillId="0" borderId="0" xfId="0" applyFont="1" applyBorder="1" applyAlignment="1" applyProtection="1">
      <alignment wrapText="1"/>
      <protection locked="0"/>
    </xf>
    <xf numFmtId="0" fontId="9" fillId="0" borderId="0" xfId="0" applyFont="1" applyBorder="1" applyAlignment="1" applyProtection="1">
      <alignment horizontal="center" vertical="center" wrapText="1"/>
      <protection locked="0"/>
    </xf>
    <xf numFmtId="0" fontId="9" fillId="0" borderId="0" xfId="0" applyFont="1" applyBorder="1" applyAlignment="1">
      <alignment horizontal="center" vertical="center" wrapText="1"/>
    </xf>
    <xf numFmtId="0" fontId="10" fillId="0" borderId="0" xfId="0" applyFont="1" applyBorder="1" applyAlignment="1" applyProtection="1">
      <alignment wrapText="1"/>
      <protection locked="0"/>
    </xf>
    <xf numFmtId="0" fontId="10" fillId="0" borderId="23" xfId="0" applyFont="1" applyBorder="1" applyAlignment="1" applyProtection="1">
      <alignment horizontal="center" vertical="center" wrapText="1"/>
      <protection locked="0"/>
    </xf>
    <xf numFmtId="0" fontId="10" fillId="0" borderId="23" xfId="0" applyFont="1" applyBorder="1" applyAlignment="1">
      <alignment horizontal="center" vertical="center" wrapText="1"/>
    </xf>
    <xf numFmtId="0" fontId="10" fillId="0" borderId="24" xfId="0" applyFont="1" applyBorder="1" applyAlignment="1" applyProtection="1">
      <alignment horizontal="center" vertical="center" wrapText="1"/>
      <protection locked="0"/>
    </xf>
    <xf numFmtId="0" fontId="10" fillId="0" borderId="24" xfId="0" applyFont="1" applyBorder="1" applyAlignment="1">
      <alignment horizontal="center" vertical="center" wrapText="1"/>
    </xf>
    <xf numFmtId="0" fontId="10" fillId="0" borderId="5" xfId="0" applyFont="1" applyBorder="1" applyAlignment="1" applyProtection="1">
      <alignment horizontal="center" vertical="center" wrapText="1"/>
      <protection locked="0"/>
    </xf>
    <xf numFmtId="0" fontId="10" fillId="0" borderId="5" xfId="0" applyFont="1" applyBorder="1" applyAlignment="1">
      <alignment horizontal="center" vertical="center" wrapText="1"/>
    </xf>
    <xf numFmtId="0" fontId="2" fillId="0" borderId="2" xfId="0" applyFont="1" applyBorder="1" applyAlignment="1">
      <alignment horizontal="left" vertical="center" wrapText="1"/>
    </xf>
    <xf numFmtId="0" fontId="2" fillId="0" borderId="5" xfId="0" applyFont="1" applyBorder="1" applyAlignment="1" applyProtection="1">
      <alignment horizontal="left" vertical="center" wrapText="1"/>
      <protection locked="0"/>
    </xf>
    <xf numFmtId="0" fontId="2" fillId="0" borderId="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pplyProtection="1">
      <alignment horizontal="left" vertical="center" wrapText="1"/>
      <protection locked="0"/>
    </xf>
    <xf numFmtId="0" fontId="2" fillId="0" borderId="4" xfId="0" applyFont="1" applyBorder="1" applyAlignment="1">
      <alignment horizontal="left" vertical="center" wrapText="1"/>
    </xf>
    <xf numFmtId="0" fontId="2" fillId="0" borderId="0" xfId="0" applyFont="1" applyBorder="1" applyAlignment="1" applyProtection="1">
      <alignment vertical="top" wrapText="1"/>
      <protection locked="0"/>
    </xf>
    <xf numFmtId="0" fontId="10" fillId="0" borderId="19" xfId="0" applyFont="1" applyBorder="1" applyAlignment="1">
      <alignment horizontal="center" vertical="center" wrapText="1"/>
    </xf>
    <xf numFmtId="0" fontId="10" fillId="0" borderId="19" xfId="0" applyFont="1" applyBorder="1" applyAlignment="1" applyProtection="1">
      <alignment horizontal="center" vertical="center" wrapText="1"/>
      <protection locked="0"/>
    </xf>
    <xf numFmtId="0" fontId="10" fillId="0" borderId="4" xfId="0" applyFont="1" applyBorder="1" applyAlignment="1">
      <alignment horizontal="center" vertical="center" wrapText="1"/>
    </xf>
    <xf numFmtId="176" fontId="11" fillId="0" borderId="16" xfId="0" applyNumberFormat="1" applyFont="1" applyBorder="1" applyAlignment="1">
      <alignment horizontal="right" vertical="center" wrapText="1"/>
    </xf>
    <xf numFmtId="0" fontId="2" fillId="2" borderId="5" xfId="0" applyFont="1" applyFill="1" applyBorder="1" applyAlignment="1">
      <alignment horizontal="left" vertical="center" wrapText="1"/>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10" fillId="0" borderId="20"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4" fillId="0" borderId="0" xfId="0" applyFont="1" applyBorder="1" applyProtection="1">
      <protection locked="0"/>
    </xf>
    <xf numFmtId="0" fontId="2" fillId="0" borderId="0" xfId="0" applyFont="1" applyBorder="1" applyAlignment="1">
      <alignment horizontal="left" vertical="center"/>
    </xf>
    <xf numFmtId="0" fontId="10" fillId="0" borderId="0" xfId="0" applyFont="1" applyBorder="1" applyProtection="1">
      <protection locked="0"/>
    </xf>
    <xf numFmtId="0" fontId="10" fillId="0" borderId="23"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180" fontId="11" fillId="0" borderId="16" xfId="56" applyNumberFormat="1" applyFont="1" applyBorder="1" applyAlignment="1">
      <alignment horizontal="center" vertical="center"/>
    </xf>
    <xf numFmtId="180" fontId="11" fillId="0" borderId="16" xfId="0" applyNumberFormat="1" applyFont="1" applyBorder="1" applyAlignment="1">
      <alignment horizontal="center" vertical="center"/>
    </xf>
    <xf numFmtId="3" fontId="2" fillId="0" borderId="5" xfId="0" applyNumberFormat="1" applyFont="1" applyBorder="1" applyAlignment="1">
      <alignment horizontal="right" vertical="center" wrapText="1"/>
    </xf>
    <xf numFmtId="0" fontId="2" fillId="0" borderId="3" xfId="0" applyFont="1" applyBorder="1" applyAlignment="1">
      <alignment horizontal="center" vertical="center"/>
    </xf>
    <xf numFmtId="0" fontId="2" fillId="0" borderId="4" xfId="0" applyFont="1" applyBorder="1" applyAlignment="1" applyProtection="1">
      <alignment horizontal="left" vertical="center"/>
      <protection locked="0"/>
    </xf>
    <xf numFmtId="0" fontId="2" fillId="0" borderId="4" xfId="0" applyFont="1" applyBorder="1" applyAlignment="1">
      <alignment horizontal="left" vertical="center"/>
    </xf>
    <xf numFmtId="0" fontId="2" fillId="2" borderId="5" xfId="0" applyFont="1" applyFill="1" applyBorder="1" applyAlignment="1">
      <alignment horizontal="right" vertical="center"/>
    </xf>
    <xf numFmtId="0" fontId="2" fillId="2" borderId="0" xfId="0" applyFont="1" applyFill="1" applyBorder="1" applyAlignment="1">
      <alignment horizontal="left" vertical="center"/>
    </xf>
    <xf numFmtId="176" fontId="11" fillId="0" borderId="0" xfId="0" applyNumberFormat="1" applyFont="1" applyBorder="1" applyAlignment="1">
      <alignment horizontal="left" vertical="center"/>
    </xf>
    <xf numFmtId="0" fontId="10" fillId="0" borderId="19"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2" fillId="0" borderId="0" xfId="0" applyFont="1" applyBorder="1" applyAlignment="1">
      <alignment horizontal="right"/>
    </xf>
    <xf numFmtId="0" fontId="15" fillId="0" borderId="0" xfId="0" applyFont="1" applyBorder="1" applyAlignment="1" applyProtection="1">
      <alignment horizontal="right"/>
      <protection locked="0"/>
    </xf>
    <xf numFmtId="49" fontId="15" fillId="0" borderId="0" xfId="0" applyNumberFormat="1" applyFont="1" applyBorder="1" applyProtection="1">
      <protection locked="0"/>
    </xf>
    <xf numFmtId="0" fontId="4" fillId="0" borderId="0" xfId="0" applyFont="1" applyBorder="1" applyAlignment="1">
      <alignment horizontal="right"/>
    </xf>
    <xf numFmtId="0" fontId="16" fillId="0" borderId="0"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protection locked="0"/>
    </xf>
    <xf numFmtId="0" fontId="16" fillId="0" borderId="0" xfId="0" applyFont="1" applyBorder="1" applyAlignment="1">
      <alignment horizontal="center" vertical="center"/>
    </xf>
    <xf numFmtId="0" fontId="10" fillId="0" borderId="17" xfId="0" applyFont="1" applyBorder="1" applyAlignment="1" applyProtection="1">
      <alignment horizontal="center" vertical="center"/>
      <protection locked="0"/>
    </xf>
    <xf numFmtId="49" fontId="10" fillId="0" borderId="17" xfId="0" applyNumberFormat="1" applyFont="1" applyBorder="1" applyAlignment="1" applyProtection="1">
      <alignment horizontal="center" vertical="center" wrapText="1"/>
      <protection locked="0"/>
    </xf>
    <xf numFmtId="0" fontId="10" fillId="0" borderId="21" xfId="0" applyFont="1" applyBorder="1" applyAlignment="1" applyProtection="1">
      <alignment horizontal="center" vertical="center"/>
      <protection locked="0"/>
    </xf>
    <xf numFmtId="49" fontId="10" fillId="0" borderId="21" xfId="0" applyNumberFormat="1" applyFont="1" applyBorder="1" applyAlignment="1" applyProtection="1">
      <alignment horizontal="center" vertical="center" wrapText="1"/>
      <protection locked="0"/>
    </xf>
    <xf numFmtId="49" fontId="10" fillId="0" borderId="16" xfId="0" applyNumberFormat="1" applyFont="1" applyBorder="1" applyAlignment="1" applyProtection="1">
      <alignment horizontal="center" vertical="center"/>
      <protection locked="0"/>
    </xf>
    <xf numFmtId="0" fontId="10" fillId="0" borderId="16" xfId="0" applyFont="1" applyBorder="1" applyAlignment="1">
      <alignment horizontal="center" vertical="center"/>
    </xf>
    <xf numFmtId="0" fontId="4" fillId="0" borderId="19"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16" xfId="0" applyFont="1" applyBorder="1" applyAlignment="1">
      <alignment horizontal="center" vertical="center" wrapText="1"/>
    </xf>
    <xf numFmtId="0" fontId="2" fillId="0" borderId="16" xfId="0" applyFont="1" applyBorder="1" applyAlignment="1">
      <alignment horizontal="left" vertical="center" wrapText="1" indent="1"/>
    </xf>
    <xf numFmtId="0" fontId="4" fillId="0" borderId="0" xfId="0" applyFont="1" applyBorder="1" applyAlignment="1">
      <alignment vertical="top"/>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3" xfId="0" applyFont="1" applyBorder="1" applyAlignment="1" applyProtection="1">
      <alignment horizontal="center" vertical="center" wrapText="1"/>
      <protection locked="0"/>
    </xf>
    <xf numFmtId="0" fontId="10" fillId="0" borderId="5" xfId="0" applyFont="1" applyBorder="1" applyAlignment="1">
      <alignment horizontal="center" vertical="center"/>
    </xf>
    <xf numFmtId="0" fontId="2" fillId="0" borderId="0" xfId="0" applyFont="1" applyBorder="1" applyAlignment="1">
      <alignment horizontal="right" vertical="center"/>
    </xf>
    <xf numFmtId="0" fontId="4" fillId="0" borderId="0" xfId="0" applyFont="1" applyBorder="1" applyAlignment="1" applyProtection="1">
      <alignment vertical="top"/>
      <protection locked="0"/>
    </xf>
    <xf numFmtId="49" fontId="4" fillId="0" borderId="0" xfId="0" applyNumberFormat="1" applyFont="1" applyBorder="1" applyProtection="1">
      <protection locked="0"/>
    </xf>
    <xf numFmtId="49" fontId="4" fillId="0" borderId="0" xfId="0" applyNumberFormat="1" applyFont="1" applyBorder="1" applyAlignment="1" applyProtection="1">
      <alignment wrapText="1"/>
      <protection locked="0"/>
    </xf>
    <xf numFmtId="0" fontId="10" fillId="0" borderId="0" xfId="0" applyFont="1" applyBorder="1" applyAlignment="1" applyProtection="1">
      <alignment horizontal="left" vertical="center"/>
      <protection locked="0"/>
    </xf>
    <xf numFmtId="0" fontId="10" fillId="0" borderId="0" xfId="0" applyFont="1" applyBorder="1" applyAlignment="1" applyProtection="1">
      <alignment horizontal="left" vertical="center" wrapText="1"/>
      <protection locked="0"/>
    </xf>
    <xf numFmtId="0" fontId="10" fillId="0" borderId="2" xfId="0" applyFont="1" applyBorder="1" applyAlignment="1" applyProtection="1">
      <alignment horizontal="center" vertical="center"/>
      <protection locked="0"/>
    </xf>
    <xf numFmtId="0" fontId="10" fillId="0" borderId="2" xfId="0" applyFont="1" applyBorder="1" applyAlignment="1" applyProtection="1">
      <alignment horizontal="center" vertical="center" wrapText="1"/>
      <protection locked="0"/>
    </xf>
    <xf numFmtId="0" fontId="2" fillId="0" borderId="16" xfId="0" applyFont="1" applyBorder="1" applyAlignment="1">
      <alignment horizontal="left" vertical="center"/>
    </xf>
    <xf numFmtId="0" fontId="2" fillId="0" borderId="19" xfId="0" applyFont="1" applyBorder="1" applyAlignment="1" applyProtection="1">
      <alignment horizontal="left" vertical="center"/>
      <protection locked="0"/>
    </xf>
    <xf numFmtId="0" fontId="10" fillId="0" borderId="18" xfId="0" applyFont="1" applyBorder="1" applyAlignment="1" applyProtection="1">
      <alignment horizontal="center" vertical="center"/>
      <protection locked="0"/>
    </xf>
    <xf numFmtId="0" fontId="10" fillId="0" borderId="18"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2" borderId="16" xfId="0" applyFont="1" applyFill="1" applyBorder="1" applyAlignment="1" applyProtection="1">
      <alignment horizontal="center" vertical="center" wrapText="1"/>
      <protection locked="0"/>
    </xf>
    <xf numFmtId="49" fontId="11" fillId="0" borderId="16" xfId="50" applyNumberFormat="1" applyFont="1" applyBorder="1">
      <alignment horizontal="left" vertical="center" wrapText="1"/>
    </xf>
    <xf numFmtId="0" fontId="12" fillId="0" borderId="0" xfId="0" applyFont="1" applyBorder="1" applyAlignment="1">
      <alignment wrapText="1"/>
    </xf>
    <xf numFmtId="0" fontId="12" fillId="0" borderId="0" xfId="0" applyFont="1" applyBorder="1" applyAlignment="1" applyProtection="1">
      <alignment wrapText="1"/>
      <protection locked="0"/>
    </xf>
    <xf numFmtId="0" fontId="2" fillId="0" borderId="0" xfId="0" applyFont="1" applyBorder="1" applyAlignment="1">
      <alignment horizontal="right" vertical="center" wrapText="1"/>
    </xf>
    <xf numFmtId="0" fontId="17" fillId="0" borderId="0" xfId="0" applyFont="1" applyBorder="1" applyAlignment="1">
      <alignment horizontal="center" vertical="center" wrapText="1"/>
    </xf>
    <xf numFmtId="0" fontId="4" fillId="2" borderId="0" xfId="0" applyFont="1" applyFill="1" applyBorder="1" applyAlignment="1" applyProtection="1">
      <alignment horizontal="left" vertical="center" wrapText="1"/>
      <protection locked="0"/>
    </xf>
    <xf numFmtId="0" fontId="12" fillId="2" borderId="16" xfId="0" applyFont="1" applyFill="1" applyBorder="1" applyAlignment="1" applyProtection="1">
      <alignment vertical="top" wrapText="1"/>
      <protection locked="0"/>
    </xf>
    <xf numFmtId="49" fontId="10" fillId="0" borderId="18" xfId="0" applyNumberFormat="1" applyFont="1" applyBorder="1" applyAlignment="1">
      <alignment horizontal="center" vertical="center" wrapText="1"/>
    </xf>
    <xf numFmtId="49" fontId="10" fillId="0" borderId="20" xfId="0" applyNumberFormat="1" applyFont="1" applyBorder="1" applyAlignment="1">
      <alignment horizontal="center" vertical="center" wrapText="1"/>
    </xf>
    <xf numFmtId="49" fontId="10" fillId="0" borderId="16" xfId="0" applyNumberFormat="1" applyFont="1" applyBorder="1" applyAlignment="1">
      <alignment horizontal="center" vertical="center"/>
    </xf>
    <xf numFmtId="0" fontId="2" fillId="0" borderId="16" xfId="0" applyFont="1" applyBorder="1" applyAlignment="1">
      <alignment horizontal="left" vertical="center" wrapText="1" indent="2"/>
    </xf>
    <xf numFmtId="0" fontId="4" fillId="0" borderId="20" xfId="0" applyFont="1" applyBorder="1" applyAlignment="1">
      <alignment horizontal="center" vertical="center"/>
    </xf>
    <xf numFmtId="0" fontId="12" fillId="2" borderId="0" xfId="0" applyFont="1" applyFill="1" applyBorder="1" applyAlignment="1">
      <alignment horizontal="left" vertical="center"/>
    </xf>
    <xf numFmtId="0" fontId="18" fillId="0" borderId="16" xfId="0" applyFont="1" applyBorder="1" applyAlignment="1" applyProtection="1">
      <alignment horizontal="center" vertical="center" wrapText="1"/>
      <protection locked="0"/>
    </xf>
    <xf numFmtId="0" fontId="18" fillId="0" borderId="16" xfId="0" applyFont="1" applyBorder="1" applyAlignment="1" applyProtection="1">
      <alignment vertical="top" wrapText="1"/>
      <protection locked="0"/>
    </xf>
    <xf numFmtId="0" fontId="2" fillId="0" borderId="16" xfId="0" applyFont="1" applyBorder="1" applyAlignment="1" applyProtection="1">
      <alignment vertical="center" wrapText="1"/>
      <protection locked="0"/>
    </xf>
    <xf numFmtId="0" fontId="19" fillId="0" borderId="16" xfId="0" applyFont="1" applyBorder="1" applyAlignment="1">
      <alignment horizontal="center" vertical="center"/>
    </xf>
    <xf numFmtId="0" fontId="19" fillId="0" borderId="16" xfId="0" applyFont="1" applyBorder="1" applyAlignment="1" applyProtection="1">
      <alignment horizontal="center" vertical="center" wrapText="1"/>
      <protection locked="0"/>
    </xf>
    <xf numFmtId="176" fontId="20" fillId="0" borderId="16" xfId="0" applyNumberFormat="1" applyFont="1" applyBorder="1" applyAlignment="1">
      <alignment horizontal="right" vertical="center"/>
    </xf>
    <xf numFmtId="0" fontId="18" fillId="2" borderId="17" xfId="0" applyFont="1" applyFill="1" applyBorder="1" applyAlignment="1">
      <alignment horizontal="center" vertical="center"/>
    </xf>
    <xf numFmtId="0" fontId="18" fillId="0" borderId="18"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8" fillId="2" borderId="2" xfId="0" applyFont="1" applyFill="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2" fillId="2" borderId="16" xfId="0" applyFont="1" applyFill="1" applyBorder="1" applyAlignment="1">
      <alignment horizontal="left" vertical="center" wrapText="1" indent="1"/>
    </xf>
    <xf numFmtId="0" fontId="2" fillId="2" borderId="16" xfId="0" applyFont="1" applyFill="1" applyBorder="1" applyAlignment="1">
      <alignment horizontal="left" vertical="center" wrapText="1" indent="2"/>
    </xf>
    <xf numFmtId="0" fontId="2" fillId="2" borderId="18" xfId="0" applyFont="1" applyFill="1" applyBorder="1" applyAlignment="1">
      <alignment horizontal="center" vertical="center" wrapText="1"/>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2"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2" fillId="2" borderId="2" xfId="0" applyFont="1" applyFill="1" applyBorder="1" applyAlignment="1">
      <alignment horizontal="left" vertical="center"/>
    </xf>
    <xf numFmtId="0" fontId="2" fillId="2" borderId="5" xfId="0" applyFont="1" applyFill="1" applyBorder="1" applyAlignment="1">
      <alignment horizontal="left" vertical="center"/>
    </xf>
    <xf numFmtId="0" fontId="2" fillId="2" borderId="16" xfId="0" applyFont="1" applyFill="1" applyBorder="1" applyAlignment="1">
      <alignment horizontal="center" vertical="center"/>
    </xf>
    <xf numFmtId="0" fontId="12" fillId="0" borderId="16" xfId="0" applyFont="1" applyBorder="1" applyAlignment="1" applyProtection="1">
      <alignment vertical="top" wrapText="1"/>
      <protection locked="0"/>
    </xf>
    <xf numFmtId="0" fontId="4" fillId="0" borderId="20"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2" fillId="2" borderId="5" xfId="0" applyFont="1" applyFill="1" applyBorder="1" applyAlignment="1" applyProtection="1">
      <alignment horizontal="right" vertical="center"/>
      <protection locked="0"/>
    </xf>
    <xf numFmtId="0" fontId="2" fillId="0" borderId="16" xfId="0" applyFont="1" applyBorder="1" applyAlignment="1" applyProtection="1">
      <alignment vertical="center"/>
      <protection locked="0"/>
    </xf>
    <xf numFmtId="0" fontId="2" fillId="0" borderId="1" xfId="0" applyFont="1" applyFill="1" applyBorder="1" applyAlignment="1" applyProtection="1" quotePrefix="1">
      <alignment horizontal="righ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常规 3" xfId="57"/>
    <cellStyle name="Normal" xfId="58"/>
    <cellStyle name="常规 5"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G7" sqref="G7"/>
    </sheetView>
  </sheetViews>
  <sheetFormatPr defaultColWidth="8.575" defaultRowHeight="12.75" customHeight="1" outlineLevelCol="3"/>
  <cols>
    <col min="1" max="4" width="41" customWidth="1"/>
  </cols>
  <sheetData>
    <row r="1" customHeight="1" spans="1:4">
      <c r="A1" s="33"/>
      <c r="B1" s="33"/>
      <c r="C1" s="33"/>
      <c r="D1" s="33"/>
    </row>
    <row r="2" ht="15" customHeight="1" spans="1:4">
      <c r="A2" s="77"/>
      <c r="B2" s="77"/>
      <c r="C2" s="77"/>
      <c r="D2" s="94" t="s">
        <v>0</v>
      </c>
    </row>
    <row r="3" ht="41.25" customHeight="1" spans="1:1">
      <c r="A3" s="72" t="str">
        <f>"2025"&amp;"年部门财务收支预算总表"</f>
        <v>2025年部门财务收支预算总表</v>
      </c>
    </row>
    <row r="4" ht="17.25" customHeight="1" spans="1:4">
      <c r="A4" s="75" t="str">
        <f>"单位名称："&amp;"昆明市东川区卫生健康局综合监督执法局"</f>
        <v>单位名称：昆明市东川区卫生健康局综合监督执法局</v>
      </c>
      <c r="B4" s="206"/>
      <c r="D4" s="180" t="s">
        <v>1</v>
      </c>
    </row>
    <row r="5" ht="23.25" customHeight="1" spans="1:4">
      <c r="A5" s="207" t="s">
        <v>2</v>
      </c>
      <c r="B5" s="208"/>
      <c r="C5" s="207" t="s">
        <v>3</v>
      </c>
      <c r="D5" s="208"/>
    </row>
    <row r="6" ht="24" customHeight="1" spans="1:4">
      <c r="A6" s="207" t="s">
        <v>4</v>
      </c>
      <c r="B6" s="207" t="s">
        <v>5</v>
      </c>
      <c r="C6" s="207" t="s">
        <v>6</v>
      </c>
      <c r="D6" s="207" t="s">
        <v>5</v>
      </c>
    </row>
    <row r="7" ht="17.25" customHeight="1" spans="1:4">
      <c r="A7" s="209" t="s">
        <v>7</v>
      </c>
      <c r="B7" s="110">
        <v>1668185</v>
      </c>
      <c r="C7" s="209" t="s">
        <v>8</v>
      </c>
      <c r="D7" s="110"/>
    </row>
    <row r="8" ht="17.25" customHeight="1" spans="1:4">
      <c r="A8" s="209" t="s">
        <v>9</v>
      </c>
      <c r="B8" s="110"/>
      <c r="C8" s="209" t="s">
        <v>10</v>
      </c>
      <c r="D8" s="110"/>
    </row>
    <row r="9" ht="17.25" customHeight="1" spans="1:4">
      <c r="A9" s="209" t="s">
        <v>11</v>
      </c>
      <c r="B9" s="110"/>
      <c r="C9" s="241" t="s">
        <v>12</v>
      </c>
      <c r="D9" s="110"/>
    </row>
    <row r="10" ht="17.25" customHeight="1" spans="1:4">
      <c r="A10" s="209" t="s">
        <v>13</v>
      </c>
      <c r="B10" s="110"/>
      <c r="C10" s="241" t="s">
        <v>14</v>
      </c>
      <c r="D10" s="110"/>
    </row>
    <row r="11" ht="17.25" customHeight="1" spans="1:4">
      <c r="A11" s="209" t="s">
        <v>15</v>
      </c>
      <c r="B11" s="110">
        <v>18478</v>
      </c>
      <c r="C11" s="241" t="s">
        <v>16</v>
      </c>
      <c r="D11" s="110"/>
    </row>
    <row r="12" ht="17.25" customHeight="1" spans="1:4">
      <c r="A12" s="209" t="s">
        <v>17</v>
      </c>
      <c r="B12" s="110"/>
      <c r="C12" s="241" t="s">
        <v>18</v>
      </c>
      <c r="D12" s="110"/>
    </row>
    <row r="13" ht="17.25" customHeight="1" spans="1:4">
      <c r="A13" s="209" t="s">
        <v>19</v>
      </c>
      <c r="B13" s="110"/>
      <c r="C13" s="63" t="s">
        <v>20</v>
      </c>
      <c r="D13" s="110"/>
    </row>
    <row r="14" ht="17.25" customHeight="1" spans="1:4">
      <c r="A14" s="209" t="s">
        <v>21</v>
      </c>
      <c r="B14" s="110"/>
      <c r="C14" s="63" t="s">
        <v>22</v>
      </c>
      <c r="D14" s="110">
        <v>236304</v>
      </c>
    </row>
    <row r="15" ht="17.25" customHeight="1" spans="1:4">
      <c r="A15" s="209" t="s">
        <v>23</v>
      </c>
      <c r="B15" s="110"/>
      <c r="C15" s="63" t="s">
        <v>24</v>
      </c>
      <c r="D15" s="110">
        <v>1331807</v>
      </c>
    </row>
    <row r="16" ht="17.25" customHeight="1" spans="1:4">
      <c r="A16" s="209" t="s">
        <v>25</v>
      </c>
      <c r="B16" s="110">
        <v>18478</v>
      </c>
      <c r="C16" s="63" t="s">
        <v>26</v>
      </c>
      <c r="D16" s="110"/>
    </row>
    <row r="17" ht="17.25" customHeight="1" spans="1:4">
      <c r="A17" s="188"/>
      <c r="B17" s="110"/>
      <c r="C17" s="63" t="s">
        <v>27</v>
      </c>
      <c r="D17" s="110"/>
    </row>
    <row r="18" ht="17.25" customHeight="1" spans="1:4">
      <c r="A18" s="210"/>
      <c r="B18" s="110"/>
      <c r="C18" s="63" t="s">
        <v>28</v>
      </c>
      <c r="D18" s="110"/>
    </row>
    <row r="19" ht="17.25" customHeight="1" spans="1:4">
      <c r="A19" s="210"/>
      <c r="B19" s="110"/>
      <c r="C19" s="63" t="s">
        <v>29</v>
      </c>
      <c r="D19" s="110"/>
    </row>
    <row r="20" ht="17.25" customHeight="1" spans="1:4">
      <c r="A20" s="210"/>
      <c r="B20" s="110"/>
      <c r="C20" s="63" t="s">
        <v>30</v>
      </c>
      <c r="D20" s="110"/>
    </row>
    <row r="21" ht="17.25" customHeight="1" spans="1:4">
      <c r="A21" s="210"/>
      <c r="B21" s="110"/>
      <c r="C21" s="63" t="s">
        <v>31</v>
      </c>
      <c r="D21" s="110"/>
    </row>
    <row r="22" ht="17.25" customHeight="1" spans="1:4">
      <c r="A22" s="210"/>
      <c r="B22" s="110"/>
      <c r="C22" s="63" t="s">
        <v>32</v>
      </c>
      <c r="D22" s="110"/>
    </row>
    <row r="23" ht="17.25" customHeight="1" spans="1:4">
      <c r="A23" s="210"/>
      <c r="B23" s="110"/>
      <c r="C23" s="63" t="s">
        <v>33</v>
      </c>
      <c r="D23" s="110"/>
    </row>
    <row r="24" ht="17.25" customHeight="1" spans="1:4">
      <c r="A24" s="210"/>
      <c r="B24" s="110"/>
      <c r="C24" s="63" t="s">
        <v>34</v>
      </c>
      <c r="D24" s="110"/>
    </row>
    <row r="25" ht="17.25" customHeight="1" spans="1:4">
      <c r="A25" s="210"/>
      <c r="B25" s="110"/>
      <c r="C25" s="63" t="s">
        <v>35</v>
      </c>
      <c r="D25" s="110">
        <v>118552</v>
      </c>
    </row>
    <row r="26" ht="17.25" customHeight="1" spans="1:4">
      <c r="A26" s="210"/>
      <c r="B26" s="110"/>
      <c r="C26" s="63" t="s">
        <v>36</v>
      </c>
      <c r="D26" s="110"/>
    </row>
    <row r="27" ht="17.25" customHeight="1" spans="1:4">
      <c r="A27" s="210"/>
      <c r="B27" s="110"/>
      <c r="C27" s="188" t="s">
        <v>37</v>
      </c>
      <c r="D27" s="110"/>
    </row>
    <row r="28" ht="17.25" customHeight="1" spans="1:4">
      <c r="A28" s="210"/>
      <c r="B28" s="110"/>
      <c r="C28" s="63" t="s">
        <v>38</v>
      </c>
      <c r="D28" s="110"/>
    </row>
    <row r="29" ht="16.5" customHeight="1" spans="1:4">
      <c r="A29" s="210"/>
      <c r="B29" s="110"/>
      <c r="C29" s="63" t="s">
        <v>39</v>
      </c>
      <c r="D29" s="110"/>
    </row>
    <row r="30" ht="16.5" customHeight="1" spans="1:4">
      <c r="A30" s="210"/>
      <c r="B30" s="110"/>
      <c r="C30" s="188" t="s">
        <v>40</v>
      </c>
      <c r="D30" s="110"/>
    </row>
    <row r="31" ht="17.25" customHeight="1" spans="1:4">
      <c r="A31" s="210"/>
      <c r="B31" s="110"/>
      <c r="C31" s="188" t="s">
        <v>41</v>
      </c>
      <c r="D31" s="110"/>
    </row>
    <row r="32" ht="17.25" customHeight="1" spans="1:4">
      <c r="A32" s="210"/>
      <c r="B32" s="110"/>
      <c r="C32" s="63" t="s">
        <v>42</v>
      </c>
      <c r="D32" s="110"/>
    </row>
    <row r="33" ht="16.5" customHeight="1" spans="1:4">
      <c r="A33" s="210" t="s">
        <v>43</v>
      </c>
      <c r="B33" s="110">
        <v>1686663</v>
      </c>
      <c r="C33" s="210" t="s">
        <v>44</v>
      </c>
      <c r="D33" s="110">
        <v>1686663</v>
      </c>
    </row>
    <row r="34" ht="16.5" customHeight="1" spans="1:4">
      <c r="A34" s="188" t="s">
        <v>45</v>
      </c>
      <c r="B34" s="110"/>
      <c r="C34" s="188" t="s">
        <v>46</v>
      </c>
      <c r="D34" s="110"/>
    </row>
    <row r="35" ht="16.5" customHeight="1" spans="1:4">
      <c r="A35" s="63" t="s">
        <v>47</v>
      </c>
      <c r="B35" s="110"/>
      <c r="C35" s="63" t="s">
        <v>47</v>
      </c>
      <c r="D35" s="110"/>
    </row>
    <row r="36" ht="16.5" customHeight="1" spans="1:4">
      <c r="A36" s="63" t="s">
        <v>48</v>
      </c>
      <c r="B36" s="110"/>
      <c r="C36" s="63" t="s">
        <v>49</v>
      </c>
      <c r="D36" s="110"/>
    </row>
    <row r="37" ht="16.5" customHeight="1" spans="1:4">
      <c r="A37" s="211" t="s">
        <v>50</v>
      </c>
      <c r="B37" s="110">
        <v>1686663</v>
      </c>
      <c r="C37" s="211" t="s">
        <v>51</v>
      </c>
      <c r="D37" s="110">
        <v>1686663</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C23" sqref="C23"/>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33"/>
      <c r="B1" s="33"/>
      <c r="C1" s="33"/>
      <c r="D1" s="33"/>
      <c r="E1" s="33"/>
      <c r="F1" s="33"/>
    </row>
    <row r="2" ht="12" customHeight="1" spans="1:6">
      <c r="A2" s="159">
        <v>1</v>
      </c>
      <c r="B2" s="160">
        <v>0</v>
      </c>
      <c r="C2" s="159">
        <v>1</v>
      </c>
      <c r="D2" s="161"/>
      <c r="E2" s="161"/>
      <c r="F2" s="158" t="s">
        <v>305</v>
      </c>
    </row>
    <row r="3" ht="42" customHeight="1" spans="1:6">
      <c r="A3" s="162" t="str">
        <f>"2025"&amp;"年部门政府性基金预算支出预算表"</f>
        <v>2025年部门政府性基金预算支出预算表</v>
      </c>
      <c r="B3" s="162" t="s">
        <v>306</v>
      </c>
      <c r="C3" s="163"/>
      <c r="D3" s="164"/>
      <c r="E3" s="164"/>
      <c r="F3" s="164"/>
    </row>
    <row r="4" ht="13.5" customHeight="1" spans="1:6">
      <c r="A4" s="37" t="str">
        <f>"单位名称："&amp;"昆明市东川区卫生健康局综合监督执法局"</f>
        <v>单位名称：昆明市东川区卫生健康局综合监督执法局</v>
      </c>
      <c r="B4" s="37" t="s">
        <v>307</v>
      </c>
      <c r="C4" s="159"/>
      <c r="D4" s="161"/>
      <c r="E4" s="161"/>
      <c r="F4" s="158" t="s">
        <v>1</v>
      </c>
    </row>
    <row r="5" ht="19.5" customHeight="1" spans="1:6">
      <c r="A5" s="165" t="s">
        <v>177</v>
      </c>
      <c r="B5" s="166" t="s">
        <v>72</v>
      </c>
      <c r="C5" s="165" t="s">
        <v>73</v>
      </c>
      <c r="D5" s="43" t="s">
        <v>308</v>
      </c>
      <c r="E5" s="44"/>
      <c r="F5" s="45"/>
    </row>
    <row r="6" ht="18.75" customHeight="1" spans="1:6">
      <c r="A6" s="167"/>
      <c r="B6" s="168"/>
      <c r="C6" s="167"/>
      <c r="D6" s="48" t="s">
        <v>55</v>
      </c>
      <c r="E6" s="43" t="s">
        <v>75</v>
      </c>
      <c r="F6" s="48" t="s">
        <v>76</v>
      </c>
    </row>
    <row r="7" ht="18.75" customHeight="1" spans="1:6">
      <c r="A7" s="98">
        <v>1</v>
      </c>
      <c r="B7" s="169" t="s">
        <v>83</v>
      </c>
      <c r="C7" s="98">
        <v>3</v>
      </c>
      <c r="D7" s="170">
        <v>4</v>
      </c>
      <c r="E7" s="170">
        <v>5</v>
      </c>
      <c r="F7" s="170">
        <v>6</v>
      </c>
    </row>
    <row r="8" ht="21" customHeight="1" spans="1:6">
      <c r="A8" s="53"/>
      <c r="B8" s="53"/>
      <c r="C8" s="53"/>
      <c r="D8" s="110"/>
      <c r="E8" s="110"/>
      <c r="F8" s="110"/>
    </row>
    <row r="9" ht="21" customHeight="1" spans="1:6">
      <c r="A9" s="53"/>
      <c r="B9" s="53"/>
      <c r="C9" s="53"/>
      <c r="D9" s="110"/>
      <c r="E9" s="110"/>
      <c r="F9" s="110"/>
    </row>
    <row r="10" ht="18.75" customHeight="1" spans="1:6">
      <c r="A10" s="171" t="s">
        <v>167</v>
      </c>
      <c r="B10" s="171" t="s">
        <v>167</v>
      </c>
      <c r="C10" s="172" t="s">
        <v>167</v>
      </c>
      <c r="D10" s="110"/>
      <c r="E10" s="110"/>
      <c r="F10" s="110"/>
    </row>
    <row r="11" customHeight="1" spans="1:1">
      <c r="A11" t="s">
        <v>309</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4"/>
  <sheetViews>
    <sheetView showZeros="0" workbookViewId="0">
      <pane ySplit="1" topLeftCell="A2" activePane="bottomLeft" state="frozen"/>
      <selection/>
      <selection pane="bottomLeft" activeCell="M17" sqref="M17"/>
    </sheetView>
  </sheetViews>
  <sheetFormatPr defaultColWidth="9.14166666666667" defaultRowHeight="14.25" customHeight="1"/>
  <cols>
    <col min="1" max="19" width="10.625" customWidth="1"/>
  </cols>
  <sheetData>
    <row r="1" customHeight="1" spans="1:19">
      <c r="A1" s="33"/>
      <c r="B1" s="33"/>
      <c r="C1" s="33"/>
      <c r="D1" s="33"/>
      <c r="E1" s="33"/>
      <c r="F1" s="33"/>
      <c r="G1" s="33"/>
      <c r="H1" s="33"/>
      <c r="I1" s="33"/>
      <c r="J1" s="33"/>
      <c r="K1" s="33"/>
      <c r="L1" s="33"/>
      <c r="M1" s="33"/>
      <c r="N1" s="33"/>
      <c r="O1" s="33"/>
      <c r="P1" s="33"/>
      <c r="Q1" s="33"/>
      <c r="R1" s="33"/>
      <c r="S1" s="33"/>
    </row>
    <row r="2" ht="15.75" customHeight="1" spans="2:19">
      <c r="B2" s="141"/>
      <c r="C2" s="141"/>
      <c r="R2" s="35"/>
      <c r="S2" s="35" t="s">
        <v>310</v>
      </c>
    </row>
    <row r="3" ht="41.25" customHeight="1" spans="1:19">
      <c r="A3" s="102" t="str">
        <f>"2025"&amp;"年部门政府采购预算表"</f>
        <v>2025年部门政府采购预算表</v>
      </c>
      <c r="B3" s="96"/>
      <c r="C3" s="96"/>
      <c r="D3" s="36"/>
      <c r="E3" s="36"/>
      <c r="F3" s="36"/>
      <c r="G3" s="36"/>
      <c r="H3" s="36"/>
      <c r="I3" s="36"/>
      <c r="J3" s="36"/>
      <c r="K3" s="36"/>
      <c r="L3" s="36"/>
      <c r="M3" s="96"/>
      <c r="N3" s="36"/>
      <c r="O3" s="36"/>
      <c r="P3" s="96"/>
      <c r="Q3" s="36"/>
      <c r="R3" s="96"/>
      <c r="S3" s="96"/>
    </row>
    <row r="4" ht="18.75" customHeight="1" spans="1:19">
      <c r="A4" s="142" t="str">
        <f>"单位名称："&amp;"昆明市东川区卫生健康局综合监督执法局"</f>
        <v>单位名称：昆明市东川区卫生健康局综合监督执法局</v>
      </c>
      <c r="B4" s="143"/>
      <c r="C4" s="143"/>
      <c r="D4" s="39"/>
      <c r="E4" s="39"/>
      <c r="F4" s="39"/>
      <c r="G4" s="39"/>
      <c r="H4" s="39"/>
      <c r="I4" s="39"/>
      <c r="J4" s="39"/>
      <c r="K4" s="39"/>
      <c r="L4" s="39"/>
      <c r="R4" s="40"/>
      <c r="S4" s="158" t="s">
        <v>1</v>
      </c>
    </row>
    <row r="5" ht="15.75" customHeight="1" spans="1:19">
      <c r="A5" s="42" t="s">
        <v>176</v>
      </c>
      <c r="B5" s="144" t="s">
        <v>177</v>
      </c>
      <c r="C5" s="144" t="s">
        <v>311</v>
      </c>
      <c r="D5" s="120" t="s">
        <v>312</v>
      </c>
      <c r="E5" s="120" t="s">
        <v>313</v>
      </c>
      <c r="F5" s="120" t="s">
        <v>314</v>
      </c>
      <c r="G5" s="120" t="s">
        <v>315</v>
      </c>
      <c r="H5" s="120" t="s">
        <v>316</v>
      </c>
      <c r="I5" s="132" t="s">
        <v>184</v>
      </c>
      <c r="J5" s="132"/>
      <c r="K5" s="132"/>
      <c r="L5" s="132"/>
      <c r="M5" s="133"/>
      <c r="N5" s="132"/>
      <c r="O5" s="132"/>
      <c r="P5" s="156"/>
      <c r="Q5" s="132"/>
      <c r="R5" s="133"/>
      <c r="S5" s="111"/>
    </row>
    <row r="6" ht="17.25" customHeight="1" spans="1:19">
      <c r="A6" s="47"/>
      <c r="B6" s="145"/>
      <c r="C6" s="145"/>
      <c r="D6" s="122"/>
      <c r="E6" s="122"/>
      <c r="F6" s="122"/>
      <c r="G6" s="122"/>
      <c r="H6" s="122"/>
      <c r="I6" s="122" t="s">
        <v>55</v>
      </c>
      <c r="J6" s="122" t="s">
        <v>58</v>
      </c>
      <c r="K6" s="122" t="s">
        <v>317</v>
      </c>
      <c r="L6" s="122" t="s">
        <v>318</v>
      </c>
      <c r="M6" s="121" t="s">
        <v>319</v>
      </c>
      <c r="N6" s="134" t="s">
        <v>320</v>
      </c>
      <c r="O6" s="134"/>
      <c r="P6" s="157"/>
      <c r="Q6" s="134"/>
      <c r="R6" s="140"/>
      <c r="S6" s="146"/>
    </row>
    <row r="7" ht="54" customHeight="1" spans="1:19">
      <c r="A7" s="50"/>
      <c r="B7" s="146"/>
      <c r="C7" s="146"/>
      <c r="D7" s="124"/>
      <c r="E7" s="124"/>
      <c r="F7" s="124"/>
      <c r="G7" s="124"/>
      <c r="H7" s="124"/>
      <c r="I7" s="124"/>
      <c r="J7" s="124" t="s">
        <v>57</v>
      </c>
      <c r="K7" s="124"/>
      <c r="L7" s="124"/>
      <c r="M7" s="123"/>
      <c r="N7" s="124" t="s">
        <v>57</v>
      </c>
      <c r="O7" s="124" t="s">
        <v>64</v>
      </c>
      <c r="P7" s="146" t="s">
        <v>65</v>
      </c>
      <c r="Q7" s="124" t="s">
        <v>66</v>
      </c>
      <c r="R7" s="123" t="s">
        <v>67</v>
      </c>
      <c r="S7" s="146" t="s">
        <v>68</v>
      </c>
    </row>
    <row r="8" ht="18" customHeight="1" spans="1:19">
      <c r="A8" s="147">
        <v>1</v>
      </c>
      <c r="B8" s="147" t="s">
        <v>83</v>
      </c>
      <c r="C8" s="148">
        <v>3</v>
      </c>
      <c r="D8" s="148">
        <v>4</v>
      </c>
      <c r="E8" s="147">
        <v>5</v>
      </c>
      <c r="F8" s="147">
        <v>6</v>
      </c>
      <c r="G8" s="147">
        <v>7</v>
      </c>
      <c r="H8" s="147">
        <v>8</v>
      </c>
      <c r="I8" s="147">
        <v>9</v>
      </c>
      <c r="J8" s="147">
        <v>10</v>
      </c>
      <c r="K8" s="147">
        <v>11</v>
      </c>
      <c r="L8" s="147">
        <v>12</v>
      </c>
      <c r="M8" s="147">
        <v>13</v>
      </c>
      <c r="N8" s="147">
        <v>14</v>
      </c>
      <c r="O8" s="147">
        <v>15</v>
      </c>
      <c r="P8" s="147">
        <v>16</v>
      </c>
      <c r="Q8" s="147">
        <v>17</v>
      </c>
      <c r="R8" s="147">
        <v>18</v>
      </c>
      <c r="S8" s="147">
        <v>19</v>
      </c>
    </row>
    <row r="9" ht="69" customHeight="1" spans="1:19">
      <c r="A9" s="125" t="s">
        <v>195</v>
      </c>
      <c r="B9" s="126" t="s">
        <v>70</v>
      </c>
      <c r="C9" s="126" t="s">
        <v>217</v>
      </c>
      <c r="D9" s="127" t="s">
        <v>321</v>
      </c>
      <c r="E9" s="127" t="s">
        <v>322</v>
      </c>
      <c r="F9" s="127" t="s">
        <v>286</v>
      </c>
      <c r="G9" s="149">
        <v>1</v>
      </c>
      <c r="H9" s="135">
        <v>10000</v>
      </c>
      <c r="I9" s="135">
        <v>10000</v>
      </c>
      <c r="J9" s="110">
        <v>10000</v>
      </c>
      <c r="K9" s="110"/>
      <c r="L9" s="110"/>
      <c r="M9" s="110"/>
      <c r="N9" s="110"/>
      <c r="O9" s="110"/>
      <c r="P9" s="110"/>
      <c r="Q9" s="110"/>
      <c r="R9" s="110"/>
      <c r="S9" s="110"/>
    </row>
    <row r="10" ht="69" customHeight="1" spans="1:19">
      <c r="A10" s="125" t="s">
        <v>195</v>
      </c>
      <c r="B10" s="126" t="s">
        <v>70</v>
      </c>
      <c r="C10" s="126" t="s">
        <v>217</v>
      </c>
      <c r="D10" s="127" t="s">
        <v>323</v>
      </c>
      <c r="E10" s="127" t="s">
        <v>324</v>
      </c>
      <c r="F10" s="127" t="s">
        <v>286</v>
      </c>
      <c r="G10" s="149">
        <v>1</v>
      </c>
      <c r="H10" s="135">
        <v>6000</v>
      </c>
      <c r="I10" s="135">
        <v>6000</v>
      </c>
      <c r="J10" s="110">
        <v>6000</v>
      </c>
      <c r="K10" s="110"/>
      <c r="L10" s="110"/>
      <c r="M10" s="110"/>
      <c r="N10" s="110"/>
      <c r="O10" s="110"/>
      <c r="P10" s="110"/>
      <c r="Q10" s="110"/>
      <c r="R10" s="110"/>
      <c r="S10" s="110"/>
    </row>
    <row r="11" ht="69" customHeight="1" spans="1:19">
      <c r="A11" s="125" t="s">
        <v>195</v>
      </c>
      <c r="B11" s="126" t="s">
        <v>70</v>
      </c>
      <c r="C11" s="126" t="s">
        <v>217</v>
      </c>
      <c r="D11" s="127" t="s">
        <v>325</v>
      </c>
      <c r="E11" s="127" t="s">
        <v>326</v>
      </c>
      <c r="F11" s="127" t="s">
        <v>286</v>
      </c>
      <c r="G11" s="149">
        <v>2</v>
      </c>
      <c r="H11" s="135">
        <v>8000</v>
      </c>
      <c r="I11" s="135">
        <v>8000</v>
      </c>
      <c r="J11" s="110">
        <v>8000</v>
      </c>
      <c r="K11" s="110"/>
      <c r="L11" s="110"/>
      <c r="M11" s="110"/>
      <c r="N11" s="110"/>
      <c r="O11" s="110"/>
      <c r="P11" s="110"/>
      <c r="Q11" s="110"/>
      <c r="R11" s="110"/>
      <c r="S11" s="110"/>
    </row>
    <row r="12" ht="69" customHeight="1" spans="1:19">
      <c r="A12" s="125" t="s">
        <v>195</v>
      </c>
      <c r="B12" s="126" t="s">
        <v>70</v>
      </c>
      <c r="C12" s="126" t="s">
        <v>230</v>
      </c>
      <c r="D12" s="127" t="s">
        <v>327</v>
      </c>
      <c r="E12" s="127" t="s">
        <v>328</v>
      </c>
      <c r="F12" s="127" t="s">
        <v>286</v>
      </c>
      <c r="G12" s="149">
        <v>20</v>
      </c>
      <c r="H12" s="135">
        <v>3360</v>
      </c>
      <c r="I12" s="135">
        <v>3360</v>
      </c>
      <c r="J12" s="110">
        <v>3360</v>
      </c>
      <c r="K12" s="110"/>
      <c r="L12" s="110"/>
      <c r="M12" s="110"/>
      <c r="N12" s="110"/>
      <c r="O12" s="110"/>
      <c r="P12" s="110"/>
      <c r="Q12" s="110"/>
      <c r="R12" s="110"/>
      <c r="S12" s="110"/>
    </row>
    <row r="13" ht="21" customHeight="1" spans="1:19">
      <c r="A13" s="150" t="s">
        <v>167</v>
      </c>
      <c r="B13" s="151"/>
      <c r="C13" s="151"/>
      <c r="D13" s="152"/>
      <c r="E13" s="152"/>
      <c r="F13" s="152"/>
      <c r="G13" s="153"/>
      <c r="H13" s="110">
        <v>27360</v>
      </c>
      <c r="I13" s="110">
        <v>27360</v>
      </c>
      <c r="J13" s="110">
        <v>27360</v>
      </c>
      <c r="K13" s="110"/>
      <c r="L13" s="110"/>
      <c r="M13" s="110"/>
      <c r="N13" s="110"/>
      <c r="O13" s="110"/>
      <c r="P13" s="110"/>
      <c r="Q13" s="110"/>
      <c r="R13" s="110"/>
      <c r="S13" s="110"/>
    </row>
    <row r="14" ht="21" customHeight="1" spans="1:19">
      <c r="A14" s="142" t="s">
        <v>329</v>
      </c>
      <c r="B14" s="37"/>
      <c r="C14" s="37"/>
      <c r="D14" s="142"/>
      <c r="E14" s="142"/>
      <c r="F14" s="142"/>
      <c r="G14" s="154"/>
      <c r="H14" s="155"/>
      <c r="I14" s="155"/>
      <c r="J14" s="155"/>
      <c r="K14" s="155"/>
      <c r="L14" s="155"/>
      <c r="M14" s="155"/>
      <c r="N14" s="155"/>
      <c r="O14" s="155"/>
      <c r="P14" s="155"/>
      <c r="Q14" s="155"/>
      <c r="R14" s="155"/>
      <c r="S14" s="155"/>
    </row>
  </sheetData>
  <mergeCells count="19">
    <mergeCell ref="A3:S3"/>
    <mergeCell ref="A4:H4"/>
    <mergeCell ref="I5:S5"/>
    <mergeCell ref="N6:S6"/>
    <mergeCell ref="A13:G13"/>
    <mergeCell ref="A14:S14"/>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2"/>
  <sheetViews>
    <sheetView showZeros="0" workbookViewId="0">
      <pane ySplit="1" topLeftCell="A2" activePane="bottomLeft" state="frozen"/>
      <selection/>
      <selection pane="bottomLeft" activeCell="M10" sqref="M10"/>
    </sheetView>
  </sheetViews>
  <sheetFormatPr defaultColWidth="9.14166666666667" defaultRowHeight="14.25" customHeight="1"/>
  <cols>
    <col min="1" max="20" width="9.875" style="113" customWidth="1"/>
  </cols>
  <sheetData>
    <row r="1" customHeight="1" spans="1:20">
      <c r="A1" s="114"/>
      <c r="B1" s="114"/>
      <c r="C1" s="114"/>
      <c r="D1" s="114"/>
      <c r="E1" s="114"/>
      <c r="F1" s="114"/>
      <c r="G1" s="114"/>
      <c r="H1" s="114"/>
      <c r="I1" s="114"/>
      <c r="J1" s="114"/>
      <c r="K1" s="114"/>
      <c r="L1" s="114"/>
      <c r="M1" s="114"/>
      <c r="N1" s="114"/>
      <c r="O1" s="114"/>
      <c r="P1" s="114"/>
      <c r="Q1" s="114"/>
      <c r="R1" s="114"/>
      <c r="S1" s="114"/>
      <c r="T1" s="114"/>
    </row>
    <row r="2" ht="16.5" customHeight="1" spans="1:20">
      <c r="A2" s="106"/>
      <c r="B2" s="115"/>
      <c r="C2" s="115"/>
      <c r="D2" s="115"/>
      <c r="E2" s="115"/>
      <c r="F2" s="115"/>
      <c r="G2" s="115"/>
      <c r="H2" s="106"/>
      <c r="I2" s="106"/>
      <c r="J2" s="106"/>
      <c r="K2" s="106"/>
      <c r="L2" s="106"/>
      <c r="M2" s="106"/>
      <c r="N2" s="131"/>
      <c r="O2" s="106"/>
      <c r="P2" s="106"/>
      <c r="Q2" s="115"/>
      <c r="R2" s="106"/>
      <c r="S2" s="137"/>
      <c r="T2" s="137" t="s">
        <v>330</v>
      </c>
    </row>
    <row r="3" ht="41.25" customHeight="1" spans="1:20">
      <c r="A3" s="102" t="str">
        <f>"2025"&amp;"年部门政府购买服务预算表"</f>
        <v>2025年部门政府购买服务预算表</v>
      </c>
      <c r="B3" s="116"/>
      <c r="C3" s="116"/>
      <c r="D3" s="116"/>
      <c r="E3" s="116"/>
      <c r="F3" s="116"/>
      <c r="G3" s="116"/>
      <c r="H3" s="117"/>
      <c r="I3" s="117"/>
      <c r="J3" s="117"/>
      <c r="K3" s="117"/>
      <c r="L3" s="117"/>
      <c r="M3" s="117"/>
      <c r="N3" s="116"/>
      <c r="O3" s="117"/>
      <c r="P3" s="117"/>
      <c r="Q3" s="116"/>
      <c r="R3" s="117"/>
      <c r="S3" s="116"/>
      <c r="T3" s="116"/>
    </row>
    <row r="4" ht="22.5" customHeight="1" spans="1:20">
      <c r="A4" s="103" t="str">
        <f>"单位名称："&amp;"昆明市东川区卫生健康局综合监督执法局"</f>
        <v>单位名称：昆明市东川区卫生健康局综合监督执法局</v>
      </c>
      <c r="B4" s="118"/>
      <c r="C4" s="118"/>
      <c r="D4" s="118"/>
      <c r="E4" s="118"/>
      <c r="F4" s="118"/>
      <c r="G4" s="118"/>
      <c r="H4" s="104"/>
      <c r="I4" s="104"/>
      <c r="J4" s="104"/>
      <c r="K4" s="104"/>
      <c r="L4" s="104"/>
      <c r="M4" s="104"/>
      <c r="N4" s="131"/>
      <c r="O4" s="106"/>
      <c r="P4" s="106"/>
      <c r="Q4" s="115"/>
      <c r="R4" s="106"/>
      <c r="S4" s="138"/>
      <c r="T4" s="137" t="s">
        <v>1</v>
      </c>
    </row>
    <row r="5" ht="24" customHeight="1" spans="1:20">
      <c r="A5" s="42" t="s">
        <v>176</v>
      </c>
      <c r="B5" s="119" t="s">
        <v>177</v>
      </c>
      <c r="C5" s="119" t="s">
        <v>311</v>
      </c>
      <c r="D5" s="119" t="s">
        <v>331</v>
      </c>
      <c r="E5" s="119" t="s">
        <v>332</v>
      </c>
      <c r="F5" s="119" t="s">
        <v>333</v>
      </c>
      <c r="G5" s="119" t="s">
        <v>334</v>
      </c>
      <c r="H5" s="120" t="s">
        <v>335</v>
      </c>
      <c r="I5" s="120" t="s">
        <v>336</v>
      </c>
      <c r="J5" s="132" t="s">
        <v>184</v>
      </c>
      <c r="K5" s="132"/>
      <c r="L5" s="132"/>
      <c r="M5" s="132"/>
      <c r="N5" s="133"/>
      <c r="O5" s="132"/>
      <c r="P5" s="132"/>
      <c r="Q5" s="133"/>
      <c r="R5" s="132"/>
      <c r="S5" s="133"/>
      <c r="T5" s="139"/>
    </row>
    <row r="6" ht="24" customHeight="1" spans="1:20">
      <c r="A6" s="47"/>
      <c r="B6" s="121"/>
      <c r="C6" s="121"/>
      <c r="D6" s="121"/>
      <c r="E6" s="121"/>
      <c r="F6" s="121"/>
      <c r="G6" s="121"/>
      <c r="H6" s="122"/>
      <c r="I6" s="122"/>
      <c r="J6" s="122" t="s">
        <v>55</v>
      </c>
      <c r="K6" s="122" t="s">
        <v>58</v>
      </c>
      <c r="L6" s="122" t="s">
        <v>317</v>
      </c>
      <c r="M6" s="122" t="s">
        <v>318</v>
      </c>
      <c r="N6" s="121" t="s">
        <v>319</v>
      </c>
      <c r="O6" s="134" t="s">
        <v>320</v>
      </c>
      <c r="P6" s="134"/>
      <c r="Q6" s="140"/>
      <c r="R6" s="134"/>
      <c r="S6" s="140"/>
      <c r="T6" s="123"/>
    </row>
    <row r="7" ht="54" customHeight="1" spans="1:20">
      <c r="A7" s="50"/>
      <c r="B7" s="123"/>
      <c r="C7" s="123"/>
      <c r="D7" s="123"/>
      <c r="E7" s="123"/>
      <c r="F7" s="123"/>
      <c r="G7" s="123"/>
      <c r="H7" s="124"/>
      <c r="I7" s="124"/>
      <c r="J7" s="124"/>
      <c r="K7" s="124" t="s">
        <v>57</v>
      </c>
      <c r="L7" s="124"/>
      <c r="M7" s="124"/>
      <c r="N7" s="123"/>
      <c r="O7" s="124" t="s">
        <v>57</v>
      </c>
      <c r="P7" s="124" t="s">
        <v>64</v>
      </c>
      <c r="Q7" s="123" t="s">
        <v>65</v>
      </c>
      <c r="R7" s="124" t="s">
        <v>66</v>
      </c>
      <c r="S7" s="123" t="s">
        <v>67</v>
      </c>
      <c r="T7" s="123" t="s">
        <v>68</v>
      </c>
    </row>
    <row r="8" ht="17.25" customHeight="1" spans="1:20">
      <c r="A8" s="50">
        <v>1</v>
      </c>
      <c r="B8" s="123">
        <v>2</v>
      </c>
      <c r="C8" s="50">
        <v>3</v>
      </c>
      <c r="D8" s="50">
        <v>4</v>
      </c>
      <c r="E8" s="123">
        <v>5</v>
      </c>
      <c r="F8" s="50">
        <v>6</v>
      </c>
      <c r="G8" s="50">
        <v>7</v>
      </c>
      <c r="H8" s="123">
        <v>8</v>
      </c>
      <c r="I8" s="50">
        <v>9</v>
      </c>
      <c r="J8" s="50">
        <v>10</v>
      </c>
      <c r="K8" s="123">
        <v>11</v>
      </c>
      <c r="L8" s="50">
        <v>12</v>
      </c>
      <c r="M8" s="50">
        <v>13</v>
      </c>
      <c r="N8" s="123">
        <v>14</v>
      </c>
      <c r="O8" s="50">
        <v>15</v>
      </c>
      <c r="P8" s="50">
        <v>16</v>
      </c>
      <c r="Q8" s="123">
        <v>17</v>
      </c>
      <c r="R8" s="50">
        <v>18</v>
      </c>
      <c r="S8" s="50">
        <v>19</v>
      </c>
      <c r="T8" s="50">
        <v>20</v>
      </c>
    </row>
    <row r="9" ht="68" customHeight="1" spans="1:20">
      <c r="A9" s="125" t="s">
        <v>195</v>
      </c>
      <c r="B9" s="126" t="s">
        <v>70</v>
      </c>
      <c r="C9" s="126" t="s">
        <v>217</v>
      </c>
      <c r="D9" s="126" t="s">
        <v>325</v>
      </c>
      <c r="E9" s="126" t="s">
        <v>337</v>
      </c>
      <c r="F9" s="126" t="s">
        <v>75</v>
      </c>
      <c r="G9" s="126" t="s">
        <v>338</v>
      </c>
      <c r="H9" s="127" t="s">
        <v>106</v>
      </c>
      <c r="I9" s="127" t="s">
        <v>325</v>
      </c>
      <c r="J9" s="135">
        <v>8000</v>
      </c>
      <c r="K9" s="135">
        <v>8000</v>
      </c>
      <c r="L9" s="135"/>
      <c r="M9" s="135"/>
      <c r="N9" s="135"/>
      <c r="O9" s="135"/>
      <c r="P9" s="135"/>
      <c r="Q9" s="135"/>
      <c r="R9" s="135"/>
      <c r="S9" s="135"/>
      <c r="T9" s="135"/>
    </row>
    <row r="10" ht="68" customHeight="1" spans="1:20">
      <c r="A10" s="125" t="s">
        <v>195</v>
      </c>
      <c r="B10" s="126" t="s">
        <v>70</v>
      </c>
      <c r="C10" s="126" t="s">
        <v>217</v>
      </c>
      <c r="D10" s="126" t="s">
        <v>339</v>
      </c>
      <c r="E10" s="126" t="s">
        <v>337</v>
      </c>
      <c r="F10" s="126" t="s">
        <v>75</v>
      </c>
      <c r="G10" s="126" t="s">
        <v>338</v>
      </c>
      <c r="H10" s="127" t="s">
        <v>106</v>
      </c>
      <c r="I10" s="127" t="s">
        <v>323</v>
      </c>
      <c r="J10" s="135">
        <v>6000</v>
      </c>
      <c r="K10" s="135">
        <v>6000</v>
      </c>
      <c r="L10" s="135"/>
      <c r="M10" s="135"/>
      <c r="N10" s="135"/>
      <c r="O10" s="135"/>
      <c r="P10" s="135"/>
      <c r="Q10" s="135"/>
      <c r="R10" s="135"/>
      <c r="S10" s="135"/>
      <c r="T10" s="135"/>
    </row>
    <row r="11" ht="68" customHeight="1" spans="1:20">
      <c r="A11" s="125" t="s">
        <v>195</v>
      </c>
      <c r="B11" s="126" t="s">
        <v>70</v>
      </c>
      <c r="C11" s="126" t="s">
        <v>217</v>
      </c>
      <c r="D11" s="126" t="s">
        <v>340</v>
      </c>
      <c r="E11" s="126" t="s">
        <v>341</v>
      </c>
      <c r="F11" s="126" t="s">
        <v>75</v>
      </c>
      <c r="G11" s="126" t="s">
        <v>338</v>
      </c>
      <c r="H11" s="127" t="s">
        <v>106</v>
      </c>
      <c r="I11" s="127" t="s">
        <v>321</v>
      </c>
      <c r="J11" s="135">
        <v>10000</v>
      </c>
      <c r="K11" s="135">
        <v>10000</v>
      </c>
      <c r="L11" s="135"/>
      <c r="M11" s="135"/>
      <c r="N11" s="135"/>
      <c r="O11" s="135"/>
      <c r="P11" s="135"/>
      <c r="Q11" s="135"/>
      <c r="R11" s="135"/>
      <c r="S11" s="135"/>
      <c r="T11" s="135"/>
    </row>
    <row r="12" ht="21" customHeight="1" spans="1:20">
      <c r="A12" s="128" t="s">
        <v>167</v>
      </c>
      <c r="B12" s="129"/>
      <c r="C12" s="129"/>
      <c r="D12" s="129"/>
      <c r="E12" s="129"/>
      <c r="F12" s="129"/>
      <c r="G12" s="129"/>
      <c r="H12" s="130"/>
      <c r="I12" s="136"/>
      <c r="J12" s="135">
        <v>24000</v>
      </c>
      <c r="K12" s="135">
        <v>24000</v>
      </c>
      <c r="L12" s="135"/>
      <c r="M12" s="135"/>
      <c r="N12" s="135"/>
      <c r="O12" s="135"/>
      <c r="P12" s="135"/>
      <c r="Q12" s="135"/>
      <c r="R12" s="135"/>
      <c r="S12" s="135"/>
      <c r="T12" s="135"/>
    </row>
  </sheetData>
  <mergeCells count="19">
    <mergeCell ref="A3:T3"/>
    <mergeCell ref="A4:I4"/>
    <mergeCell ref="J5:T5"/>
    <mergeCell ref="O6:T6"/>
    <mergeCell ref="A12:I12"/>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10"/>
  <sheetViews>
    <sheetView showZeros="0" workbookViewId="0">
      <pane ySplit="1" topLeftCell="A2" activePane="bottomLeft" state="frozen"/>
      <selection/>
      <selection pane="bottomLeft" activeCell="I19" sqref="I19"/>
    </sheetView>
  </sheetViews>
  <sheetFormatPr defaultColWidth="9.14166666666667" defaultRowHeight="14.25" customHeight="1"/>
  <cols>
    <col min="1" max="13" width="10.875" customWidth="1"/>
  </cols>
  <sheetData>
    <row r="1" customHeight="1" spans="1:13">
      <c r="A1" s="33"/>
      <c r="B1" s="33"/>
      <c r="C1" s="33"/>
      <c r="D1" s="33"/>
      <c r="E1" s="33"/>
      <c r="F1" s="33"/>
      <c r="G1" s="33"/>
      <c r="H1" s="33"/>
      <c r="I1" s="33"/>
      <c r="J1" s="33"/>
      <c r="K1" s="33"/>
      <c r="L1" s="33"/>
      <c r="M1" s="33"/>
    </row>
    <row r="2" ht="17.25" customHeight="1" spans="4:13">
      <c r="D2" s="101"/>
      <c r="M2" s="35" t="s">
        <v>342</v>
      </c>
    </row>
    <row r="3" ht="41.25" customHeight="1" spans="1:13">
      <c r="A3" s="102" t="str">
        <f>"2025"&amp;"年对下转移支付预算表"</f>
        <v>2025年对下转移支付预算表</v>
      </c>
      <c r="B3" s="36"/>
      <c r="C3" s="36"/>
      <c r="D3" s="36"/>
      <c r="E3" s="36"/>
      <c r="F3" s="36"/>
      <c r="G3" s="36"/>
      <c r="H3" s="36"/>
      <c r="I3" s="36"/>
      <c r="J3" s="36"/>
      <c r="K3" s="36"/>
      <c r="L3" s="36"/>
      <c r="M3" s="96"/>
    </row>
    <row r="4" ht="18" customHeight="1" spans="1:13">
      <c r="A4" s="103" t="str">
        <f>"单位名称："&amp;"昆明市东川区卫生健康局综合监督执法局"</f>
        <v>单位名称：昆明市东川区卫生健康局综合监督执法局</v>
      </c>
      <c r="B4" s="104"/>
      <c r="C4" s="104"/>
      <c r="D4" s="105"/>
      <c r="E4" s="106"/>
      <c r="F4" s="106"/>
      <c r="G4" s="106"/>
      <c r="H4" s="106"/>
      <c r="I4" s="106"/>
      <c r="M4" s="40" t="s">
        <v>1</v>
      </c>
    </row>
    <row r="5" ht="19.5" customHeight="1" spans="1:13">
      <c r="A5" s="107" t="s">
        <v>343</v>
      </c>
      <c r="B5" s="43" t="s">
        <v>184</v>
      </c>
      <c r="C5" s="44"/>
      <c r="D5" s="44"/>
      <c r="E5" s="43" t="s">
        <v>344</v>
      </c>
      <c r="F5" s="44"/>
      <c r="G5" s="44"/>
      <c r="H5" s="44"/>
      <c r="I5" s="44"/>
      <c r="J5" s="44"/>
      <c r="K5" s="44"/>
      <c r="L5" s="44"/>
      <c r="M5" s="111"/>
    </row>
    <row r="6" ht="40.5" customHeight="1" spans="1:13">
      <c r="A6" s="50"/>
      <c r="B6" s="60" t="s">
        <v>55</v>
      </c>
      <c r="C6" s="42" t="s">
        <v>58</v>
      </c>
      <c r="D6" s="108" t="s">
        <v>317</v>
      </c>
      <c r="E6" s="79"/>
      <c r="F6" s="79"/>
      <c r="G6" s="79"/>
      <c r="H6" s="79"/>
      <c r="I6" s="79"/>
      <c r="J6" s="79"/>
      <c r="K6" s="79"/>
      <c r="L6" s="79"/>
      <c r="M6" s="112"/>
    </row>
    <row r="7" ht="19.5" customHeight="1" spans="1:13">
      <c r="A7" s="52">
        <v>1</v>
      </c>
      <c r="B7" s="52">
        <v>2</v>
      </c>
      <c r="C7" s="52">
        <v>3</v>
      </c>
      <c r="D7" s="109">
        <v>4</v>
      </c>
      <c r="E7" s="67">
        <v>5</v>
      </c>
      <c r="F7" s="52">
        <v>6</v>
      </c>
      <c r="G7" s="52">
        <v>7</v>
      </c>
      <c r="H7" s="109">
        <v>8</v>
      </c>
      <c r="I7" s="52">
        <v>9</v>
      </c>
      <c r="J7" s="52">
        <v>10</v>
      </c>
      <c r="K7" s="52">
        <v>11</v>
      </c>
      <c r="L7" s="52">
        <v>13</v>
      </c>
      <c r="M7" s="67">
        <v>24</v>
      </c>
    </row>
    <row r="8" ht="19.5" customHeight="1" spans="1:13">
      <c r="A8" s="61"/>
      <c r="B8" s="110"/>
      <c r="C8" s="110"/>
      <c r="D8" s="110"/>
      <c r="E8" s="110"/>
      <c r="F8" s="110"/>
      <c r="G8" s="110"/>
      <c r="H8" s="110"/>
      <c r="I8" s="110"/>
      <c r="J8" s="110"/>
      <c r="K8" s="110"/>
      <c r="L8" s="110"/>
      <c r="M8" s="110"/>
    </row>
    <row r="9" ht="19.5" customHeight="1" spans="1:13">
      <c r="A9" s="99"/>
      <c r="B9" s="110"/>
      <c r="C9" s="110"/>
      <c r="D9" s="110"/>
      <c r="E9" s="110"/>
      <c r="F9" s="110"/>
      <c r="G9" s="110"/>
      <c r="H9" s="110"/>
      <c r="I9" s="110"/>
      <c r="J9" s="110"/>
      <c r="K9" s="110"/>
      <c r="L9" s="110"/>
      <c r="M9" s="110"/>
    </row>
    <row r="10" customHeight="1" spans="1:1">
      <c r="A10" t="s">
        <v>345</v>
      </c>
    </row>
  </sheetData>
  <mergeCells count="5">
    <mergeCell ref="A3:M3"/>
    <mergeCell ref="A4:I4"/>
    <mergeCell ref="B5:D5"/>
    <mergeCell ref="E5:M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J32" sqref="J32"/>
    </sheetView>
  </sheetViews>
  <sheetFormatPr defaultColWidth="9.14166666666667" defaultRowHeight="12" customHeight="1"/>
  <cols>
    <col min="1" max="10" width="13.25" customWidth="1"/>
  </cols>
  <sheetData>
    <row r="1" customHeight="1" spans="1:10">
      <c r="A1" s="33"/>
      <c r="B1" s="33"/>
      <c r="C1" s="33"/>
      <c r="D1" s="33"/>
      <c r="E1" s="33"/>
      <c r="F1" s="33"/>
      <c r="G1" s="33"/>
      <c r="H1" s="33"/>
      <c r="I1" s="33"/>
      <c r="J1" s="33"/>
    </row>
    <row r="2" ht="16.5" customHeight="1" spans="10:10">
      <c r="J2" s="35" t="s">
        <v>346</v>
      </c>
    </row>
    <row r="3" ht="41.25" customHeight="1" spans="1:10">
      <c r="A3" s="95" t="str">
        <f>"2025"&amp;"年对下转移支付绩效目标表"</f>
        <v>2025年对下转移支付绩效目标表</v>
      </c>
      <c r="B3" s="36"/>
      <c r="C3" s="36"/>
      <c r="D3" s="36"/>
      <c r="E3" s="36"/>
      <c r="F3" s="96"/>
      <c r="G3" s="36"/>
      <c r="H3" s="96"/>
      <c r="I3" s="96"/>
      <c r="J3" s="36"/>
    </row>
    <row r="4" ht="17.25" customHeight="1" spans="1:1">
      <c r="A4" s="37" t="str">
        <f>"单位名称："&amp;"昆明市东川区卫生健康局综合监督执法局"</f>
        <v>单位名称：昆明市东川区卫生健康局综合监督执法局</v>
      </c>
    </row>
    <row r="5" ht="44.25" customHeight="1" spans="1:10">
      <c r="A5" s="97" t="s">
        <v>343</v>
      </c>
      <c r="B5" s="97" t="s">
        <v>272</v>
      </c>
      <c r="C5" s="97" t="s">
        <v>273</v>
      </c>
      <c r="D5" s="97" t="s">
        <v>274</v>
      </c>
      <c r="E5" s="97" t="s">
        <v>275</v>
      </c>
      <c r="F5" s="98" t="s">
        <v>276</v>
      </c>
      <c r="G5" s="97" t="s">
        <v>277</v>
      </c>
      <c r="H5" s="98" t="s">
        <v>278</v>
      </c>
      <c r="I5" s="98" t="s">
        <v>279</v>
      </c>
      <c r="J5" s="97" t="s">
        <v>280</v>
      </c>
    </row>
    <row r="6" ht="14.25" customHeight="1" spans="1:10">
      <c r="A6" s="97">
        <v>1</v>
      </c>
      <c r="B6" s="97">
        <v>2</v>
      </c>
      <c r="C6" s="97">
        <v>3</v>
      </c>
      <c r="D6" s="97">
        <v>4</v>
      </c>
      <c r="E6" s="97">
        <v>5</v>
      </c>
      <c r="F6" s="98">
        <v>6</v>
      </c>
      <c r="G6" s="97">
        <v>7</v>
      </c>
      <c r="H6" s="98">
        <v>8</v>
      </c>
      <c r="I6" s="98">
        <v>9</v>
      </c>
      <c r="J6" s="97">
        <v>10</v>
      </c>
    </row>
    <row r="7" ht="42" customHeight="1" spans="1:10">
      <c r="A7" s="61"/>
      <c r="B7" s="99"/>
      <c r="C7" s="99"/>
      <c r="D7" s="99"/>
      <c r="E7" s="85"/>
      <c r="F7" s="100"/>
      <c r="G7" s="85"/>
      <c r="H7" s="100"/>
      <c r="I7" s="100"/>
      <c r="J7" s="85"/>
    </row>
    <row r="8" ht="42" customHeight="1" spans="1:10">
      <c r="A8" s="61"/>
      <c r="B8" s="53"/>
      <c r="C8" s="53"/>
      <c r="D8" s="53"/>
      <c r="E8" s="61"/>
      <c r="F8" s="53"/>
      <c r="G8" s="61"/>
      <c r="H8" s="53"/>
      <c r="I8" s="53"/>
      <c r="J8" s="61"/>
    </row>
    <row r="9" customHeight="1" spans="1:1">
      <c r="A9" t="s">
        <v>347</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tabSelected="1" workbookViewId="0">
      <pane ySplit="1" topLeftCell="A2" activePane="bottomLeft" state="frozen"/>
      <selection/>
      <selection pane="bottomLeft" activeCell="G14" sqref="G14"/>
    </sheetView>
  </sheetViews>
  <sheetFormatPr defaultColWidth="10.425" defaultRowHeight="14.25" customHeight="1"/>
  <cols>
    <col min="1" max="9" width="21.5" customWidth="1"/>
  </cols>
  <sheetData>
    <row r="1" customHeight="1" spans="1:9">
      <c r="A1" s="33"/>
      <c r="B1" s="33"/>
      <c r="C1" s="33"/>
      <c r="D1" s="33"/>
      <c r="E1" s="33"/>
      <c r="F1" s="33"/>
      <c r="G1" s="33"/>
      <c r="H1" s="33"/>
      <c r="I1" s="33"/>
    </row>
    <row r="2" customHeight="1" spans="1:9">
      <c r="A2" s="69" t="s">
        <v>348</v>
      </c>
      <c r="B2" s="70"/>
      <c r="C2" s="70"/>
      <c r="D2" s="71"/>
      <c r="E2" s="71"/>
      <c r="F2" s="71"/>
      <c r="G2" s="70"/>
      <c r="H2" s="70"/>
      <c r="I2" s="71"/>
    </row>
    <row r="3" ht="41.25" customHeight="1" spans="1:9">
      <c r="A3" s="72" t="str">
        <f>"2025"&amp;"年新增资产配置表"</f>
        <v>2025年新增资产配置表</v>
      </c>
      <c r="B3" s="73"/>
      <c r="C3" s="73"/>
      <c r="D3" s="74"/>
      <c r="E3" s="74"/>
      <c r="F3" s="74"/>
      <c r="G3" s="73"/>
      <c r="H3" s="73"/>
      <c r="I3" s="74"/>
    </row>
    <row r="4" customHeight="1" spans="1:9">
      <c r="A4" s="75" t="str">
        <f>"单位名称："&amp;"昆明市东川区卫生健康局综合监督执法局"</f>
        <v>单位名称：昆明市东川区卫生健康局综合监督执法局</v>
      </c>
      <c r="B4" s="76"/>
      <c r="C4" s="76"/>
      <c r="D4" s="77"/>
      <c r="F4" s="74"/>
      <c r="G4" s="73"/>
      <c r="H4" s="73"/>
      <c r="I4" s="94" t="s">
        <v>1</v>
      </c>
    </row>
    <row r="5" ht="28.5" customHeight="1" spans="1:9">
      <c r="A5" s="78" t="s">
        <v>176</v>
      </c>
      <c r="B5" s="79" t="s">
        <v>177</v>
      </c>
      <c r="C5" s="80" t="s">
        <v>349</v>
      </c>
      <c r="D5" s="78" t="s">
        <v>350</v>
      </c>
      <c r="E5" s="78" t="s">
        <v>351</v>
      </c>
      <c r="F5" s="78" t="s">
        <v>352</v>
      </c>
      <c r="G5" s="79" t="s">
        <v>353</v>
      </c>
      <c r="H5" s="67"/>
      <c r="I5" s="78"/>
    </row>
    <row r="6" ht="21" customHeight="1" spans="1:9">
      <c r="A6" s="80"/>
      <c r="B6" s="81"/>
      <c r="C6" s="81"/>
      <c r="D6" s="82"/>
      <c r="E6" s="81"/>
      <c r="F6" s="81"/>
      <c r="G6" s="79" t="s">
        <v>315</v>
      </c>
      <c r="H6" s="79" t="s">
        <v>354</v>
      </c>
      <c r="I6" s="79" t="s">
        <v>355</v>
      </c>
    </row>
    <row r="7" ht="17.25" customHeight="1" spans="1:9">
      <c r="A7" s="83" t="s">
        <v>82</v>
      </c>
      <c r="B7" s="84" t="s">
        <v>83</v>
      </c>
      <c r="C7" s="83" t="s">
        <v>84</v>
      </c>
      <c r="D7" s="85" t="s">
        <v>85</v>
      </c>
      <c r="E7" s="83" t="s">
        <v>86</v>
      </c>
      <c r="F7" s="84" t="s">
        <v>87</v>
      </c>
      <c r="G7" s="86" t="s">
        <v>88</v>
      </c>
      <c r="H7" s="85" t="s">
        <v>89</v>
      </c>
      <c r="I7" s="85">
        <v>9</v>
      </c>
    </row>
    <row r="8" ht="19.5" customHeight="1" spans="1:9">
      <c r="A8" s="87"/>
      <c r="B8" s="63"/>
      <c r="C8" s="63"/>
      <c r="D8" s="61"/>
      <c r="E8" s="53"/>
      <c r="F8" s="86"/>
      <c r="G8" s="88"/>
      <c r="H8" s="89"/>
      <c r="I8" s="89"/>
    </row>
    <row r="9" ht="19.5" customHeight="1" spans="1:9">
      <c r="A9" s="90" t="s">
        <v>55</v>
      </c>
      <c r="B9" s="91"/>
      <c r="C9" s="91"/>
      <c r="D9" s="92"/>
      <c r="E9" s="93"/>
      <c r="F9" s="93"/>
      <c r="G9" s="88"/>
      <c r="H9" s="89"/>
      <c r="I9" s="89"/>
    </row>
    <row r="10" customHeight="1" spans="1:1">
      <c r="A10" t="s">
        <v>356</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G29" sqref="G29"/>
    </sheetView>
  </sheetViews>
  <sheetFormatPr defaultColWidth="9.14166666666667" defaultRowHeight="14.25" customHeight="1"/>
  <cols>
    <col min="1" max="11" width="13.125" customWidth="1"/>
  </cols>
  <sheetData>
    <row r="1" customHeight="1" spans="1:11">
      <c r="A1" s="33"/>
      <c r="B1" s="33"/>
      <c r="C1" s="33"/>
      <c r="D1" s="33"/>
      <c r="E1" s="33"/>
      <c r="F1" s="33"/>
      <c r="G1" s="33"/>
      <c r="H1" s="33"/>
      <c r="I1" s="33"/>
      <c r="J1" s="33"/>
      <c r="K1" s="33"/>
    </row>
    <row r="2" customHeight="1" spans="4:11">
      <c r="D2" s="34"/>
      <c r="E2" s="34"/>
      <c r="F2" s="34"/>
      <c r="G2" s="34"/>
      <c r="K2" s="35" t="s">
        <v>357</v>
      </c>
    </row>
    <row r="3" ht="41.25" customHeight="1" spans="1:11">
      <c r="A3" s="36" t="str">
        <f>"2025"&amp;"年上级转移支付补助项目支出预算表"</f>
        <v>2025年上级转移支付补助项目支出预算表</v>
      </c>
      <c r="B3" s="36"/>
      <c r="C3" s="36"/>
      <c r="D3" s="36"/>
      <c r="E3" s="36"/>
      <c r="F3" s="36"/>
      <c r="G3" s="36"/>
      <c r="H3" s="36"/>
      <c r="I3" s="36"/>
      <c r="J3" s="36"/>
      <c r="K3" s="36"/>
    </row>
    <row r="4" ht="13.5" customHeight="1" spans="1:11">
      <c r="A4" s="37" t="str">
        <f>"单位名称："&amp;"昆明市东川区卫生健康局综合监督执法局"</f>
        <v>单位名称：昆明市东川区卫生健康局综合监督执法局</v>
      </c>
      <c r="B4" s="38"/>
      <c r="C4" s="38"/>
      <c r="D4" s="38"/>
      <c r="E4" s="38"/>
      <c r="F4" s="38"/>
      <c r="G4" s="38"/>
      <c r="H4" s="39"/>
      <c r="I4" s="39"/>
      <c r="J4" s="39"/>
      <c r="K4" s="40" t="s">
        <v>1</v>
      </c>
    </row>
    <row r="5" ht="21.75" customHeight="1" spans="1:11">
      <c r="A5" s="41" t="s">
        <v>262</v>
      </c>
      <c r="B5" s="41" t="s">
        <v>179</v>
      </c>
      <c r="C5" s="41" t="s">
        <v>263</v>
      </c>
      <c r="D5" s="42" t="s">
        <v>180</v>
      </c>
      <c r="E5" s="42" t="s">
        <v>181</v>
      </c>
      <c r="F5" s="42" t="s">
        <v>264</v>
      </c>
      <c r="G5" s="42" t="s">
        <v>265</v>
      </c>
      <c r="H5" s="59" t="s">
        <v>55</v>
      </c>
      <c r="I5" s="43" t="s">
        <v>358</v>
      </c>
      <c r="J5" s="44"/>
      <c r="K5" s="45"/>
    </row>
    <row r="6" ht="21.75" customHeight="1" spans="1:11">
      <c r="A6" s="46"/>
      <c r="B6" s="46"/>
      <c r="C6" s="46"/>
      <c r="D6" s="47"/>
      <c r="E6" s="47"/>
      <c r="F6" s="47"/>
      <c r="G6" s="47"/>
      <c r="H6" s="60"/>
      <c r="I6" s="42" t="s">
        <v>58</v>
      </c>
      <c r="J6" s="42" t="s">
        <v>59</v>
      </c>
      <c r="K6" s="42" t="s">
        <v>60</v>
      </c>
    </row>
    <row r="7" ht="40.5" customHeight="1" spans="1:11">
      <c r="A7" s="49"/>
      <c r="B7" s="49"/>
      <c r="C7" s="49"/>
      <c r="D7" s="50"/>
      <c r="E7" s="50"/>
      <c r="F7" s="50"/>
      <c r="G7" s="50"/>
      <c r="H7" s="51"/>
      <c r="I7" s="50" t="s">
        <v>57</v>
      </c>
      <c r="J7" s="50"/>
      <c r="K7" s="50"/>
    </row>
    <row r="8" ht="15" customHeight="1" spans="1:11">
      <c r="A8" s="52">
        <v>1</v>
      </c>
      <c r="B8" s="52">
        <v>2</v>
      </c>
      <c r="C8" s="52">
        <v>3</v>
      </c>
      <c r="D8" s="52">
        <v>4</v>
      </c>
      <c r="E8" s="52">
        <v>5</v>
      </c>
      <c r="F8" s="52">
        <v>6</v>
      </c>
      <c r="G8" s="52">
        <v>7</v>
      </c>
      <c r="H8" s="52">
        <v>8</v>
      </c>
      <c r="I8" s="52">
        <v>9</v>
      </c>
      <c r="J8" s="67">
        <v>10</v>
      </c>
      <c r="K8" s="67">
        <v>11</v>
      </c>
    </row>
    <row r="9" ht="18.75" customHeight="1" spans="1:11">
      <c r="A9" s="61"/>
      <c r="B9" s="53"/>
      <c r="C9" s="61"/>
      <c r="D9" s="61"/>
      <c r="E9" s="61"/>
      <c r="F9" s="61"/>
      <c r="G9" s="61"/>
      <c r="H9" s="62"/>
      <c r="I9" s="68"/>
      <c r="J9" s="68"/>
      <c r="K9" s="62"/>
    </row>
    <row r="10" ht="18.75" customHeight="1" spans="1:11">
      <c r="A10" s="63"/>
      <c r="B10" s="53"/>
      <c r="C10" s="53"/>
      <c r="D10" s="53"/>
      <c r="E10" s="53"/>
      <c r="F10" s="53"/>
      <c r="G10" s="53"/>
      <c r="H10" s="55"/>
      <c r="I10" s="55"/>
      <c r="J10" s="55"/>
      <c r="K10" s="62"/>
    </row>
    <row r="11" ht="18.75" customHeight="1" spans="1:11">
      <c r="A11" s="64" t="s">
        <v>167</v>
      </c>
      <c r="B11" s="65"/>
      <c r="C11" s="65"/>
      <c r="D11" s="65"/>
      <c r="E11" s="65"/>
      <c r="F11" s="65"/>
      <c r="G11" s="66"/>
      <c r="H11" s="55"/>
      <c r="I11" s="55"/>
      <c r="J11" s="55"/>
      <c r="K11" s="62"/>
    </row>
    <row r="12" customHeight="1" spans="1:1">
      <c r="A12" t="s">
        <v>359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workbookViewId="0">
      <pane ySplit="1" topLeftCell="A2" activePane="bottomLeft" state="frozen"/>
      <selection/>
      <selection pane="bottomLeft" activeCell="E23" sqref="E23"/>
    </sheetView>
  </sheetViews>
  <sheetFormatPr defaultColWidth="9.14166666666667" defaultRowHeight="14.25" customHeight="1" outlineLevelCol="6"/>
  <cols>
    <col min="1" max="7" width="19.25" customWidth="1"/>
  </cols>
  <sheetData>
    <row r="1" customHeight="1" spans="1:7">
      <c r="A1" s="33"/>
      <c r="B1" s="33"/>
      <c r="C1" s="33"/>
      <c r="D1" s="33"/>
      <c r="E1" s="33"/>
      <c r="F1" s="33"/>
      <c r="G1" s="33"/>
    </row>
    <row r="2" ht="13.5" customHeight="1" spans="4:7">
      <c r="D2" s="34"/>
      <c r="G2" s="35" t="s">
        <v>360</v>
      </c>
    </row>
    <row r="3" ht="41.25" customHeight="1" spans="1:7">
      <c r="A3" s="36" t="str">
        <f>"2025"&amp;"年部门项目中期规划预算表"</f>
        <v>2025年部门项目中期规划预算表</v>
      </c>
      <c r="B3" s="36"/>
      <c r="C3" s="36"/>
      <c r="D3" s="36"/>
      <c r="E3" s="36"/>
      <c r="F3" s="36"/>
      <c r="G3" s="36"/>
    </row>
    <row r="4" ht="13.5" customHeight="1" spans="1:7">
      <c r="A4" s="37" t="str">
        <f>"单位名称："&amp;"昆明市东川区卫生健康局综合监督执法局"</f>
        <v>单位名称：昆明市东川区卫生健康局综合监督执法局</v>
      </c>
      <c r="B4" s="38"/>
      <c r="C4" s="38"/>
      <c r="D4" s="38"/>
      <c r="E4" s="39"/>
      <c r="F4" s="39"/>
      <c r="G4" s="40" t="s">
        <v>1</v>
      </c>
    </row>
    <row r="5" ht="21.75" customHeight="1" spans="1:7">
      <c r="A5" s="41" t="s">
        <v>263</v>
      </c>
      <c r="B5" s="41" t="s">
        <v>262</v>
      </c>
      <c r="C5" s="41" t="s">
        <v>179</v>
      </c>
      <c r="D5" s="42" t="s">
        <v>361</v>
      </c>
      <c r="E5" s="43" t="s">
        <v>58</v>
      </c>
      <c r="F5" s="44"/>
      <c r="G5" s="45"/>
    </row>
    <row r="6" ht="21.75" customHeight="1" spans="1:7">
      <c r="A6" s="46"/>
      <c r="B6" s="46"/>
      <c r="C6" s="46"/>
      <c r="D6" s="47"/>
      <c r="E6" s="48" t="str">
        <f>"2025"&amp;"年"</f>
        <v>2025年</v>
      </c>
      <c r="F6" s="42" t="str">
        <f>("2025"+1)&amp;"年"</f>
        <v>2026年</v>
      </c>
      <c r="G6" s="42" t="str">
        <f>("2025"+2)&amp;"年"</f>
        <v>2027年</v>
      </c>
    </row>
    <row r="7" ht="40.5" customHeight="1" spans="1:7">
      <c r="A7" s="49"/>
      <c r="B7" s="49"/>
      <c r="C7" s="49"/>
      <c r="D7" s="50"/>
      <c r="E7" s="51"/>
      <c r="F7" s="50" t="s">
        <v>57</v>
      </c>
      <c r="G7" s="50"/>
    </row>
    <row r="8" ht="15" customHeight="1" spans="1:7">
      <c r="A8" s="52">
        <v>1</v>
      </c>
      <c r="B8" s="52">
        <v>2</v>
      </c>
      <c r="C8" s="52">
        <v>3</v>
      </c>
      <c r="D8" s="52">
        <v>4</v>
      </c>
      <c r="E8" s="52">
        <v>5</v>
      </c>
      <c r="F8" s="52">
        <v>6</v>
      </c>
      <c r="G8" s="52">
        <v>7</v>
      </c>
    </row>
    <row r="9" ht="17.25" customHeight="1" spans="1:7">
      <c r="A9" s="53"/>
      <c r="B9" s="54"/>
      <c r="C9" s="54"/>
      <c r="D9" s="53"/>
      <c r="E9" s="55"/>
      <c r="F9" s="55"/>
      <c r="G9" s="55"/>
    </row>
    <row r="10" ht="18.75" customHeight="1" spans="1:7">
      <c r="A10" s="53"/>
      <c r="B10" s="53"/>
      <c r="C10" s="53"/>
      <c r="D10" s="53"/>
      <c r="E10" s="55"/>
      <c r="F10" s="55"/>
      <c r="G10" s="55"/>
    </row>
    <row r="11" ht="18.75" customHeight="1" spans="1:7">
      <c r="A11" s="56" t="s">
        <v>55</v>
      </c>
      <c r="B11" s="57" t="s">
        <v>362</v>
      </c>
      <c r="C11" s="57"/>
      <c r="D11" s="58"/>
      <c r="E11" s="55"/>
      <c r="F11" s="55"/>
      <c r="G11" s="55"/>
    </row>
    <row r="12" customHeight="1" spans="1:1">
      <c r="A12" t="s">
        <v>363</v>
      </c>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A2" sqref="$A2:$XFD2"/>
    </sheetView>
  </sheetViews>
  <sheetFormatPr defaultColWidth="9" defaultRowHeight="13.5"/>
  <cols>
    <col min="1" max="1" width="20" customWidth="1"/>
    <col min="3" max="3" width="24.5" customWidth="1"/>
    <col min="8" max="8" width="20.375" customWidth="1"/>
    <col min="9" max="9" width="20.875" customWidth="1"/>
    <col min="10" max="10" width="18.375" customWidth="1"/>
  </cols>
  <sheetData>
    <row r="1" ht="25.5" spans="1:10">
      <c r="A1" s="1" t="s">
        <v>364</v>
      </c>
      <c r="B1" s="1"/>
      <c r="C1" s="1"/>
      <c r="D1" s="1"/>
      <c r="E1" s="1"/>
      <c r="F1" s="1"/>
      <c r="G1" s="1"/>
      <c r="H1" s="1"/>
      <c r="I1" s="1"/>
      <c r="J1" s="1"/>
    </row>
    <row r="2" ht="31.5" spans="1:10">
      <c r="A2" s="2" t="s">
        <v>365</v>
      </c>
      <c r="B2" s="2"/>
      <c r="C2" s="3"/>
      <c r="D2" s="4"/>
      <c r="E2" s="4"/>
      <c r="F2" s="4"/>
      <c r="G2" s="4"/>
      <c r="H2" s="4"/>
      <c r="I2" s="4"/>
      <c r="J2" s="242" t="s">
        <v>1</v>
      </c>
    </row>
    <row r="3" ht="42" customHeight="1" spans="1:10">
      <c r="A3" s="5" t="s">
        <v>366</v>
      </c>
      <c r="B3" s="6">
        <v>113006</v>
      </c>
      <c r="C3" s="7"/>
      <c r="D3" s="7"/>
      <c r="E3" s="8"/>
      <c r="F3" s="6" t="s">
        <v>367</v>
      </c>
      <c r="G3" s="8"/>
      <c r="H3" s="9" t="s">
        <v>70</v>
      </c>
      <c r="I3" s="7"/>
      <c r="J3" s="8"/>
    </row>
    <row r="4" ht="32" customHeight="1" spans="1:10">
      <c r="A4" s="10" t="s">
        <v>368</v>
      </c>
      <c r="B4" s="10"/>
      <c r="C4" s="10"/>
      <c r="D4" s="10"/>
      <c r="E4" s="10"/>
      <c r="F4" s="10"/>
      <c r="G4" s="10"/>
      <c r="H4" s="10"/>
      <c r="I4" s="10"/>
      <c r="J4" s="10" t="s">
        <v>369</v>
      </c>
    </row>
    <row r="5" ht="175" customHeight="1" spans="1:10">
      <c r="A5" s="10" t="s">
        <v>370</v>
      </c>
      <c r="B5" s="11" t="s">
        <v>371</v>
      </c>
      <c r="C5" s="12" t="s">
        <v>372</v>
      </c>
      <c r="D5" s="12"/>
      <c r="E5" s="12"/>
      <c r="F5" s="12"/>
      <c r="G5" s="12"/>
      <c r="H5" s="12"/>
      <c r="I5" s="12"/>
      <c r="J5" s="11" t="s">
        <v>373</v>
      </c>
    </row>
    <row r="6" ht="116" customHeight="1" spans="1:10">
      <c r="A6" s="10"/>
      <c r="B6" s="13" t="s">
        <v>374</v>
      </c>
      <c r="C6" s="12" t="s">
        <v>375</v>
      </c>
      <c r="D6" s="12"/>
      <c r="E6" s="12"/>
      <c r="F6" s="12"/>
      <c r="G6" s="12"/>
      <c r="H6" s="12"/>
      <c r="I6" s="12"/>
      <c r="J6" s="11" t="s">
        <v>376</v>
      </c>
    </row>
    <row r="7" ht="60" spans="1:10">
      <c r="A7" s="11" t="s">
        <v>377</v>
      </c>
      <c r="B7" s="14" t="s">
        <v>378</v>
      </c>
      <c r="C7" s="15" t="s">
        <v>379</v>
      </c>
      <c r="D7" s="15"/>
      <c r="E7" s="15"/>
      <c r="F7" s="15"/>
      <c r="G7" s="15"/>
      <c r="H7" s="15"/>
      <c r="I7" s="15"/>
      <c r="J7" s="14" t="s">
        <v>380</v>
      </c>
    </row>
    <row r="8" spans="1:10">
      <c r="A8" s="16" t="s">
        <v>381</v>
      </c>
      <c r="B8" s="16"/>
      <c r="C8" s="16"/>
      <c r="D8" s="16"/>
      <c r="E8" s="16"/>
      <c r="F8" s="16"/>
      <c r="G8" s="16"/>
      <c r="H8" s="16"/>
      <c r="I8" s="16"/>
      <c r="J8" s="16"/>
    </row>
    <row r="9" spans="1:10">
      <c r="A9" s="17" t="s">
        <v>382</v>
      </c>
      <c r="B9" s="18"/>
      <c r="C9" s="10" t="s">
        <v>383</v>
      </c>
      <c r="D9" s="10"/>
      <c r="E9" s="10"/>
      <c r="F9" s="10" t="s">
        <v>384</v>
      </c>
      <c r="G9" s="10"/>
      <c r="H9" s="10" t="s">
        <v>385</v>
      </c>
      <c r="I9" s="10"/>
      <c r="J9" s="10"/>
    </row>
    <row r="10" spans="1:10">
      <c r="A10" s="19"/>
      <c r="B10" s="20"/>
      <c r="C10" s="10"/>
      <c r="D10" s="10"/>
      <c r="E10" s="10"/>
      <c r="F10" s="10"/>
      <c r="G10" s="10"/>
      <c r="H10" s="11" t="s">
        <v>386</v>
      </c>
      <c r="I10" s="11" t="s">
        <v>387</v>
      </c>
      <c r="J10" s="11" t="s">
        <v>388</v>
      </c>
    </row>
    <row r="11" ht="69" customHeight="1" spans="1:10">
      <c r="A11" s="21" t="s">
        <v>389</v>
      </c>
      <c r="B11" s="22"/>
      <c r="C11" s="21" t="s">
        <v>390</v>
      </c>
      <c r="D11" s="23"/>
      <c r="E11" s="22"/>
      <c r="F11" s="11" t="s">
        <v>391</v>
      </c>
      <c r="G11" s="11"/>
      <c r="H11" s="24">
        <f>I11+J11</f>
        <v>1668185</v>
      </c>
      <c r="I11" s="24">
        <v>1668185</v>
      </c>
      <c r="J11" s="24">
        <v>0</v>
      </c>
    </row>
    <row r="12" ht="99" customHeight="1" spans="1:10">
      <c r="A12" s="21" t="s">
        <v>392</v>
      </c>
      <c r="B12" s="22"/>
      <c r="C12" s="21" t="s">
        <v>393</v>
      </c>
      <c r="D12" s="23"/>
      <c r="E12" s="22"/>
      <c r="F12" s="11" t="s">
        <v>394</v>
      </c>
      <c r="G12" s="11"/>
      <c r="H12" s="24">
        <f>I12+J12</f>
        <v>18478</v>
      </c>
      <c r="I12" s="24">
        <v>0</v>
      </c>
      <c r="J12" s="24">
        <v>18478</v>
      </c>
    </row>
    <row r="13" spans="1:10">
      <c r="A13" s="25" t="s">
        <v>395</v>
      </c>
      <c r="B13" s="25"/>
      <c r="C13" s="25"/>
      <c r="D13" s="25"/>
      <c r="E13" s="25"/>
      <c r="F13" s="25"/>
      <c r="G13" s="25"/>
      <c r="H13" s="25"/>
      <c r="I13" s="25"/>
      <c r="J13" s="25"/>
    </row>
    <row r="14" spans="1:10">
      <c r="A14" s="16" t="s">
        <v>396</v>
      </c>
      <c r="B14" s="16"/>
      <c r="C14" s="16"/>
      <c r="D14" s="16"/>
      <c r="E14" s="16"/>
      <c r="F14" s="16"/>
      <c r="G14" s="16"/>
      <c r="H14" s="26" t="s">
        <v>397</v>
      </c>
      <c r="I14" s="27" t="s">
        <v>280</v>
      </c>
      <c r="J14" s="26" t="s">
        <v>398</v>
      </c>
    </row>
    <row r="15" spans="1:10">
      <c r="A15" s="27" t="s">
        <v>273</v>
      </c>
      <c r="B15" s="27" t="s">
        <v>399</v>
      </c>
      <c r="C15" s="26" t="s">
        <v>275</v>
      </c>
      <c r="D15" s="26" t="s">
        <v>276</v>
      </c>
      <c r="E15" s="26" t="s">
        <v>277</v>
      </c>
      <c r="F15" s="26" t="s">
        <v>278</v>
      </c>
      <c r="G15" s="26" t="s">
        <v>279</v>
      </c>
      <c r="H15" s="26"/>
      <c r="I15" s="27"/>
      <c r="J15" s="26"/>
    </row>
    <row r="16" ht="45" customHeight="1" spans="1:10">
      <c r="A16" s="28" t="s">
        <v>282</v>
      </c>
      <c r="B16" s="28" t="s">
        <v>283</v>
      </c>
      <c r="C16" s="28" t="s">
        <v>400</v>
      </c>
      <c r="D16" s="29" t="s">
        <v>285</v>
      </c>
      <c r="E16" s="28">
        <v>8</v>
      </c>
      <c r="F16" s="30" t="s">
        <v>401</v>
      </c>
      <c r="G16" s="29" t="s">
        <v>287</v>
      </c>
      <c r="H16" s="31" t="s">
        <v>402</v>
      </c>
      <c r="I16" s="30" t="s">
        <v>403</v>
      </c>
      <c r="J16" s="31" t="s">
        <v>404</v>
      </c>
    </row>
    <row r="17" ht="60" customHeight="1" spans="1:10">
      <c r="A17" s="28" t="s">
        <v>282</v>
      </c>
      <c r="B17" s="28" t="s">
        <v>405</v>
      </c>
      <c r="C17" s="28" t="s">
        <v>406</v>
      </c>
      <c r="D17" s="29" t="s">
        <v>285</v>
      </c>
      <c r="E17" s="28">
        <v>2024</v>
      </c>
      <c r="F17" s="30" t="s">
        <v>407</v>
      </c>
      <c r="G17" s="29" t="s">
        <v>287</v>
      </c>
      <c r="H17" s="31" t="s">
        <v>402</v>
      </c>
      <c r="I17" s="30" t="s">
        <v>403</v>
      </c>
      <c r="J17" s="31" t="s">
        <v>404</v>
      </c>
    </row>
    <row r="18" ht="55" customHeight="1" spans="1:10">
      <c r="A18" s="29" t="s">
        <v>282</v>
      </c>
      <c r="B18" s="29" t="s">
        <v>289</v>
      </c>
      <c r="C18" s="29" t="s">
        <v>408</v>
      </c>
      <c r="D18" s="29" t="s">
        <v>291</v>
      </c>
      <c r="E18" s="29" t="s">
        <v>302</v>
      </c>
      <c r="F18" s="29" t="s">
        <v>293</v>
      </c>
      <c r="G18" s="29" t="s">
        <v>287</v>
      </c>
      <c r="H18" s="31" t="s">
        <v>402</v>
      </c>
      <c r="I18" s="31" t="s">
        <v>409</v>
      </c>
      <c r="J18" s="31" t="s">
        <v>404</v>
      </c>
    </row>
    <row r="19" ht="33.75" spans="1:10">
      <c r="A19" s="29" t="s">
        <v>295</v>
      </c>
      <c r="B19" s="29" t="s">
        <v>410</v>
      </c>
      <c r="C19" s="29" t="s">
        <v>411</v>
      </c>
      <c r="D19" s="29" t="s">
        <v>285</v>
      </c>
      <c r="E19" s="29">
        <v>95</v>
      </c>
      <c r="F19" s="29" t="s">
        <v>293</v>
      </c>
      <c r="G19" s="29" t="s">
        <v>303</v>
      </c>
      <c r="H19" s="31" t="s">
        <v>402</v>
      </c>
      <c r="I19" s="31" t="s">
        <v>412</v>
      </c>
      <c r="J19" s="31" t="s">
        <v>404</v>
      </c>
    </row>
    <row r="20" ht="45" spans="1:10">
      <c r="A20" s="29" t="s">
        <v>299</v>
      </c>
      <c r="B20" s="29" t="s">
        <v>413</v>
      </c>
      <c r="C20" s="29" t="s">
        <v>414</v>
      </c>
      <c r="D20" s="29" t="s">
        <v>291</v>
      </c>
      <c r="E20" s="29" t="s">
        <v>415</v>
      </c>
      <c r="F20" s="29" t="s">
        <v>293</v>
      </c>
      <c r="G20" s="29" t="s">
        <v>287</v>
      </c>
      <c r="H20" s="31" t="s">
        <v>402</v>
      </c>
      <c r="I20" s="31" t="s">
        <v>416</v>
      </c>
      <c r="J20" s="31" t="s">
        <v>404</v>
      </c>
    </row>
  </sheetData>
  <mergeCells count="26">
    <mergeCell ref="A1:J1"/>
    <mergeCell ref="A2:C2"/>
    <mergeCell ref="B3:E3"/>
    <mergeCell ref="F3:G3"/>
    <mergeCell ref="H3:J3"/>
    <mergeCell ref="A4:I4"/>
    <mergeCell ref="C5:I5"/>
    <mergeCell ref="C6:I6"/>
    <mergeCell ref="C7:I7"/>
    <mergeCell ref="A8:J8"/>
    <mergeCell ref="H9:J9"/>
    <mergeCell ref="A11:B11"/>
    <mergeCell ref="C11:E11"/>
    <mergeCell ref="F11:G11"/>
    <mergeCell ref="A12:B12"/>
    <mergeCell ref="C12:E12"/>
    <mergeCell ref="F12:G12"/>
    <mergeCell ref="A13:J13"/>
    <mergeCell ref="A14:G14"/>
    <mergeCell ref="A5:A6"/>
    <mergeCell ref="H14:H15"/>
    <mergeCell ref="I14:I15"/>
    <mergeCell ref="J14:J15"/>
    <mergeCell ref="A9:B10"/>
    <mergeCell ref="C9:E10"/>
    <mergeCell ref="F9:G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N23" sqref="N23"/>
    </sheetView>
  </sheetViews>
  <sheetFormatPr defaultColWidth="8.575" defaultRowHeight="12.75" customHeight="1"/>
  <cols>
    <col min="1" max="1" width="8.5" customWidth="1"/>
    <col min="2" max="2" width="15" customWidth="1"/>
    <col min="3" max="19" width="9.5" customWidth="1"/>
  </cols>
  <sheetData>
    <row r="1" customHeight="1" spans="1:19">
      <c r="A1" s="33"/>
      <c r="B1" s="33"/>
      <c r="C1" s="33"/>
      <c r="D1" s="33"/>
      <c r="E1" s="33"/>
      <c r="F1" s="33"/>
      <c r="G1" s="33"/>
      <c r="H1" s="33"/>
      <c r="I1" s="33"/>
      <c r="J1" s="33"/>
      <c r="K1" s="33"/>
      <c r="L1" s="33"/>
      <c r="M1" s="33"/>
      <c r="N1" s="33"/>
      <c r="O1" s="33"/>
      <c r="P1" s="33"/>
      <c r="Q1" s="33"/>
      <c r="R1" s="33"/>
      <c r="S1" s="33"/>
    </row>
    <row r="2" ht="17.25" customHeight="1" spans="1:1">
      <c r="A2" s="94" t="s">
        <v>52</v>
      </c>
    </row>
    <row r="3" ht="41.25" customHeight="1" spans="1:1">
      <c r="A3" s="72" t="str">
        <f>"2025"&amp;"年部门收入预算表"</f>
        <v>2025年部门收入预算表</v>
      </c>
    </row>
    <row r="4" ht="28" customHeight="1" spans="1:19">
      <c r="A4" s="75" t="str">
        <f>"单位名称："&amp;"昆明市东川区卫生健康局综合监督执法局"</f>
        <v>单位名称：昆明市东川区卫生健康局综合监督执法局</v>
      </c>
      <c r="S4" s="77" t="s">
        <v>1</v>
      </c>
    </row>
    <row r="5" ht="21.75" customHeight="1" spans="1:19">
      <c r="A5" s="227" t="s">
        <v>53</v>
      </c>
      <c r="B5" s="228" t="s">
        <v>54</v>
      </c>
      <c r="C5" s="228" t="s">
        <v>55</v>
      </c>
      <c r="D5" s="229" t="s">
        <v>56</v>
      </c>
      <c r="E5" s="229"/>
      <c r="F5" s="229"/>
      <c r="G5" s="229"/>
      <c r="H5" s="229"/>
      <c r="I5" s="171"/>
      <c r="J5" s="229"/>
      <c r="K5" s="229"/>
      <c r="L5" s="229"/>
      <c r="M5" s="229"/>
      <c r="N5" s="236"/>
      <c r="O5" s="229" t="s">
        <v>45</v>
      </c>
      <c r="P5" s="229"/>
      <c r="Q5" s="229"/>
      <c r="R5" s="229"/>
      <c r="S5" s="236"/>
    </row>
    <row r="6" ht="27" customHeight="1" spans="1:19">
      <c r="A6" s="230"/>
      <c r="B6" s="231"/>
      <c r="C6" s="231"/>
      <c r="D6" s="231" t="s">
        <v>57</v>
      </c>
      <c r="E6" s="231" t="s">
        <v>58</v>
      </c>
      <c r="F6" s="231" t="s">
        <v>59</v>
      </c>
      <c r="G6" s="231" t="s">
        <v>60</v>
      </c>
      <c r="H6" s="231" t="s">
        <v>61</v>
      </c>
      <c r="I6" s="237" t="s">
        <v>62</v>
      </c>
      <c r="J6" s="238"/>
      <c r="K6" s="238"/>
      <c r="L6" s="238"/>
      <c r="M6" s="238"/>
      <c r="N6" s="239"/>
      <c r="O6" s="231" t="s">
        <v>57</v>
      </c>
      <c r="P6" s="231" t="s">
        <v>58</v>
      </c>
      <c r="Q6" s="231" t="s">
        <v>59</v>
      </c>
      <c r="R6" s="231" t="s">
        <v>60</v>
      </c>
      <c r="S6" s="231" t="s">
        <v>63</v>
      </c>
    </row>
    <row r="7" ht="30" customHeight="1" spans="1:19">
      <c r="A7" s="232"/>
      <c r="B7" s="233"/>
      <c r="C7" s="153"/>
      <c r="D7" s="153"/>
      <c r="E7" s="153"/>
      <c r="F7" s="153"/>
      <c r="G7" s="153"/>
      <c r="H7" s="153"/>
      <c r="I7" s="100" t="s">
        <v>57</v>
      </c>
      <c r="J7" s="239" t="s">
        <v>64</v>
      </c>
      <c r="K7" s="239" t="s">
        <v>65</v>
      </c>
      <c r="L7" s="239" t="s">
        <v>66</v>
      </c>
      <c r="M7" s="239" t="s">
        <v>67</v>
      </c>
      <c r="N7" s="239" t="s">
        <v>68</v>
      </c>
      <c r="O7" s="240"/>
      <c r="P7" s="240"/>
      <c r="Q7" s="240"/>
      <c r="R7" s="240"/>
      <c r="S7" s="153"/>
    </row>
    <row r="8" ht="15" customHeight="1" spans="1:19">
      <c r="A8" s="234">
        <v>1</v>
      </c>
      <c r="B8" s="234">
        <v>2</v>
      </c>
      <c r="C8" s="234">
        <v>3</v>
      </c>
      <c r="D8" s="234">
        <v>4</v>
      </c>
      <c r="E8" s="234">
        <v>5</v>
      </c>
      <c r="F8" s="234">
        <v>6</v>
      </c>
      <c r="G8" s="234">
        <v>7</v>
      </c>
      <c r="H8" s="234">
        <v>8</v>
      </c>
      <c r="I8" s="100">
        <v>9</v>
      </c>
      <c r="J8" s="234">
        <v>10</v>
      </c>
      <c r="K8" s="234">
        <v>11</v>
      </c>
      <c r="L8" s="234">
        <v>12</v>
      </c>
      <c r="M8" s="234">
        <v>13</v>
      </c>
      <c r="N8" s="234">
        <v>14</v>
      </c>
      <c r="O8" s="234">
        <v>15</v>
      </c>
      <c r="P8" s="234">
        <v>16</v>
      </c>
      <c r="Q8" s="234">
        <v>17</v>
      </c>
      <c r="R8" s="234">
        <v>18</v>
      </c>
      <c r="S8" s="234">
        <v>19</v>
      </c>
    </row>
    <row r="9" ht="77" customHeight="1" spans="1:19">
      <c r="A9" s="53" t="s">
        <v>69</v>
      </c>
      <c r="B9" s="53" t="s">
        <v>70</v>
      </c>
      <c r="C9" s="110">
        <v>1686663</v>
      </c>
      <c r="D9" s="110">
        <v>1686663</v>
      </c>
      <c r="E9" s="110">
        <v>1668185</v>
      </c>
      <c r="F9" s="110"/>
      <c r="G9" s="110"/>
      <c r="H9" s="110"/>
      <c r="I9" s="110">
        <v>18478</v>
      </c>
      <c r="J9" s="110"/>
      <c r="K9" s="110"/>
      <c r="L9" s="110"/>
      <c r="M9" s="110"/>
      <c r="N9" s="110">
        <v>18478</v>
      </c>
      <c r="O9" s="110"/>
      <c r="P9" s="110"/>
      <c r="Q9" s="110"/>
      <c r="R9" s="110"/>
      <c r="S9" s="110"/>
    </row>
    <row r="10" ht="57" customHeight="1" spans="1:19">
      <c r="A10" s="80" t="s">
        <v>55</v>
      </c>
      <c r="B10" s="235"/>
      <c r="C10" s="110">
        <v>1686663</v>
      </c>
      <c r="D10" s="110">
        <v>1686663</v>
      </c>
      <c r="E10" s="110">
        <v>1668185</v>
      </c>
      <c r="F10" s="110"/>
      <c r="G10" s="110"/>
      <c r="H10" s="110"/>
      <c r="I10" s="110">
        <v>18478</v>
      </c>
      <c r="J10" s="110"/>
      <c r="K10" s="110"/>
      <c r="L10" s="110"/>
      <c r="M10" s="110"/>
      <c r="N10" s="110">
        <v>18478</v>
      </c>
      <c r="O10" s="110"/>
      <c r="P10" s="110"/>
      <c r="Q10" s="110"/>
      <c r="R10" s="110"/>
      <c r="S10" s="110"/>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4"/>
  <sheetViews>
    <sheetView showGridLines="0" showZeros="0" workbookViewId="0">
      <pane ySplit="1" topLeftCell="A2" activePane="bottomLeft" state="frozen"/>
      <selection/>
      <selection pane="bottomLeft" activeCell="C24" sqref="C24"/>
    </sheetView>
  </sheetViews>
  <sheetFormatPr defaultColWidth="8.575" defaultRowHeight="12.75" customHeight="1"/>
  <cols>
    <col min="1" max="1" width="14.2833333333333" customWidth="1"/>
    <col min="2" max="2" width="37.575" customWidth="1"/>
    <col min="3" max="15" width="11.375" customWidth="1"/>
  </cols>
  <sheetData>
    <row r="1" customHeight="1" spans="1:15">
      <c r="A1" s="33"/>
      <c r="B1" s="33"/>
      <c r="C1" s="33"/>
      <c r="D1" s="33"/>
      <c r="E1" s="33"/>
      <c r="F1" s="33"/>
      <c r="G1" s="33"/>
      <c r="H1" s="33"/>
      <c r="I1" s="33"/>
      <c r="J1" s="33"/>
      <c r="K1" s="33"/>
      <c r="L1" s="33"/>
      <c r="M1" s="33"/>
      <c r="N1" s="33"/>
      <c r="O1" s="33"/>
    </row>
    <row r="2" ht="17.25" customHeight="1" spans="1:1">
      <c r="A2" s="77" t="s">
        <v>71</v>
      </c>
    </row>
    <row r="3" ht="41.25" customHeight="1" spans="1:1">
      <c r="A3" s="72" t="str">
        <f>"2025"&amp;"年部门支出预算表"</f>
        <v>2025年部门支出预算表</v>
      </c>
    </row>
    <row r="4" ht="17.25" customHeight="1" spans="1:15">
      <c r="A4" s="75" t="str">
        <f>"单位名称："&amp;"昆明市东川区卫生健康局综合监督执法局"</f>
        <v>单位名称：昆明市东川区卫生健康局综合监督执法局</v>
      </c>
      <c r="O4" s="77" t="s">
        <v>1</v>
      </c>
    </row>
    <row r="5" ht="27" customHeight="1" spans="1:15">
      <c r="A5" s="213" t="s">
        <v>72</v>
      </c>
      <c r="B5" s="213" t="s">
        <v>73</v>
      </c>
      <c r="C5" s="213" t="s">
        <v>55</v>
      </c>
      <c r="D5" s="214" t="s">
        <v>58</v>
      </c>
      <c r="E5" s="215"/>
      <c r="F5" s="216"/>
      <c r="G5" s="217" t="s">
        <v>59</v>
      </c>
      <c r="H5" s="217" t="s">
        <v>60</v>
      </c>
      <c r="I5" s="217" t="s">
        <v>74</v>
      </c>
      <c r="J5" s="214" t="s">
        <v>62</v>
      </c>
      <c r="K5" s="215"/>
      <c r="L5" s="215"/>
      <c r="M5" s="215"/>
      <c r="N5" s="224"/>
      <c r="O5" s="225"/>
    </row>
    <row r="6" ht="42" customHeight="1" spans="1:15">
      <c r="A6" s="218"/>
      <c r="B6" s="218"/>
      <c r="C6" s="219"/>
      <c r="D6" s="220" t="s">
        <v>57</v>
      </c>
      <c r="E6" s="220" t="s">
        <v>75</v>
      </c>
      <c r="F6" s="220" t="s">
        <v>76</v>
      </c>
      <c r="G6" s="219"/>
      <c r="H6" s="219"/>
      <c r="I6" s="226"/>
      <c r="J6" s="220" t="s">
        <v>57</v>
      </c>
      <c r="K6" s="207" t="s">
        <v>77</v>
      </c>
      <c r="L6" s="207" t="s">
        <v>78</v>
      </c>
      <c r="M6" s="207" t="s">
        <v>79</v>
      </c>
      <c r="N6" s="207" t="s">
        <v>80</v>
      </c>
      <c r="O6" s="207" t="s">
        <v>81</v>
      </c>
    </row>
    <row r="7" ht="18" customHeight="1" spans="1:15">
      <c r="A7" s="83" t="s">
        <v>82</v>
      </c>
      <c r="B7" s="83" t="s">
        <v>83</v>
      </c>
      <c r="C7" s="83" t="s">
        <v>84</v>
      </c>
      <c r="D7" s="86" t="s">
        <v>85</v>
      </c>
      <c r="E7" s="86" t="s">
        <v>86</v>
      </c>
      <c r="F7" s="86" t="s">
        <v>87</v>
      </c>
      <c r="G7" s="86" t="s">
        <v>88</v>
      </c>
      <c r="H7" s="86" t="s">
        <v>89</v>
      </c>
      <c r="I7" s="86" t="s">
        <v>90</v>
      </c>
      <c r="J7" s="86" t="s">
        <v>91</v>
      </c>
      <c r="K7" s="86" t="s">
        <v>92</v>
      </c>
      <c r="L7" s="86" t="s">
        <v>93</v>
      </c>
      <c r="M7" s="86" t="s">
        <v>94</v>
      </c>
      <c r="N7" s="83" t="s">
        <v>95</v>
      </c>
      <c r="O7" s="86" t="s">
        <v>96</v>
      </c>
    </row>
    <row r="8" ht="21" customHeight="1" spans="1:15">
      <c r="A8" s="87" t="s">
        <v>97</v>
      </c>
      <c r="B8" s="87" t="s">
        <v>98</v>
      </c>
      <c r="C8" s="110">
        <v>236304</v>
      </c>
      <c r="D8" s="110">
        <v>236304</v>
      </c>
      <c r="E8" s="110">
        <v>236304</v>
      </c>
      <c r="F8" s="110"/>
      <c r="G8" s="110"/>
      <c r="H8" s="110"/>
      <c r="I8" s="110"/>
      <c r="J8" s="110"/>
      <c r="K8" s="110"/>
      <c r="L8" s="110"/>
      <c r="M8" s="110"/>
      <c r="N8" s="110"/>
      <c r="O8" s="110"/>
    </row>
    <row r="9" ht="21" customHeight="1" spans="1:15">
      <c r="A9" s="221" t="s">
        <v>99</v>
      </c>
      <c r="B9" s="221" t="s">
        <v>100</v>
      </c>
      <c r="C9" s="110">
        <v>236304</v>
      </c>
      <c r="D9" s="110">
        <v>236304</v>
      </c>
      <c r="E9" s="110">
        <v>236304</v>
      </c>
      <c r="F9" s="110"/>
      <c r="G9" s="110"/>
      <c r="H9" s="110"/>
      <c r="I9" s="110"/>
      <c r="J9" s="110"/>
      <c r="K9" s="110"/>
      <c r="L9" s="110"/>
      <c r="M9" s="110"/>
      <c r="N9" s="110"/>
      <c r="O9" s="110"/>
    </row>
    <row r="10" ht="21" customHeight="1" spans="1:15">
      <c r="A10" s="222" t="s">
        <v>101</v>
      </c>
      <c r="B10" s="222" t="s">
        <v>102</v>
      </c>
      <c r="C10" s="110">
        <v>90000</v>
      </c>
      <c r="D10" s="110">
        <v>90000</v>
      </c>
      <c r="E10" s="110">
        <v>90000</v>
      </c>
      <c r="F10" s="110"/>
      <c r="G10" s="110"/>
      <c r="H10" s="110"/>
      <c r="I10" s="110"/>
      <c r="J10" s="110"/>
      <c r="K10" s="110"/>
      <c r="L10" s="110"/>
      <c r="M10" s="110"/>
      <c r="N10" s="110"/>
      <c r="O10" s="110"/>
    </row>
    <row r="11" ht="21" customHeight="1" spans="1:15">
      <c r="A11" s="222" t="s">
        <v>103</v>
      </c>
      <c r="B11" s="222" t="s">
        <v>104</v>
      </c>
      <c r="C11" s="110">
        <v>146304</v>
      </c>
      <c r="D11" s="110">
        <v>146304</v>
      </c>
      <c r="E11" s="110">
        <v>146304</v>
      </c>
      <c r="F11" s="110"/>
      <c r="G11" s="110"/>
      <c r="H11" s="110"/>
      <c r="I11" s="110"/>
      <c r="J11" s="110"/>
      <c r="K11" s="110"/>
      <c r="L11" s="110"/>
      <c r="M11" s="110"/>
      <c r="N11" s="110"/>
      <c r="O11" s="110"/>
    </row>
    <row r="12" ht="21" customHeight="1" spans="1:15">
      <c r="A12" s="87" t="s">
        <v>105</v>
      </c>
      <c r="B12" s="87" t="s">
        <v>106</v>
      </c>
      <c r="C12" s="110">
        <v>1331807</v>
      </c>
      <c r="D12" s="110">
        <v>1313329</v>
      </c>
      <c r="E12" s="110">
        <v>1313329</v>
      </c>
      <c r="F12" s="110"/>
      <c r="G12" s="110"/>
      <c r="H12" s="110"/>
      <c r="I12" s="110"/>
      <c r="J12" s="110">
        <v>18478</v>
      </c>
      <c r="K12" s="110"/>
      <c r="L12" s="110"/>
      <c r="M12" s="110"/>
      <c r="N12" s="110"/>
      <c r="O12" s="110">
        <v>18478</v>
      </c>
    </row>
    <row r="13" ht="21" customHeight="1" spans="1:15">
      <c r="A13" s="221" t="s">
        <v>107</v>
      </c>
      <c r="B13" s="221" t="s">
        <v>108</v>
      </c>
      <c r="C13" s="110">
        <v>18478</v>
      </c>
      <c r="D13" s="110"/>
      <c r="E13" s="110"/>
      <c r="F13" s="110"/>
      <c r="G13" s="110"/>
      <c r="H13" s="110"/>
      <c r="I13" s="110"/>
      <c r="J13" s="110">
        <v>18478</v>
      </c>
      <c r="K13" s="110"/>
      <c r="L13" s="110"/>
      <c r="M13" s="110"/>
      <c r="N13" s="110"/>
      <c r="O13" s="110">
        <v>18478</v>
      </c>
    </row>
    <row r="14" ht="21" customHeight="1" spans="1:15">
      <c r="A14" s="222" t="s">
        <v>109</v>
      </c>
      <c r="B14" s="222" t="s">
        <v>110</v>
      </c>
      <c r="C14" s="110">
        <v>18478</v>
      </c>
      <c r="D14" s="110"/>
      <c r="E14" s="110"/>
      <c r="F14" s="110"/>
      <c r="G14" s="110"/>
      <c r="H14" s="110"/>
      <c r="I14" s="110"/>
      <c r="J14" s="110">
        <v>18478</v>
      </c>
      <c r="K14" s="110"/>
      <c r="L14" s="110"/>
      <c r="M14" s="110"/>
      <c r="N14" s="110"/>
      <c r="O14" s="110">
        <v>18478</v>
      </c>
    </row>
    <row r="15" ht="21" customHeight="1" spans="1:15">
      <c r="A15" s="221" t="s">
        <v>111</v>
      </c>
      <c r="B15" s="221" t="s">
        <v>112</v>
      </c>
      <c r="C15" s="110">
        <v>1158739</v>
      </c>
      <c r="D15" s="110">
        <v>1158739</v>
      </c>
      <c r="E15" s="110">
        <v>1158739</v>
      </c>
      <c r="F15" s="110"/>
      <c r="G15" s="110"/>
      <c r="H15" s="110"/>
      <c r="I15" s="110"/>
      <c r="J15" s="110"/>
      <c r="K15" s="110"/>
      <c r="L15" s="110"/>
      <c r="M15" s="110"/>
      <c r="N15" s="110"/>
      <c r="O15" s="110"/>
    </row>
    <row r="16" ht="21" customHeight="1" spans="1:15">
      <c r="A16" s="222" t="s">
        <v>113</v>
      </c>
      <c r="B16" s="222" t="s">
        <v>114</v>
      </c>
      <c r="C16" s="110">
        <v>1158739</v>
      </c>
      <c r="D16" s="110">
        <v>1158739</v>
      </c>
      <c r="E16" s="110">
        <v>1158739</v>
      </c>
      <c r="F16" s="110"/>
      <c r="G16" s="110"/>
      <c r="H16" s="110"/>
      <c r="I16" s="110"/>
      <c r="J16" s="110"/>
      <c r="K16" s="110"/>
      <c r="L16" s="110"/>
      <c r="M16" s="110"/>
      <c r="N16" s="110"/>
      <c r="O16" s="110"/>
    </row>
    <row r="17" ht="21" customHeight="1" spans="1:15">
      <c r="A17" s="221" t="s">
        <v>115</v>
      </c>
      <c r="B17" s="221" t="s">
        <v>116</v>
      </c>
      <c r="C17" s="110">
        <v>154590</v>
      </c>
      <c r="D17" s="110">
        <v>154590</v>
      </c>
      <c r="E17" s="110">
        <v>154590</v>
      </c>
      <c r="F17" s="110"/>
      <c r="G17" s="110"/>
      <c r="H17" s="110"/>
      <c r="I17" s="110"/>
      <c r="J17" s="110"/>
      <c r="K17" s="110"/>
      <c r="L17" s="110"/>
      <c r="M17" s="110"/>
      <c r="N17" s="110"/>
      <c r="O17" s="110"/>
    </row>
    <row r="18" ht="21" customHeight="1" spans="1:15">
      <c r="A18" s="222" t="s">
        <v>117</v>
      </c>
      <c r="B18" s="222" t="s">
        <v>118</v>
      </c>
      <c r="C18" s="110">
        <v>79478</v>
      </c>
      <c r="D18" s="110">
        <v>79478</v>
      </c>
      <c r="E18" s="110">
        <v>79478</v>
      </c>
      <c r="F18" s="110"/>
      <c r="G18" s="110"/>
      <c r="H18" s="110"/>
      <c r="I18" s="110"/>
      <c r="J18" s="110"/>
      <c r="K18" s="110"/>
      <c r="L18" s="110"/>
      <c r="M18" s="110"/>
      <c r="N18" s="110"/>
      <c r="O18" s="110"/>
    </row>
    <row r="19" ht="21" customHeight="1" spans="1:15">
      <c r="A19" s="222" t="s">
        <v>119</v>
      </c>
      <c r="B19" s="222" t="s">
        <v>120</v>
      </c>
      <c r="C19" s="110">
        <v>73536</v>
      </c>
      <c r="D19" s="110">
        <v>73536</v>
      </c>
      <c r="E19" s="110">
        <v>73536</v>
      </c>
      <c r="F19" s="110"/>
      <c r="G19" s="110"/>
      <c r="H19" s="110"/>
      <c r="I19" s="110"/>
      <c r="J19" s="110"/>
      <c r="K19" s="110"/>
      <c r="L19" s="110"/>
      <c r="M19" s="110"/>
      <c r="N19" s="110"/>
      <c r="O19" s="110"/>
    </row>
    <row r="20" ht="21" customHeight="1" spans="1:15">
      <c r="A20" s="222" t="s">
        <v>121</v>
      </c>
      <c r="B20" s="222" t="s">
        <v>122</v>
      </c>
      <c r="C20" s="110">
        <v>1576</v>
      </c>
      <c r="D20" s="110">
        <v>1576</v>
      </c>
      <c r="E20" s="110">
        <v>1576</v>
      </c>
      <c r="F20" s="110"/>
      <c r="G20" s="110"/>
      <c r="H20" s="110"/>
      <c r="I20" s="110"/>
      <c r="J20" s="110"/>
      <c r="K20" s="110"/>
      <c r="L20" s="110"/>
      <c r="M20" s="110"/>
      <c r="N20" s="110"/>
      <c r="O20" s="110"/>
    </row>
    <row r="21" ht="21" customHeight="1" spans="1:15">
      <c r="A21" s="87" t="s">
        <v>123</v>
      </c>
      <c r="B21" s="87" t="s">
        <v>124</v>
      </c>
      <c r="C21" s="110">
        <v>118552</v>
      </c>
      <c r="D21" s="110">
        <v>118552</v>
      </c>
      <c r="E21" s="110">
        <v>118552</v>
      </c>
      <c r="F21" s="110"/>
      <c r="G21" s="110"/>
      <c r="H21" s="110"/>
      <c r="I21" s="110"/>
      <c r="J21" s="110"/>
      <c r="K21" s="110"/>
      <c r="L21" s="110"/>
      <c r="M21" s="110"/>
      <c r="N21" s="110"/>
      <c r="O21" s="110"/>
    </row>
    <row r="22" ht="21" customHeight="1" spans="1:15">
      <c r="A22" s="221" t="s">
        <v>125</v>
      </c>
      <c r="B22" s="221" t="s">
        <v>126</v>
      </c>
      <c r="C22" s="110">
        <v>118552</v>
      </c>
      <c r="D22" s="110">
        <v>118552</v>
      </c>
      <c r="E22" s="110">
        <v>118552</v>
      </c>
      <c r="F22" s="110"/>
      <c r="G22" s="110"/>
      <c r="H22" s="110"/>
      <c r="I22" s="110"/>
      <c r="J22" s="110"/>
      <c r="K22" s="110"/>
      <c r="L22" s="110"/>
      <c r="M22" s="110"/>
      <c r="N22" s="110"/>
      <c r="O22" s="110"/>
    </row>
    <row r="23" ht="21" customHeight="1" spans="1:15">
      <c r="A23" s="222" t="s">
        <v>127</v>
      </c>
      <c r="B23" s="222" t="s">
        <v>128</v>
      </c>
      <c r="C23" s="110">
        <v>118552</v>
      </c>
      <c r="D23" s="110">
        <v>118552</v>
      </c>
      <c r="E23" s="110">
        <v>118552</v>
      </c>
      <c r="F23" s="110"/>
      <c r="G23" s="110"/>
      <c r="H23" s="110"/>
      <c r="I23" s="110"/>
      <c r="J23" s="110"/>
      <c r="K23" s="110"/>
      <c r="L23" s="110"/>
      <c r="M23" s="110"/>
      <c r="N23" s="110"/>
      <c r="O23" s="110"/>
    </row>
    <row r="24" ht="21" customHeight="1" spans="1:15">
      <c r="A24" s="223" t="s">
        <v>55</v>
      </c>
      <c r="B24" s="66"/>
      <c r="C24" s="110">
        <v>1686663</v>
      </c>
      <c r="D24" s="110">
        <v>1668185</v>
      </c>
      <c r="E24" s="110">
        <v>1668185</v>
      </c>
      <c r="F24" s="110"/>
      <c r="G24" s="110"/>
      <c r="H24" s="110"/>
      <c r="I24" s="110"/>
      <c r="J24" s="110">
        <v>18478</v>
      </c>
      <c r="K24" s="110"/>
      <c r="L24" s="110"/>
      <c r="M24" s="110"/>
      <c r="N24" s="110"/>
      <c r="O24" s="110">
        <v>18478</v>
      </c>
    </row>
  </sheetData>
  <mergeCells count="12">
    <mergeCell ref="A2:O2"/>
    <mergeCell ref="A3:O3"/>
    <mergeCell ref="A4:B4"/>
    <mergeCell ref="D5:F5"/>
    <mergeCell ref="J5:O5"/>
    <mergeCell ref="A24:B24"/>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D11" sqref="D11"/>
    </sheetView>
  </sheetViews>
  <sheetFormatPr defaultColWidth="8.575" defaultRowHeight="12.75" customHeight="1" outlineLevelCol="3"/>
  <cols>
    <col min="1" max="4" width="29.375" customWidth="1"/>
  </cols>
  <sheetData>
    <row r="1" customHeight="1" spans="1:4">
      <c r="A1" s="33"/>
      <c r="B1" s="33"/>
      <c r="C1" s="33"/>
      <c r="D1" s="33"/>
    </row>
    <row r="2" ht="15" customHeight="1" spans="1:4">
      <c r="A2" s="73"/>
      <c r="B2" s="77"/>
      <c r="C2" s="77"/>
      <c r="D2" s="77" t="s">
        <v>129</v>
      </c>
    </row>
    <row r="3" ht="41.25" customHeight="1" spans="1:1">
      <c r="A3" s="72" t="str">
        <f>"2025"&amp;"年部门财政拨款收支预算总表"</f>
        <v>2025年部门财政拨款收支预算总表</v>
      </c>
    </row>
    <row r="4" ht="17.25" customHeight="1" spans="1:4">
      <c r="A4" s="75" t="str">
        <f>"单位名称："&amp;"昆明市东川区卫生健康局综合监督执法局"</f>
        <v>单位名称：昆明市东川区卫生健康局综合监督执法局</v>
      </c>
      <c r="B4" s="206"/>
      <c r="D4" s="77" t="s">
        <v>1</v>
      </c>
    </row>
    <row r="5" ht="17.25" customHeight="1" spans="1:4">
      <c r="A5" s="207" t="s">
        <v>2</v>
      </c>
      <c r="B5" s="208"/>
      <c r="C5" s="207" t="s">
        <v>3</v>
      </c>
      <c r="D5" s="208"/>
    </row>
    <row r="6" ht="18.75" customHeight="1" spans="1:4">
      <c r="A6" s="207" t="s">
        <v>4</v>
      </c>
      <c r="B6" s="207" t="s">
        <v>5</v>
      </c>
      <c r="C6" s="207" t="s">
        <v>6</v>
      </c>
      <c r="D6" s="207" t="s">
        <v>5</v>
      </c>
    </row>
    <row r="7" ht="16.5" customHeight="1" spans="1:4">
      <c r="A7" s="209" t="s">
        <v>130</v>
      </c>
      <c r="B7" s="110">
        <v>1668185</v>
      </c>
      <c r="C7" s="209" t="s">
        <v>131</v>
      </c>
      <c r="D7" s="110">
        <v>1668185</v>
      </c>
    </row>
    <row r="8" ht="16.5" customHeight="1" spans="1:4">
      <c r="A8" s="209" t="s">
        <v>132</v>
      </c>
      <c r="B8" s="110">
        <v>1668185</v>
      </c>
      <c r="C8" s="209" t="s">
        <v>133</v>
      </c>
      <c r="D8" s="110"/>
    </row>
    <row r="9" ht="16.5" customHeight="1" spans="1:4">
      <c r="A9" s="209" t="s">
        <v>134</v>
      </c>
      <c r="B9" s="110"/>
      <c r="C9" s="209" t="s">
        <v>135</v>
      </c>
      <c r="D9" s="110"/>
    </row>
    <row r="10" ht="16.5" customHeight="1" spans="1:4">
      <c r="A10" s="209" t="s">
        <v>136</v>
      </c>
      <c r="B10" s="110"/>
      <c r="C10" s="209" t="s">
        <v>137</v>
      </c>
      <c r="D10" s="110"/>
    </row>
    <row r="11" ht="16.5" customHeight="1" spans="1:4">
      <c r="A11" s="209" t="s">
        <v>138</v>
      </c>
      <c r="B11" s="110"/>
      <c r="C11" s="209" t="s">
        <v>139</v>
      </c>
      <c r="D11" s="110"/>
    </row>
    <row r="12" ht="16.5" customHeight="1" spans="1:4">
      <c r="A12" s="209" t="s">
        <v>132</v>
      </c>
      <c r="B12" s="110"/>
      <c r="C12" s="209" t="s">
        <v>140</v>
      </c>
      <c r="D12" s="110"/>
    </row>
    <row r="13" ht="16.5" customHeight="1" spans="1:4">
      <c r="A13" s="188" t="s">
        <v>134</v>
      </c>
      <c r="B13" s="110"/>
      <c r="C13" s="99" t="s">
        <v>141</v>
      </c>
      <c r="D13" s="110"/>
    </row>
    <row r="14" ht="16.5" customHeight="1" spans="1:4">
      <c r="A14" s="188" t="s">
        <v>136</v>
      </c>
      <c r="B14" s="110"/>
      <c r="C14" s="99" t="s">
        <v>142</v>
      </c>
      <c r="D14" s="110"/>
    </row>
    <row r="15" ht="16.5" customHeight="1" spans="1:4">
      <c r="A15" s="210"/>
      <c r="B15" s="110"/>
      <c r="C15" s="99" t="s">
        <v>143</v>
      </c>
      <c r="D15" s="110">
        <v>236304</v>
      </c>
    </row>
    <row r="16" ht="16.5" customHeight="1" spans="1:4">
      <c r="A16" s="210"/>
      <c r="B16" s="110"/>
      <c r="C16" s="99" t="s">
        <v>144</v>
      </c>
      <c r="D16" s="110">
        <v>1313329</v>
      </c>
    </row>
    <row r="17" ht="16.5" customHeight="1" spans="1:4">
      <c r="A17" s="210"/>
      <c r="B17" s="110"/>
      <c r="C17" s="99" t="s">
        <v>145</v>
      </c>
      <c r="D17" s="110"/>
    </row>
    <row r="18" ht="16.5" customHeight="1" spans="1:4">
      <c r="A18" s="210"/>
      <c r="B18" s="110"/>
      <c r="C18" s="99" t="s">
        <v>146</v>
      </c>
      <c r="D18" s="110"/>
    </row>
    <row r="19" ht="16.5" customHeight="1" spans="1:4">
      <c r="A19" s="210"/>
      <c r="B19" s="110"/>
      <c r="C19" s="99" t="s">
        <v>147</v>
      </c>
      <c r="D19" s="110"/>
    </row>
    <row r="20" ht="16.5" customHeight="1" spans="1:4">
      <c r="A20" s="210"/>
      <c r="B20" s="110"/>
      <c r="C20" s="99" t="s">
        <v>148</v>
      </c>
      <c r="D20" s="110"/>
    </row>
    <row r="21" ht="16.5" customHeight="1" spans="1:4">
      <c r="A21" s="210"/>
      <c r="B21" s="110"/>
      <c r="C21" s="99" t="s">
        <v>149</v>
      </c>
      <c r="D21" s="110"/>
    </row>
    <row r="22" ht="16.5" customHeight="1" spans="1:4">
      <c r="A22" s="210"/>
      <c r="B22" s="110"/>
      <c r="C22" s="99" t="s">
        <v>150</v>
      </c>
      <c r="D22" s="110"/>
    </row>
    <row r="23" ht="16.5" customHeight="1" spans="1:4">
      <c r="A23" s="210"/>
      <c r="B23" s="110"/>
      <c r="C23" s="99" t="s">
        <v>151</v>
      </c>
      <c r="D23" s="110"/>
    </row>
    <row r="24" ht="16.5" customHeight="1" spans="1:4">
      <c r="A24" s="210"/>
      <c r="B24" s="110"/>
      <c r="C24" s="99" t="s">
        <v>152</v>
      </c>
      <c r="D24" s="110"/>
    </row>
    <row r="25" ht="16.5" customHeight="1" spans="1:4">
      <c r="A25" s="210"/>
      <c r="B25" s="110"/>
      <c r="C25" s="99" t="s">
        <v>153</v>
      </c>
      <c r="D25" s="110"/>
    </row>
    <row r="26" ht="16.5" customHeight="1" spans="1:4">
      <c r="A26" s="210"/>
      <c r="B26" s="110"/>
      <c r="C26" s="99" t="s">
        <v>154</v>
      </c>
      <c r="D26" s="110">
        <v>118552</v>
      </c>
    </row>
    <row r="27" ht="16.5" customHeight="1" spans="1:4">
      <c r="A27" s="210"/>
      <c r="B27" s="110"/>
      <c r="C27" s="99" t="s">
        <v>155</v>
      </c>
      <c r="D27" s="110"/>
    </row>
    <row r="28" ht="16.5" customHeight="1" spans="1:4">
      <c r="A28" s="210"/>
      <c r="B28" s="110"/>
      <c r="C28" s="99" t="s">
        <v>156</v>
      </c>
      <c r="D28" s="110"/>
    </row>
    <row r="29" ht="16.5" customHeight="1" spans="1:4">
      <c r="A29" s="210"/>
      <c r="B29" s="110"/>
      <c r="C29" s="99" t="s">
        <v>157</v>
      </c>
      <c r="D29" s="110"/>
    </row>
    <row r="30" ht="16.5" customHeight="1" spans="1:4">
      <c r="A30" s="210"/>
      <c r="B30" s="110"/>
      <c r="C30" s="99" t="s">
        <v>158</v>
      </c>
      <c r="D30" s="110"/>
    </row>
    <row r="31" ht="16.5" customHeight="1" spans="1:4">
      <c r="A31" s="210"/>
      <c r="B31" s="110"/>
      <c r="C31" s="99" t="s">
        <v>159</v>
      </c>
      <c r="D31" s="110"/>
    </row>
    <row r="32" ht="16.5" customHeight="1" spans="1:4">
      <c r="A32" s="210"/>
      <c r="B32" s="110"/>
      <c r="C32" s="188" t="s">
        <v>160</v>
      </c>
      <c r="D32" s="110"/>
    </row>
    <row r="33" ht="16.5" customHeight="1" spans="1:4">
      <c r="A33" s="210"/>
      <c r="B33" s="110"/>
      <c r="C33" s="188" t="s">
        <v>161</v>
      </c>
      <c r="D33" s="110"/>
    </row>
    <row r="34" ht="16.5" customHeight="1" spans="1:4">
      <c r="A34" s="210"/>
      <c r="B34" s="110"/>
      <c r="C34" s="61" t="s">
        <v>162</v>
      </c>
      <c r="D34" s="110"/>
    </row>
    <row r="35" ht="15" customHeight="1" spans="1:4">
      <c r="A35" s="211" t="s">
        <v>50</v>
      </c>
      <c r="B35" s="212">
        <v>1668185</v>
      </c>
      <c r="C35" s="211" t="s">
        <v>51</v>
      </c>
      <c r="D35" s="212">
        <v>1668185</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2"/>
  <sheetViews>
    <sheetView showZeros="0" workbookViewId="0">
      <pane ySplit="1" topLeftCell="A2" activePane="bottomLeft" state="frozen"/>
      <selection/>
      <selection pane="bottomLeft" activeCell="F22" sqref="F22"/>
    </sheetView>
  </sheetViews>
  <sheetFormatPr defaultColWidth="9.14166666666667" defaultRowHeight="14.25" customHeight="1" outlineLevelCol="6"/>
  <cols>
    <col min="1" max="1" width="12.125" customWidth="1"/>
    <col min="2" max="2" width="31.125" customWidth="1"/>
    <col min="3" max="7" width="17.125" customWidth="1"/>
  </cols>
  <sheetData>
    <row r="1" customHeight="1" spans="1:7">
      <c r="A1" s="33"/>
      <c r="B1" s="33"/>
      <c r="C1" s="33"/>
      <c r="D1" s="33"/>
      <c r="E1" s="33"/>
      <c r="F1" s="33"/>
      <c r="G1" s="33"/>
    </row>
    <row r="2" customHeight="1" spans="4:7">
      <c r="D2" s="175"/>
      <c r="F2" s="101"/>
      <c r="G2" s="180" t="s">
        <v>163</v>
      </c>
    </row>
    <row r="3" ht="41.25" customHeight="1" spans="1:7">
      <c r="A3" s="164" t="str">
        <f>"2025"&amp;"年一般公共预算支出预算表（按功能科目分类）"</f>
        <v>2025年一般公共预算支出预算表（按功能科目分类）</v>
      </c>
      <c r="B3" s="164"/>
      <c r="C3" s="164"/>
      <c r="D3" s="164"/>
      <c r="E3" s="164"/>
      <c r="F3" s="164"/>
      <c r="G3" s="164"/>
    </row>
    <row r="4" ht="18" customHeight="1" spans="1:7">
      <c r="A4" s="37" t="str">
        <f>"单位名称："&amp;"昆明市东川区卫生健康局综合监督执法局"</f>
        <v>单位名称：昆明市东川区卫生健康局综合监督执法局</v>
      </c>
      <c r="F4" s="161"/>
      <c r="G4" s="180" t="s">
        <v>1</v>
      </c>
    </row>
    <row r="5" ht="20.25" customHeight="1" spans="1:7">
      <c r="A5" s="201" t="s">
        <v>164</v>
      </c>
      <c r="B5" s="202"/>
      <c r="C5" s="165" t="s">
        <v>55</v>
      </c>
      <c r="D5" s="190" t="s">
        <v>75</v>
      </c>
      <c r="E5" s="44"/>
      <c r="F5" s="45"/>
      <c r="G5" s="177" t="s">
        <v>76</v>
      </c>
    </row>
    <row r="6" ht="20.25" customHeight="1" spans="1:7">
      <c r="A6" s="203" t="s">
        <v>72</v>
      </c>
      <c r="B6" s="203" t="s">
        <v>73</v>
      </c>
      <c r="C6" s="51"/>
      <c r="D6" s="170" t="s">
        <v>57</v>
      </c>
      <c r="E6" s="170" t="s">
        <v>165</v>
      </c>
      <c r="F6" s="170" t="s">
        <v>166</v>
      </c>
      <c r="G6" s="179"/>
    </row>
    <row r="7" ht="15" customHeight="1" spans="1:7">
      <c r="A7" s="90" t="s">
        <v>82</v>
      </c>
      <c r="B7" s="90" t="s">
        <v>83</v>
      </c>
      <c r="C7" s="90" t="s">
        <v>84</v>
      </c>
      <c r="D7" s="90" t="s">
        <v>85</v>
      </c>
      <c r="E7" s="90" t="s">
        <v>86</v>
      </c>
      <c r="F7" s="90" t="s">
        <v>87</v>
      </c>
      <c r="G7" s="90" t="s">
        <v>88</v>
      </c>
    </row>
    <row r="8" ht="18" customHeight="1" spans="1:7">
      <c r="A8" s="61" t="s">
        <v>97</v>
      </c>
      <c r="B8" s="61" t="s">
        <v>98</v>
      </c>
      <c r="C8" s="110">
        <v>236304</v>
      </c>
      <c r="D8" s="110">
        <v>236304</v>
      </c>
      <c r="E8" s="110">
        <v>232704</v>
      </c>
      <c r="F8" s="110">
        <v>3600</v>
      </c>
      <c r="G8" s="110"/>
    </row>
    <row r="9" ht="18" customHeight="1" spans="1:7">
      <c r="A9" s="174" t="s">
        <v>99</v>
      </c>
      <c r="B9" s="174" t="s">
        <v>100</v>
      </c>
      <c r="C9" s="110">
        <v>236304</v>
      </c>
      <c r="D9" s="110">
        <v>236304</v>
      </c>
      <c r="E9" s="110">
        <v>232704</v>
      </c>
      <c r="F9" s="110">
        <v>3600</v>
      </c>
      <c r="G9" s="110"/>
    </row>
    <row r="10" ht="18" customHeight="1" spans="1:7">
      <c r="A10" s="204" t="s">
        <v>101</v>
      </c>
      <c r="B10" s="204" t="s">
        <v>102</v>
      </c>
      <c r="C10" s="110">
        <v>90000</v>
      </c>
      <c r="D10" s="110">
        <v>90000</v>
      </c>
      <c r="E10" s="110">
        <v>86400</v>
      </c>
      <c r="F10" s="110">
        <v>3600</v>
      </c>
      <c r="G10" s="110"/>
    </row>
    <row r="11" ht="18" customHeight="1" spans="1:7">
      <c r="A11" s="204" t="s">
        <v>103</v>
      </c>
      <c r="B11" s="204" t="s">
        <v>104</v>
      </c>
      <c r="C11" s="110">
        <v>146304</v>
      </c>
      <c r="D11" s="110">
        <v>146304</v>
      </c>
      <c r="E11" s="110">
        <v>146304</v>
      </c>
      <c r="F11" s="110"/>
      <c r="G11" s="110"/>
    </row>
    <row r="12" ht="18" customHeight="1" spans="1:7">
      <c r="A12" s="61" t="s">
        <v>105</v>
      </c>
      <c r="B12" s="61" t="s">
        <v>106</v>
      </c>
      <c r="C12" s="110">
        <v>1313329</v>
      </c>
      <c r="D12" s="110">
        <v>1313329</v>
      </c>
      <c r="E12" s="110">
        <v>1163969</v>
      </c>
      <c r="F12" s="110">
        <v>149360</v>
      </c>
      <c r="G12" s="110"/>
    </row>
    <row r="13" ht="18" customHeight="1" spans="1:7">
      <c r="A13" s="174" t="s">
        <v>111</v>
      </c>
      <c r="B13" s="174" t="s">
        <v>112</v>
      </c>
      <c r="C13" s="110">
        <v>1158739</v>
      </c>
      <c r="D13" s="110">
        <v>1158739</v>
      </c>
      <c r="E13" s="110">
        <v>1009379</v>
      </c>
      <c r="F13" s="110">
        <v>149360</v>
      </c>
      <c r="G13" s="110"/>
    </row>
    <row r="14" ht="18" customHeight="1" spans="1:7">
      <c r="A14" s="204" t="s">
        <v>113</v>
      </c>
      <c r="B14" s="204" t="s">
        <v>114</v>
      </c>
      <c r="C14" s="110">
        <v>1158739</v>
      </c>
      <c r="D14" s="110">
        <v>1158739</v>
      </c>
      <c r="E14" s="110">
        <v>1009379</v>
      </c>
      <c r="F14" s="110">
        <v>149360</v>
      </c>
      <c r="G14" s="110"/>
    </row>
    <row r="15" ht="18" customHeight="1" spans="1:7">
      <c r="A15" s="174" t="s">
        <v>115</v>
      </c>
      <c r="B15" s="174" t="s">
        <v>116</v>
      </c>
      <c r="C15" s="110">
        <v>154590</v>
      </c>
      <c r="D15" s="110">
        <v>154590</v>
      </c>
      <c r="E15" s="110">
        <v>154590</v>
      </c>
      <c r="F15" s="110"/>
      <c r="G15" s="110"/>
    </row>
    <row r="16" ht="18" customHeight="1" spans="1:7">
      <c r="A16" s="204" t="s">
        <v>117</v>
      </c>
      <c r="B16" s="204" t="s">
        <v>118</v>
      </c>
      <c r="C16" s="110">
        <v>79478</v>
      </c>
      <c r="D16" s="110">
        <v>79478</v>
      </c>
      <c r="E16" s="110">
        <v>79478</v>
      </c>
      <c r="F16" s="110"/>
      <c r="G16" s="110"/>
    </row>
    <row r="17" ht="18" customHeight="1" spans="1:7">
      <c r="A17" s="204" t="s">
        <v>119</v>
      </c>
      <c r="B17" s="204" t="s">
        <v>120</v>
      </c>
      <c r="C17" s="110">
        <v>73536</v>
      </c>
      <c r="D17" s="110">
        <v>73536</v>
      </c>
      <c r="E17" s="110">
        <v>73536</v>
      </c>
      <c r="F17" s="110"/>
      <c r="G17" s="110"/>
    </row>
    <row r="18" ht="18" customHeight="1" spans="1:7">
      <c r="A18" s="204" t="s">
        <v>121</v>
      </c>
      <c r="B18" s="204" t="s">
        <v>122</v>
      </c>
      <c r="C18" s="110">
        <v>1576</v>
      </c>
      <c r="D18" s="110">
        <v>1576</v>
      </c>
      <c r="E18" s="110">
        <v>1576</v>
      </c>
      <c r="F18" s="110"/>
      <c r="G18" s="110"/>
    </row>
    <row r="19" ht="18" customHeight="1" spans="1:7">
      <c r="A19" s="61" t="s">
        <v>123</v>
      </c>
      <c r="B19" s="61" t="s">
        <v>124</v>
      </c>
      <c r="C19" s="110">
        <v>118552</v>
      </c>
      <c r="D19" s="110">
        <v>118552</v>
      </c>
      <c r="E19" s="110">
        <v>118552</v>
      </c>
      <c r="F19" s="110"/>
      <c r="G19" s="110"/>
    </row>
    <row r="20" ht="18" customHeight="1" spans="1:7">
      <c r="A20" s="174" t="s">
        <v>125</v>
      </c>
      <c r="B20" s="174" t="s">
        <v>126</v>
      </c>
      <c r="C20" s="110">
        <v>118552</v>
      </c>
      <c r="D20" s="110">
        <v>118552</v>
      </c>
      <c r="E20" s="110">
        <v>118552</v>
      </c>
      <c r="F20" s="110"/>
      <c r="G20" s="110"/>
    </row>
    <row r="21" ht="18" customHeight="1" spans="1:7">
      <c r="A21" s="204" t="s">
        <v>127</v>
      </c>
      <c r="B21" s="204" t="s">
        <v>128</v>
      </c>
      <c r="C21" s="110">
        <v>118552</v>
      </c>
      <c r="D21" s="110">
        <v>118552</v>
      </c>
      <c r="E21" s="110">
        <v>118552</v>
      </c>
      <c r="F21" s="110"/>
      <c r="G21" s="110"/>
    </row>
    <row r="22" ht="18" customHeight="1" spans="1:7">
      <c r="A22" s="109" t="s">
        <v>167</v>
      </c>
      <c r="B22" s="205" t="s">
        <v>167</v>
      </c>
      <c r="C22" s="110">
        <v>1668185</v>
      </c>
      <c r="D22" s="110">
        <v>1668185</v>
      </c>
      <c r="E22" s="110">
        <v>1515225</v>
      </c>
      <c r="F22" s="110">
        <v>152960</v>
      </c>
      <c r="G22" s="110"/>
    </row>
  </sheetData>
  <mergeCells count="6">
    <mergeCell ref="A3:G3"/>
    <mergeCell ref="A5:B5"/>
    <mergeCell ref="D5:F5"/>
    <mergeCell ref="A22:B22"/>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D19" sqref="D19"/>
    </sheetView>
  </sheetViews>
  <sheetFormatPr defaultColWidth="10.425" defaultRowHeight="14.25" customHeight="1" outlineLevelRow="7" outlineLevelCol="5"/>
  <cols>
    <col min="1" max="6" width="13.625" style="113" customWidth="1"/>
  </cols>
  <sheetData>
    <row r="1" customHeight="1" spans="1:6">
      <c r="A1" s="114"/>
      <c r="B1" s="114"/>
      <c r="C1" s="114"/>
      <c r="D1" s="114"/>
      <c r="E1" s="114"/>
      <c r="F1" s="114"/>
    </row>
    <row r="2" customHeight="1" spans="1:6">
      <c r="A2" s="195"/>
      <c r="B2" s="195"/>
      <c r="C2" s="195"/>
      <c r="D2" s="195"/>
      <c r="E2" s="196"/>
      <c r="F2" s="197" t="s">
        <v>168</v>
      </c>
    </row>
    <row r="3" ht="41.25" customHeight="1" spans="1:6">
      <c r="A3" s="198" t="str">
        <f>"2025"&amp;"年一般公共预算“三公”经费支出预算表"</f>
        <v>2025年一般公共预算“三公”经费支出预算表</v>
      </c>
      <c r="B3" s="195"/>
      <c r="C3" s="195"/>
      <c r="D3" s="195"/>
      <c r="E3" s="196"/>
      <c r="F3" s="195"/>
    </row>
    <row r="4" ht="30" customHeight="1" spans="1:6">
      <c r="A4" s="103" t="str">
        <f>"单位名称："&amp;"昆明市东川区卫生健康局综合监督执法局"</f>
        <v>单位名称：昆明市东川区卫生健康局综合监督执法局</v>
      </c>
      <c r="B4" s="199"/>
      <c r="D4" s="195"/>
      <c r="E4" s="196"/>
      <c r="F4" s="94" t="s">
        <v>1</v>
      </c>
    </row>
    <row r="5" ht="27" customHeight="1" spans="1:6">
      <c r="A5" s="78" t="s">
        <v>169</v>
      </c>
      <c r="B5" s="78" t="s">
        <v>170</v>
      </c>
      <c r="C5" s="80" t="s">
        <v>171</v>
      </c>
      <c r="D5" s="78"/>
      <c r="E5" s="80"/>
      <c r="F5" s="78" t="s">
        <v>172</v>
      </c>
    </row>
    <row r="6" ht="28.5" customHeight="1" spans="1:6">
      <c r="A6" s="200"/>
      <c r="B6" s="82"/>
      <c r="C6" s="80" t="s">
        <v>57</v>
      </c>
      <c r="D6" s="80" t="s">
        <v>173</v>
      </c>
      <c r="E6" s="80" t="s">
        <v>174</v>
      </c>
      <c r="F6" s="82"/>
    </row>
    <row r="7" ht="17.25" customHeight="1" spans="1:6">
      <c r="A7" s="86" t="s">
        <v>82</v>
      </c>
      <c r="B7" s="86" t="s">
        <v>83</v>
      </c>
      <c r="C7" s="86" t="s">
        <v>84</v>
      </c>
      <c r="D7" s="86" t="s">
        <v>85</v>
      </c>
      <c r="E7" s="86" t="s">
        <v>86</v>
      </c>
      <c r="F7" s="86" t="s">
        <v>87</v>
      </c>
    </row>
    <row r="8" ht="17.25" customHeight="1" spans="1:6">
      <c r="A8" s="135">
        <v>25600</v>
      </c>
      <c r="B8" s="135"/>
      <c r="C8" s="135">
        <v>24000</v>
      </c>
      <c r="D8" s="135"/>
      <c r="E8" s="135">
        <v>24000</v>
      </c>
      <c r="F8" s="135">
        <v>1600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38"/>
  <sheetViews>
    <sheetView showZeros="0" workbookViewId="0">
      <pane ySplit="1" topLeftCell="A2" activePane="bottomLeft" state="frozen"/>
      <selection/>
      <selection pane="bottomLeft" activeCell="D35" sqref="D35"/>
    </sheetView>
  </sheetViews>
  <sheetFormatPr defaultColWidth="9.14166666666667" defaultRowHeight="14.25" customHeight="1"/>
  <cols>
    <col min="1" max="2" width="32.85" customWidth="1"/>
    <col min="3" max="3" width="20.7083333333333" customWidth="1"/>
    <col min="4" max="4" width="14.875" customWidth="1"/>
    <col min="5" max="5" width="10.1416666666667" customWidth="1"/>
    <col min="6" max="6" width="17.575" style="113" customWidth="1"/>
    <col min="7" max="7" width="10.2833333333333" customWidth="1"/>
    <col min="8" max="8" width="16.125" style="113" customWidth="1"/>
    <col min="9" max="14" width="11.125" customWidth="1"/>
    <col min="15" max="25" width="10" customWidth="1"/>
  </cols>
  <sheetData>
    <row r="1" customHeight="1" spans="1:25">
      <c r="A1" s="33"/>
      <c r="B1" s="33"/>
      <c r="C1" s="33"/>
      <c r="D1" s="33"/>
      <c r="E1" s="33"/>
      <c r="F1" s="114"/>
      <c r="G1" s="33"/>
      <c r="H1" s="114"/>
      <c r="I1" s="33"/>
      <c r="J1" s="33"/>
      <c r="K1" s="33"/>
      <c r="L1" s="33"/>
      <c r="M1" s="33"/>
      <c r="N1" s="33"/>
      <c r="O1" s="33"/>
      <c r="P1" s="33"/>
      <c r="Q1" s="33"/>
      <c r="R1" s="33"/>
      <c r="S1" s="33"/>
      <c r="T1" s="33"/>
      <c r="U1" s="33"/>
      <c r="V1" s="33"/>
      <c r="W1" s="33"/>
      <c r="X1" s="33"/>
      <c r="Y1" s="33"/>
    </row>
    <row r="2" ht="13.5" customHeight="1" spans="2:25">
      <c r="B2" s="175"/>
      <c r="C2" s="181"/>
      <c r="E2" s="182"/>
      <c r="F2" s="183"/>
      <c r="G2" s="182"/>
      <c r="H2" s="183"/>
      <c r="I2" s="141"/>
      <c r="J2" s="141"/>
      <c r="K2" s="141"/>
      <c r="L2" s="141"/>
      <c r="M2" s="141"/>
      <c r="N2" s="141"/>
      <c r="O2" s="141"/>
      <c r="S2" s="141"/>
      <c r="W2" s="181"/>
      <c r="Y2" s="35" t="s">
        <v>175</v>
      </c>
    </row>
    <row r="3" ht="45.75" customHeight="1" spans="1:25">
      <c r="A3" s="96" t="str">
        <f>"2025"&amp;"年部门基本支出预算表"</f>
        <v>2025年部门基本支出预算表</v>
      </c>
      <c r="B3" s="36"/>
      <c r="C3" s="96"/>
      <c r="D3" s="96"/>
      <c r="E3" s="96"/>
      <c r="F3" s="116"/>
      <c r="G3" s="96"/>
      <c r="H3" s="116"/>
      <c r="I3" s="96"/>
      <c r="J3" s="96"/>
      <c r="K3" s="96"/>
      <c r="L3" s="96"/>
      <c r="M3" s="96"/>
      <c r="N3" s="96"/>
      <c r="O3" s="96"/>
      <c r="P3" s="36"/>
      <c r="Q3" s="36"/>
      <c r="R3" s="36"/>
      <c r="S3" s="96"/>
      <c r="T3" s="96"/>
      <c r="U3" s="96"/>
      <c r="V3" s="96"/>
      <c r="W3" s="96"/>
      <c r="X3" s="96"/>
      <c r="Y3" s="96"/>
    </row>
    <row r="4" ht="18.75" customHeight="1" spans="1:25">
      <c r="A4" s="37" t="str">
        <f>"单位名称："&amp;"昆明市东川区卫生健康局综合监督执法局"</f>
        <v>单位名称：昆明市东川区卫生健康局综合监督执法局</v>
      </c>
      <c r="B4" s="38"/>
      <c r="C4" s="184"/>
      <c r="D4" s="184"/>
      <c r="E4" s="184"/>
      <c r="F4" s="185"/>
      <c r="G4" s="184"/>
      <c r="H4" s="185"/>
      <c r="I4" s="143"/>
      <c r="J4" s="143"/>
      <c r="K4" s="143"/>
      <c r="L4" s="143"/>
      <c r="M4" s="143"/>
      <c r="N4" s="143"/>
      <c r="O4" s="143"/>
      <c r="P4" s="39"/>
      <c r="Q4" s="39"/>
      <c r="R4" s="39"/>
      <c r="S4" s="143"/>
      <c r="W4" s="181"/>
      <c r="Y4" s="35" t="s">
        <v>1</v>
      </c>
    </row>
    <row r="5" ht="18" customHeight="1" spans="1:25">
      <c r="A5" s="41" t="s">
        <v>176</v>
      </c>
      <c r="B5" s="41" t="s">
        <v>177</v>
      </c>
      <c r="C5" s="41" t="s">
        <v>178</v>
      </c>
      <c r="D5" s="41" t="s">
        <v>179</v>
      </c>
      <c r="E5" s="41" t="s">
        <v>180</v>
      </c>
      <c r="F5" s="41" t="s">
        <v>181</v>
      </c>
      <c r="G5" s="41" t="s">
        <v>182</v>
      </c>
      <c r="H5" s="41" t="s">
        <v>183</v>
      </c>
      <c r="I5" s="190" t="s">
        <v>184</v>
      </c>
      <c r="J5" s="156" t="s">
        <v>184</v>
      </c>
      <c r="K5" s="156"/>
      <c r="L5" s="156"/>
      <c r="M5" s="156"/>
      <c r="N5" s="156"/>
      <c r="O5" s="156"/>
      <c r="P5" s="44"/>
      <c r="Q5" s="44"/>
      <c r="R5" s="44"/>
      <c r="S5" s="133" t="s">
        <v>61</v>
      </c>
      <c r="T5" s="156" t="s">
        <v>62</v>
      </c>
      <c r="U5" s="156"/>
      <c r="V5" s="156"/>
      <c r="W5" s="156"/>
      <c r="X5" s="156"/>
      <c r="Y5" s="111"/>
    </row>
    <row r="6" ht="18" customHeight="1" spans="1:25">
      <c r="A6" s="46"/>
      <c r="B6" s="60"/>
      <c r="C6" s="167"/>
      <c r="D6" s="46"/>
      <c r="E6" s="46"/>
      <c r="F6" s="46"/>
      <c r="G6" s="46"/>
      <c r="H6" s="46"/>
      <c r="I6" s="165" t="s">
        <v>185</v>
      </c>
      <c r="J6" s="190" t="s">
        <v>58</v>
      </c>
      <c r="K6" s="156"/>
      <c r="L6" s="156"/>
      <c r="M6" s="156"/>
      <c r="N6" s="156"/>
      <c r="O6" s="111"/>
      <c r="P6" s="43" t="s">
        <v>186</v>
      </c>
      <c r="Q6" s="44"/>
      <c r="R6" s="45"/>
      <c r="S6" s="41" t="s">
        <v>61</v>
      </c>
      <c r="T6" s="190" t="s">
        <v>62</v>
      </c>
      <c r="U6" s="133" t="s">
        <v>64</v>
      </c>
      <c r="V6" s="156" t="s">
        <v>62</v>
      </c>
      <c r="W6" s="133" t="s">
        <v>66</v>
      </c>
      <c r="X6" s="133" t="s">
        <v>67</v>
      </c>
      <c r="Y6" s="139" t="s">
        <v>68</v>
      </c>
    </row>
    <row r="7" ht="19.5" customHeight="1" spans="1:25">
      <c r="A7" s="60"/>
      <c r="B7" s="60"/>
      <c r="C7" s="60"/>
      <c r="D7" s="60"/>
      <c r="E7" s="60"/>
      <c r="F7" s="47"/>
      <c r="G7" s="60"/>
      <c r="H7" s="47"/>
      <c r="I7" s="60"/>
      <c r="J7" s="191" t="s">
        <v>187</v>
      </c>
      <c r="K7" s="41"/>
      <c r="L7" s="41" t="s">
        <v>188</v>
      </c>
      <c r="M7" s="41" t="s">
        <v>189</v>
      </c>
      <c r="N7" s="41" t="s">
        <v>190</v>
      </c>
      <c r="O7" s="41" t="s">
        <v>191</v>
      </c>
      <c r="P7" s="41" t="s">
        <v>58</v>
      </c>
      <c r="Q7" s="41" t="s">
        <v>59</v>
      </c>
      <c r="R7" s="41" t="s">
        <v>60</v>
      </c>
      <c r="S7" s="60"/>
      <c r="T7" s="41" t="s">
        <v>57</v>
      </c>
      <c r="U7" s="41" t="s">
        <v>64</v>
      </c>
      <c r="V7" s="41" t="s">
        <v>192</v>
      </c>
      <c r="W7" s="41" t="s">
        <v>66</v>
      </c>
      <c r="X7" s="41" t="s">
        <v>67</v>
      </c>
      <c r="Y7" s="41" t="s">
        <v>68</v>
      </c>
    </row>
    <row r="8" ht="37.5" customHeight="1" spans="1:25">
      <c r="A8" s="186"/>
      <c r="B8" s="51"/>
      <c r="C8" s="186"/>
      <c r="D8" s="186"/>
      <c r="E8" s="186"/>
      <c r="F8" s="187"/>
      <c r="G8" s="186"/>
      <c r="H8" s="187"/>
      <c r="I8" s="186"/>
      <c r="J8" s="192" t="s">
        <v>57</v>
      </c>
      <c r="K8" s="193" t="s">
        <v>193</v>
      </c>
      <c r="L8" s="49" t="s">
        <v>194</v>
      </c>
      <c r="M8" s="49" t="s">
        <v>189</v>
      </c>
      <c r="N8" s="49" t="s">
        <v>190</v>
      </c>
      <c r="O8" s="49" t="s">
        <v>191</v>
      </c>
      <c r="P8" s="49" t="s">
        <v>189</v>
      </c>
      <c r="Q8" s="49" t="s">
        <v>190</v>
      </c>
      <c r="R8" s="49" t="s">
        <v>191</v>
      </c>
      <c r="S8" s="49" t="s">
        <v>61</v>
      </c>
      <c r="T8" s="49" t="s">
        <v>57</v>
      </c>
      <c r="U8" s="49" t="s">
        <v>64</v>
      </c>
      <c r="V8" s="49" t="s">
        <v>192</v>
      </c>
      <c r="W8" s="49" t="s">
        <v>66</v>
      </c>
      <c r="X8" s="49" t="s">
        <v>67</v>
      </c>
      <c r="Y8" s="49" t="s">
        <v>68</v>
      </c>
    </row>
    <row r="9" customHeight="1" spans="1:25">
      <c r="A9" s="67">
        <v>1</v>
      </c>
      <c r="B9" s="67">
        <v>2</v>
      </c>
      <c r="C9" s="67">
        <v>3</v>
      </c>
      <c r="D9" s="67">
        <v>4</v>
      </c>
      <c r="E9" s="67">
        <v>5</v>
      </c>
      <c r="F9" s="78">
        <v>6</v>
      </c>
      <c r="G9" s="67">
        <v>7</v>
      </c>
      <c r="H9" s="78">
        <v>8</v>
      </c>
      <c r="I9" s="67">
        <v>9</v>
      </c>
      <c r="J9" s="67">
        <v>10</v>
      </c>
      <c r="K9" s="67">
        <v>11</v>
      </c>
      <c r="L9" s="67">
        <v>12</v>
      </c>
      <c r="M9" s="67">
        <v>13</v>
      </c>
      <c r="N9" s="67">
        <v>14</v>
      </c>
      <c r="O9" s="67">
        <v>15</v>
      </c>
      <c r="P9" s="67">
        <v>16</v>
      </c>
      <c r="Q9" s="67">
        <v>17</v>
      </c>
      <c r="R9" s="67">
        <v>18</v>
      </c>
      <c r="S9" s="67">
        <v>19</v>
      </c>
      <c r="T9" s="67">
        <v>20</v>
      </c>
      <c r="U9" s="67">
        <v>21</v>
      </c>
      <c r="V9" s="67">
        <v>22</v>
      </c>
      <c r="W9" s="67">
        <v>23</v>
      </c>
      <c r="X9" s="67">
        <v>24</v>
      </c>
      <c r="Y9" s="67">
        <v>25</v>
      </c>
    </row>
    <row r="10" ht="20.25" customHeight="1" spans="1:25">
      <c r="A10" s="188" t="s">
        <v>195</v>
      </c>
      <c r="B10" s="188" t="s">
        <v>70</v>
      </c>
      <c r="C10" s="188" t="s">
        <v>196</v>
      </c>
      <c r="D10" s="188" t="s">
        <v>197</v>
      </c>
      <c r="E10" s="188" t="s">
        <v>113</v>
      </c>
      <c r="F10" s="61" t="s">
        <v>114</v>
      </c>
      <c r="G10" s="188" t="s">
        <v>198</v>
      </c>
      <c r="H10" s="61" t="s">
        <v>199</v>
      </c>
      <c r="I10" s="110">
        <v>343860</v>
      </c>
      <c r="J10" s="110">
        <v>343860</v>
      </c>
      <c r="K10" s="110"/>
      <c r="L10" s="110"/>
      <c r="M10" s="110"/>
      <c r="N10" s="110">
        <v>343860</v>
      </c>
      <c r="O10" s="110"/>
      <c r="P10" s="110"/>
      <c r="Q10" s="110"/>
      <c r="R10" s="110"/>
      <c r="S10" s="110"/>
      <c r="T10" s="110"/>
      <c r="U10" s="110"/>
      <c r="V10" s="110"/>
      <c r="W10" s="110"/>
      <c r="X10" s="110"/>
      <c r="Y10" s="110"/>
    </row>
    <row r="11" ht="20.25" customHeight="1" spans="1:25">
      <c r="A11" s="188" t="s">
        <v>195</v>
      </c>
      <c r="B11" s="188" t="s">
        <v>70</v>
      </c>
      <c r="C11" s="188" t="s">
        <v>196</v>
      </c>
      <c r="D11" s="188" t="s">
        <v>197</v>
      </c>
      <c r="E11" s="188" t="s">
        <v>113</v>
      </c>
      <c r="F11" s="61" t="s">
        <v>114</v>
      </c>
      <c r="G11" s="188" t="s">
        <v>200</v>
      </c>
      <c r="H11" s="61" t="s">
        <v>201</v>
      </c>
      <c r="I11" s="110">
        <v>505728</v>
      </c>
      <c r="J11" s="110">
        <v>505728</v>
      </c>
      <c r="K11" s="194"/>
      <c r="L11" s="194"/>
      <c r="M11" s="194"/>
      <c r="N11" s="110">
        <v>505728</v>
      </c>
      <c r="O11" s="194"/>
      <c r="P11" s="110"/>
      <c r="Q11" s="110"/>
      <c r="R11" s="110"/>
      <c r="S11" s="110"/>
      <c r="T11" s="110"/>
      <c r="U11" s="110"/>
      <c r="V11" s="110"/>
      <c r="W11" s="110"/>
      <c r="X11" s="110"/>
      <c r="Y11" s="110"/>
    </row>
    <row r="12" ht="20.25" customHeight="1" spans="1:25">
      <c r="A12" s="188" t="s">
        <v>195</v>
      </c>
      <c r="B12" s="188" t="s">
        <v>70</v>
      </c>
      <c r="C12" s="188" t="s">
        <v>196</v>
      </c>
      <c r="D12" s="188" t="s">
        <v>197</v>
      </c>
      <c r="E12" s="188" t="s">
        <v>113</v>
      </c>
      <c r="F12" s="61" t="s">
        <v>114</v>
      </c>
      <c r="G12" s="188" t="s">
        <v>202</v>
      </c>
      <c r="H12" s="61" t="s">
        <v>203</v>
      </c>
      <c r="I12" s="110">
        <v>28655</v>
      </c>
      <c r="J12" s="110">
        <v>28655</v>
      </c>
      <c r="K12" s="194"/>
      <c r="L12" s="194"/>
      <c r="M12" s="194"/>
      <c r="N12" s="110">
        <v>28655</v>
      </c>
      <c r="O12" s="194"/>
      <c r="P12" s="110"/>
      <c r="Q12" s="110"/>
      <c r="R12" s="110"/>
      <c r="S12" s="110"/>
      <c r="T12" s="110"/>
      <c r="U12" s="110"/>
      <c r="V12" s="110"/>
      <c r="W12" s="110"/>
      <c r="X12" s="110"/>
      <c r="Y12" s="110"/>
    </row>
    <row r="13" ht="33" customHeight="1" spans="1:25">
      <c r="A13" s="188" t="s">
        <v>195</v>
      </c>
      <c r="B13" s="188" t="s">
        <v>70</v>
      </c>
      <c r="C13" s="188" t="s">
        <v>204</v>
      </c>
      <c r="D13" s="188" t="s">
        <v>205</v>
      </c>
      <c r="E13" s="188" t="s">
        <v>103</v>
      </c>
      <c r="F13" s="61" t="s">
        <v>104</v>
      </c>
      <c r="G13" s="188" t="s">
        <v>206</v>
      </c>
      <c r="H13" s="61" t="s">
        <v>207</v>
      </c>
      <c r="I13" s="110">
        <v>146304</v>
      </c>
      <c r="J13" s="110">
        <v>146304</v>
      </c>
      <c r="K13" s="194"/>
      <c r="L13" s="194"/>
      <c r="M13" s="194"/>
      <c r="N13" s="110">
        <v>146304</v>
      </c>
      <c r="O13" s="194"/>
      <c r="P13" s="110"/>
      <c r="Q13" s="110"/>
      <c r="R13" s="110"/>
      <c r="S13" s="110"/>
      <c r="T13" s="110"/>
      <c r="U13" s="110"/>
      <c r="V13" s="110"/>
      <c r="W13" s="110"/>
      <c r="X13" s="110"/>
      <c r="Y13" s="110"/>
    </row>
    <row r="14" ht="20.25" customHeight="1" spans="1:25">
      <c r="A14" s="188" t="s">
        <v>195</v>
      </c>
      <c r="B14" s="188" t="s">
        <v>70</v>
      </c>
      <c r="C14" s="188" t="s">
        <v>204</v>
      </c>
      <c r="D14" s="188" t="s">
        <v>205</v>
      </c>
      <c r="E14" s="188" t="s">
        <v>117</v>
      </c>
      <c r="F14" s="61" t="s">
        <v>118</v>
      </c>
      <c r="G14" s="188" t="s">
        <v>208</v>
      </c>
      <c r="H14" s="61" t="s">
        <v>209</v>
      </c>
      <c r="I14" s="110">
        <v>76376</v>
      </c>
      <c r="J14" s="110">
        <v>76376</v>
      </c>
      <c r="K14" s="194"/>
      <c r="L14" s="194"/>
      <c r="M14" s="194"/>
      <c r="N14" s="110">
        <v>76376</v>
      </c>
      <c r="O14" s="194"/>
      <c r="P14" s="110"/>
      <c r="Q14" s="110"/>
      <c r="R14" s="110"/>
      <c r="S14" s="110"/>
      <c r="T14" s="110"/>
      <c r="U14" s="110"/>
      <c r="V14" s="110"/>
      <c r="W14" s="110"/>
      <c r="X14" s="110"/>
      <c r="Y14" s="110"/>
    </row>
    <row r="15" ht="20.25" customHeight="1" spans="1:25">
      <c r="A15" s="188" t="s">
        <v>195</v>
      </c>
      <c r="B15" s="188" t="s">
        <v>70</v>
      </c>
      <c r="C15" s="188" t="s">
        <v>204</v>
      </c>
      <c r="D15" s="188" t="s">
        <v>205</v>
      </c>
      <c r="E15" s="188" t="s">
        <v>117</v>
      </c>
      <c r="F15" s="61" t="s">
        <v>118</v>
      </c>
      <c r="G15" s="188" t="s">
        <v>208</v>
      </c>
      <c r="H15" s="61" t="s">
        <v>209</v>
      </c>
      <c r="I15" s="110">
        <v>3102</v>
      </c>
      <c r="J15" s="110">
        <v>3102</v>
      </c>
      <c r="K15" s="194"/>
      <c r="L15" s="194"/>
      <c r="M15" s="194"/>
      <c r="N15" s="110">
        <v>3102</v>
      </c>
      <c r="O15" s="194"/>
      <c r="P15" s="110"/>
      <c r="Q15" s="110"/>
      <c r="R15" s="110"/>
      <c r="S15" s="110"/>
      <c r="T15" s="110"/>
      <c r="U15" s="110"/>
      <c r="V15" s="110"/>
      <c r="W15" s="110"/>
      <c r="X15" s="110"/>
      <c r="Y15" s="110"/>
    </row>
    <row r="16" ht="20.25" customHeight="1" spans="1:25">
      <c r="A16" s="188" t="s">
        <v>195</v>
      </c>
      <c r="B16" s="188" t="s">
        <v>70</v>
      </c>
      <c r="C16" s="188" t="s">
        <v>204</v>
      </c>
      <c r="D16" s="188" t="s">
        <v>205</v>
      </c>
      <c r="E16" s="188" t="s">
        <v>119</v>
      </c>
      <c r="F16" s="61" t="s">
        <v>120</v>
      </c>
      <c r="G16" s="188" t="s">
        <v>210</v>
      </c>
      <c r="H16" s="61" t="s">
        <v>211</v>
      </c>
      <c r="I16" s="110">
        <v>27816</v>
      </c>
      <c r="J16" s="110">
        <v>27816</v>
      </c>
      <c r="K16" s="194"/>
      <c r="L16" s="194"/>
      <c r="M16" s="194"/>
      <c r="N16" s="110">
        <v>27816</v>
      </c>
      <c r="O16" s="194"/>
      <c r="P16" s="110"/>
      <c r="Q16" s="110"/>
      <c r="R16" s="110"/>
      <c r="S16" s="110"/>
      <c r="T16" s="110"/>
      <c r="U16" s="110"/>
      <c r="V16" s="110"/>
      <c r="W16" s="110"/>
      <c r="X16" s="110"/>
      <c r="Y16" s="110"/>
    </row>
    <row r="17" ht="20.25" customHeight="1" spans="1:25">
      <c r="A17" s="188" t="s">
        <v>195</v>
      </c>
      <c r="B17" s="188" t="s">
        <v>70</v>
      </c>
      <c r="C17" s="188" t="s">
        <v>204</v>
      </c>
      <c r="D17" s="188" t="s">
        <v>205</v>
      </c>
      <c r="E17" s="188" t="s">
        <v>119</v>
      </c>
      <c r="F17" s="61" t="s">
        <v>120</v>
      </c>
      <c r="G17" s="188" t="s">
        <v>210</v>
      </c>
      <c r="H17" s="61" t="s">
        <v>211</v>
      </c>
      <c r="I17" s="110">
        <v>45720</v>
      </c>
      <c r="J17" s="110">
        <v>45720</v>
      </c>
      <c r="K17" s="194"/>
      <c r="L17" s="194"/>
      <c r="M17" s="194"/>
      <c r="N17" s="110">
        <v>45720</v>
      </c>
      <c r="O17" s="194"/>
      <c r="P17" s="110"/>
      <c r="Q17" s="110"/>
      <c r="R17" s="110"/>
      <c r="S17" s="110"/>
      <c r="T17" s="110"/>
      <c r="U17" s="110"/>
      <c r="V17" s="110"/>
      <c r="W17" s="110"/>
      <c r="X17" s="110"/>
      <c r="Y17" s="110"/>
    </row>
    <row r="18" ht="20.25" customHeight="1" spans="1:25">
      <c r="A18" s="188" t="s">
        <v>195</v>
      </c>
      <c r="B18" s="188" t="s">
        <v>70</v>
      </c>
      <c r="C18" s="188" t="s">
        <v>204</v>
      </c>
      <c r="D18" s="188" t="s">
        <v>205</v>
      </c>
      <c r="E18" s="188" t="s">
        <v>113</v>
      </c>
      <c r="F18" s="61" t="s">
        <v>114</v>
      </c>
      <c r="G18" s="188" t="s">
        <v>212</v>
      </c>
      <c r="H18" s="61" t="s">
        <v>213</v>
      </c>
      <c r="I18" s="110">
        <v>2616</v>
      </c>
      <c r="J18" s="110">
        <v>2616</v>
      </c>
      <c r="K18" s="194"/>
      <c r="L18" s="194"/>
      <c r="M18" s="194"/>
      <c r="N18" s="110">
        <v>2616</v>
      </c>
      <c r="O18" s="194"/>
      <c r="P18" s="110"/>
      <c r="Q18" s="110"/>
      <c r="R18" s="110"/>
      <c r="S18" s="110"/>
      <c r="T18" s="110"/>
      <c r="U18" s="110"/>
      <c r="V18" s="110"/>
      <c r="W18" s="110"/>
      <c r="X18" s="110"/>
      <c r="Y18" s="110"/>
    </row>
    <row r="19" ht="40" customHeight="1" spans="1:25">
      <c r="A19" s="188" t="s">
        <v>195</v>
      </c>
      <c r="B19" s="188" t="s">
        <v>70</v>
      </c>
      <c r="C19" s="188" t="s">
        <v>204</v>
      </c>
      <c r="D19" s="188" t="s">
        <v>205</v>
      </c>
      <c r="E19" s="188" t="s">
        <v>121</v>
      </c>
      <c r="F19" s="61" t="s">
        <v>122</v>
      </c>
      <c r="G19" s="188" t="s">
        <v>212</v>
      </c>
      <c r="H19" s="61" t="s">
        <v>213</v>
      </c>
      <c r="I19" s="110">
        <v>1576</v>
      </c>
      <c r="J19" s="110">
        <v>1576</v>
      </c>
      <c r="K19" s="194"/>
      <c r="L19" s="194"/>
      <c r="M19" s="194"/>
      <c r="N19" s="110">
        <v>1576</v>
      </c>
      <c r="O19" s="194"/>
      <c r="P19" s="110"/>
      <c r="Q19" s="110"/>
      <c r="R19" s="110"/>
      <c r="S19" s="110"/>
      <c r="T19" s="110"/>
      <c r="U19" s="110"/>
      <c r="V19" s="110"/>
      <c r="W19" s="110"/>
      <c r="X19" s="110"/>
      <c r="Y19" s="110"/>
    </row>
    <row r="20" ht="20.25" customHeight="1" spans="1:25">
      <c r="A20" s="188" t="s">
        <v>195</v>
      </c>
      <c r="B20" s="188" t="s">
        <v>70</v>
      </c>
      <c r="C20" s="188" t="s">
        <v>214</v>
      </c>
      <c r="D20" s="188" t="s">
        <v>128</v>
      </c>
      <c r="E20" s="188" t="s">
        <v>127</v>
      </c>
      <c r="F20" s="61" t="s">
        <v>128</v>
      </c>
      <c r="G20" s="188" t="s">
        <v>215</v>
      </c>
      <c r="H20" s="61" t="s">
        <v>128</v>
      </c>
      <c r="I20" s="110">
        <v>118552</v>
      </c>
      <c r="J20" s="110">
        <v>118552</v>
      </c>
      <c r="K20" s="194"/>
      <c r="L20" s="194"/>
      <c r="M20" s="194"/>
      <c r="N20" s="110">
        <v>118552</v>
      </c>
      <c r="O20" s="194"/>
      <c r="P20" s="110"/>
      <c r="Q20" s="110"/>
      <c r="R20" s="110"/>
      <c r="S20" s="110"/>
      <c r="T20" s="110"/>
      <c r="U20" s="110"/>
      <c r="V20" s="110"/>
      <c r="W20" s="110"/>
      <c r="X20" s="110"/>
      <c r="Y20" s="110"/>
    </row>
    <row r="21" ht="20.25" customHeight="1" spans="1:25">
      <c r="A21" s="188" t="s">
        <v>195</v>
      </c>
      <c r="B21" s="188" t="s">
        <v>70</v>
      </c>
      <c r="C21" s="188" t="s">
        <v>216</v>
      </c>
      <c r="D21" s="188" t="s">
        <v>217</v>
      </c>
      <c r="E21" s="188" t="s">
        <v>113</v>
      </c>
      <c r="F21" s="61" t="s">
        <v>114</v>
      </c>
      <c r="G21" s="188" t="s">
        <v>218</v>
      </c>
      <c r="H21" s="61" t="s">
        <v>219</v>
      </c>
      <c r="I21" s="110">
        <v>24000</v>
      </c>
      <c r="J21" s="110">
        <v>24000</v>
      </c>
      <c r="K21" s="194"/>
      <c r="L21" s="194"/>
      <c r="M21" s="194"/>
      <c r="N21" s="110">
        <v>24000</v>
      </c>
      <c r="O21" s="194"/>
      <c r="P21" s="110"/>
      <c r="Q21" s="110"/>
      <c r="R21" s="110"/>
      <c r="S21" s="110"/>
      <c r="T21" s="110"/>
      <c r="U21" s="110"/>
      <c r="V21" s="110"/>
      <c r="W21" s="110"/>
      <c r="X21" s="110"/>
      <c r="Y21" s="110"/>
    </row>
    <row r="22" ht="20.25" customHeight="1" spans="1:25">
      <c r="A22" s="188" t="s">
        <v>195</v>
      </c>
      <c r="B22" s="188" t="s">
        <v>70</v>
      </c>
      <c r="C22" s="188" t="s">
        <v>220</v>
      </c>
      <c r="D22" s="188" t="s">
        <v>172</v>
      </c>
      <c r="E22" s="188" t="s">
        <v>113</v>
      </c>
      <c r="F22" s="61" t="s">
        <v>114</v>
      </c>
      <c r="G22" s="188" t="s">
        <v>221</v>
      </c>
      <c r="H22" s="61" t="s">
        <v>172</v>
      </c>
      <c r="I22" s="110">
        <v>1600</v>
      </c>
      <c r="J22" s="110">
        <v>1600</v>
      </c>
      <c r="K22" s="194"/>
      <c r="L22" s="194"/>
      <c r="M22" s="194"/>
      <c r="N22" s="110">
        <v>1600</v>
      </c>
      <c r="O22" s="194"/>
      <c r="P22" s="110"/>
      <c r="Q22" s="110"/>
      <c r="R22" s="110"/>
      <c r="S22" s="110"/>
      <c r="T22" s="110"/>
      <c r="U22" s="110"/>
      <c r="V22" s="110"/>
      <c r="W22" s="110"/>
      <c r="X22" s="110"/>
      <c r="Y22" s="110"/>
    </row>
    <row r="23" ht="20.25" customHeight="1" spans="1:25">
      <c r="A23" s="188" t="s">
        <v>195</v>
      </c>
      <c r="B23" s="188" t="s">
        <v>70</v>
      </c>
      <c r="C23" s="188" t="s">
        <v>222</v>
      </c>
      <c r="D23" s="188" t="s">
        <v>223</v>
      </c>
      <c r="E23" s="188" t="s">
        <v>113</v>
      </c>
      <c r="F23" s="61" t="s">
        <v>114</v>
      </c>
      <c r="G23" s="188" t="s">
        <v>224</v>
      </c>
      <c r="H23" s="61" t="s">
        <v>225</v>
      </c>
      <c r="I23" s="110">
        <v>67200</v>
      </c>
      <c r="J23" s="110">
        <v>67200</v>
      </c>
      <c r="K23" s="194"/>
      <c r="L23" s="194"/>
      <c r="M23" s="194"/>
      <c r="N23" s="110">
        <v>67200</v>
      </c>
      <c r="O23" s="194"/>
      <c r="P23" s="110"/>
      <c r="Q23" s="110"/>
      <c r="R23" s="110"/>
      <c r="S23" s="110"/>
      <c r="T23" s="110"/>
      <c r="U23" s="110"/>
      <c r="V23" s="110"/>
      <c r="W23" s="110"/>
      <c r="X23" s="110"/>
      <c r="Y23" s="110"/>
    </row>
    <row r="24" ht="20.25" customHeight="1" spans="1:25">
      <c r="A24" s="188" t="s">
        <v>195</v>
      </c>
      <c r="B24" s="188" t="s">
        <v>70</v>
      </c>
      <c r="C24" s="188" t="s">
        <v>226</v>
      </c>
      <c r="D24" s="188" t="s">
        <v>227</v>
      </c>
      <c r="E24" s="188" t="s">
        <v>113</v>
      </c>
      <c r="F24" s="61" t="s">
        <v>114</v>
      </c>
      <c r="G24" s="188" t="s">
        <v>228</v>
      </c>
      <c r="H24" s="61" t="s">
        <v>227</v>
      </c>
      <c r="I24" s="110">
        <v>2400</v>
      </c>
      <c r="J24" s="110">
        <v>2400</v>
      </c>
      <c r="K24" s="194"/>
      <c r="L24" s="194"/>
      <c r="M24" s="194"/>
      <c r="N24" s="110">
        <v>2400</v>
      </c>
      <c r="O24" s="194"/>
      <c r="P24" s="110"/>
      <c r="Q24" s="110"/>
      <c r="R24" s="110"/>
      <c r="S24" s="110"/>
      <c r="T24" s="110"/>
      <c r="U24" s="110"/>
      <c r="V24" s="110"/>
      <c r="W24" s="110"/>
      <c r="X24" s="110"/>
      <c r="Y24" s="110"/>
    </row>
    <row r="25" ht="20.25" customHeight="1" spans="1:25">
      <c r="A25" s="188" t="s">
        <v>195</v>
      </c>
      <c r="B25" s="188" t="s">
        <v>70</v>
      </c>
      <c r="C25" s="188" t="s">
        <v>229</v>
      </c>
      <c r="D25" s="188" t="s">
        <v>230</v>
      </c>
      <c r="E25" s="188" t="s">
        <v>113</v>
      </c>
      <c r="F25" s="61" t="s">
        <v>114</v>
      </c>
      <c r="G25" s="188" t="s">
        <v>231</v>
      </c>
      <c r="H25" s="61" t="s">
        <v>232</v>
      </c>
      <c r="I25" s="110">
        <v>7200</v>
      </c>
      <c r="J25" s="110">
        <v>7200</v>
      </c>
      <c r="K25" s="194"/>
      <c r="L25" s="194"/>
      <c r="M25" s="194"/>
      <c r="N25" s="110">
        <v>7200</v>
      </c>
      <c r="O25" s="194"/>
      <c r="P25" s="110"/>
      <c r="Q25" s="110"/>
      <c r="R25" s="110"/>
      <c r="S25" s="110"/>
      <c r="T25" s="110"/>
      <c r="U25" s="110"/>
      <c r="V25" s="110"/>
      <c r="W25" s="110"/>
      <c r="X25" s="110"/>
      <c r="Y25" s="110"/>
    </row>
    <row r="26" ht="20.25" customHeight="1" spans="1:25">
      <c r="A26" s="188" t="s">
        <v>195</v>
      </c>
      <c r="B26" s="188" t="s">
        <v>70</v>
      </c>
      <c r="C26" s="188" t="s">
        <v>229</v>
      </c>
      <c r="D26" s="188" t="s">
        <v>230</v>
      </c>
      <c r="E26" s="188" t="s">
        <v>113</v>
      </c>
      <c r="F26" s="61" t="s">
        <v>114</v>
      </c>
      <c r="G26" s="188" t="s">
        <v>233</v>
      </c>
      <c r="H26" s="61" t="s">
        <v>234</v>
      </c>
      <c r="I26" s="110">
        <v>1600</v>
      </c>
      <c r="J26" s="110">
        <v>1600</v>
      </c>
      <c r="K26" s="194"/>
      <c r="L26" s="194"/>
      <c r="M26" s="194"/>
      <c r="N26" s="110">
        <v>1600</v>
      </c>
      <c r="O26" s="194"/>
      <c r="P26" s="110"/>
      <c r="Q26" s="110"/>
      <c r="R26" s="110"/>
      <c r="S26" s="110"/>
      <c r="T26" s="110"/>
      <c r="U26" s="110"/>
      <c r="V26" s="110"/>
      <c r="W26" s="110"/>
      <c r="X26" s="110"/>
      <c r="Y26" s="110"/>
    </row>
    <row r="27" ht="20.25" customHeight="1" spans="1:25">
      <c r="A27" s="188" t="s">
        <v>195</v>
      </c>
      <c r="B27" s="188" t="s">
        <v>70</v>
      </c>
      <c r="C27" s="188" t="s">
        <v>229</v>
      </c>
      <c r="D27" s="188" t="s">
        <v>230</v>
      </c>
      <c r="E27" s="188" t="s">
        <v>113</v>
      </c>
      <c r="F27" s="61" t="s">
        <v>114</v>
      </c>
      <c r="G27" s="188" t="s">
        <v>235</v>
      </c>
      <c r="H27" s="61" t="s">
        <v>236</v>
      </c>
      <c r="I27" s="110">
        <v>1600</v>
      </c>
      <c r="J27" s="110">
        <v>1600</v>
      </c>
      <c r="K27" s="194"/>
      <c r="L27" s="194"/>
      <c r="M27" s="194"/>
      <c r="N27" s="110">
        <v>1600</v>
      </c>
      <c r="O27" s="194"/>
      <c r="P27" s="110"/>
      <c r="Q27" s="110"/>
      <c r="R27" s="110"/>
      <c r="S27" s="110"/>
      <c r="T27" s="110"/>
      <c r="U27" s="110"/>
      <c r="V27" s="110"/>
      <c r="W27" s="110"/>
      <c r="X27" s="110"/>
      <c r="Y27" s="110"/>
    </row>
    <row r="28" ht="20.25" customHeight="1" spans="1:25">
      <c r="A28" s="188" t="s">
        <v>195</v>
      </c>
      <c r="B28" s="188" t="s">
        <v>70</v>
      </c>
      <c r="C28" s="188" t="s">
        <v>229</v>
      </c>
      <c r="D28" s="188" t="s">
        <v>230</v>
      </c>
      <c r="E28" s="188" t="s">
        <v>113</v>
      </c>
      <c r="F28" s="61" t="s">
        <v>114</v>
      </c>
      <c r="G28" s="188" t="s">
        <v>237</v>
      </c>
      <c r="H28" s="61" t="s">
        <v>238</v>
      </c>
      <c r="I28" s="110">
        <v>5600</v>
      </c>
      <c r="J28" s="110">
        <v>5600</v>
      </c>
      <c r="K28" s="194"/>
      <c r="L28" s="194"/>
      <c r="M28" s="194"/>
      <c r="N28" s="110">
        <v>5600</v>
      </c>
      <c r="O28" s="194"/>
      <c r="P28" s="110"/>
      <c r="Q28" s="110"/>
      <c r="R28" s="110"/>
      <c r="S28" s="110"/>
      <c r="T28" s="110"/>
      <c r="U28" s="110"/>
      <c r="V28" s="110"/>
      <c r="W28" s="110"/>
      <c r="X28" s="110"/>
      <c r="Y28" s="110"/>
    </row>
    <row r="29" ht="20.25" customHeight="1" spans="1:25">
      <c r="A29" s="188" t="s">
        <v>195</v>
      </c>
      <c r="B29" s="188" t="s">
        <v>70</v>
      </c>
      <c r="C29" s="188" t="s">
        <v>229</v>
      </c>
      <c r="D29" s="188" t="s">
        <v>230</v>
      </c>
      <c r="E29" s="188" t="s">
        <v>113</v>
      </c>
      <c r="F29" s="61" t="s">
        <v>114</v>
      </c>
      <c r="G29" s="188" t="s">
        <v>239</v>
      </c>
      <c r="H29" s="61" t="s">
        <v>240</v>
      </c>
      <c r="I29" s="110">
        <v>10240</v>
      </c>
      <c r="J29" s="110">
        <v>10240</v>
      </c>
      <c r="K29" s="194"/>
      <c r="L29" s="194"/>
      <c r="M29" s="194"/>
      <c r="N29" s="110">
        <v>10240</v>
      </c>
      <c r="O29" s="194"/>
      <c r="P29" s="110"/>
      <c r="Q29" s="110"/>
      <c r="R29" s="110"/>
      <c r="S29" s="110"/>
      <c r="T29" s="110"/>
      <c r="U29" s="110"/>
      <c r="V29" s="110"/>
      <c r="W29" s="110"/>
      <c r="X29" s="110"/>
      <c r="Y29" s="110"/>
    </row>
    <row r="30" ht="20.25" customHeight="1" spans="1:25">
      <c r="A30" s="188" t="s">
        <v>195</v>
      </c>
      <c r="B30" s="188" t="s">
        <v>70</v>
      </c>
      <c r="C30" s="188" t="s">
        <v>229</v>
      </c>
      <c r="D30" s="188" t="s">
        <v>230</v>
      </c>
      <c r="E30" s="188" t="s">
        <v>113</v>
      </c>
      <c r="F30" s="61" t="s">
        <v>114</v>
      </c>
      <c r="G30" s="188" t="s">
        <v>241</v>
      </c>
      <c r="H30" s="61" t="s">
        <v>242</v>
      </c>
      <c r="I30" s="110">
        <v>1200</v>
      </c>
      <c r="J30" s="110">
        <v>1200</v>
      </c>
      <c r="K30" s="194"/>
      <c r="L30" s="194"/>
      <c r="M30" s="194"/>
      <c r="N30" s="110">
        <v>1200</v>
      </c>
      <c r="O30" s="194"/>
      <c r="P30" s="110"/>
      <c r="Q30" s="110"/>
      <c r="R30" s="110"/>
      <c r="S30" s="110"/>
      <c r="T30" s="110"/>
      <c r="U30" s="110"/>
      <c r="V30" s="110"/>
      <c r="W30" s="110"/>
      <c r="X30" s="110"/>
      <c r="Y30" s="110"/>
    </row>
    <row r="31" ht="20.25" customHeight="1" spans="1:25">
      <c r="A31" s="188" t="s">
        <v>195</v>
      </c>
      <c r="B31" s="188" t="s">
        <v>70</v>
      </c>
      <c r="C31" s="188" t="s">
        <v>229</v>
      </c>
      <c r="D31" s="188" t="s">
        <v>230</v>
      </c>
      <c r="E31" s="188" t="s">
        <v>113</v>
      </c>
      <c r="F31" s="61" t="s">
        <v>114</v>
      </c>
      <c r="G31" s="188" t="s">
        <v>243</v>
      </c>
      <c r="H31" s="61" t="s">
        <v>244</v>
      </c>
      <c r="I31" s="110">
        <v>400</v>
      </c>
      <c r="J31" s="110">
        <v>400</v>
      </c>
      <c r="K31" s="194"/>
      <c r="L31" s="194"/>
      <c r="M31" s="194"/>
      <c r="N31" s="110">
        <v>400</v>
      </c>
      <c r="O31" s="194"/>
      <c r="P31" s="110"/>
      <c r="Q31" s="110"/>
      <c r="R31" s="110"/>
      <c r="S31" s="110"/>
      <c r="T31" s="110"/>
      <c r="U31" s="110"/>
      <c r="V31" s="110"/>
      <c r="W31" s="110"/>
      <c r="X31" s="110"/>
      <c r="Y31" s="110"/>
    </row>
    <row r="32" ht="20.25" customHeight="1" spans="1:25">
      <c r="A32" s="188" t="s">
        <v>195</v>
      </c>
      <c r="B32" s="188" t="s">
        <v>70</v>
      </c>
      <c r="C32" s="188" t="s">
        <v>229</v>
      </c>
      <c r="D32" s="188" t="s">
        <v>230</v>
      </c>
      <c r="E32" s="188" t="s">
        <v>113</v>
      </c>
      <c r="F32" s="61" t="s">
        <v>114</v>
      </c>
      <c r="G32" s="188" t="s">
        <v>245</v>
      </c>
      <c r="H32" s="61" t="s">
        <v>246</v>
      </c>
      <c r="I32" s="110">
        <v>400</v>
      </c>
      <c r="J32" s="110">
        <v>400</v>
      </c>
      <c r="K32" s="194"/>
      <c r="L32" s="194"/>
      <c r="M32" s="194"/>
      <c r="N32" s="110">
        <v>400</v>
      </c>
      <c r="O32" s="194"/>
      <c r="P32" s="110"/>
      <c r="Q32" s="110"/>
      <c r="R32" s="110"/>
      <c r="S32" s="110"/>
      <c r="T32" s="110"/>
      <c r="U32" s="110"/>
      <c r="V32" s="110"/>
      <c r="W32" s="110"/>
      <c r="X32" s="110"/>
      <c r="Y32" s="110"/>
    </row>
    <row r="33" ht="20.25" customHeight="1" spans="1:25">
      <c r="A33" s="188" t="s">
        <v>195</v>
      </c>
      <c r="B33" s="188" t="s">
        <v>70</v>
      </c>
      <c r="C33" s="188" t="s">
        <v>229</v>
      </c>
      <c r="D33" s="188" t="s">
        <v>230</v>
      </c>
      <c r="E33" s="188" t="s">
        <v>113</v>
      </c>
      <c r="F33" s="61" t="s">
        <v>114</v>
      </c>
      <c r="G33" s="188" t="s">
        <v>247</v>
      </c>
      <c r="H33" s="61" t="s">
        <v>248</v>
      </c>
      <c r="I33" s="110">
        <v>19200</v>
      </c>
      <c r="J33" s="110">
        <v>19200</v>
      </c>
      <c r="K33" s="194"/>
      <c r="L33" s="194"/>
      <c r="M33" s="194"/>
      <c r="N33" s="110">
        <v>19200</v>
      </c>
      <c r="O33" s="194"/>
      <c r="P33" s="110"/>
      <c r="Q33" s="110"/>
      <c r="R33" s="110"/>
      <c r="S33" s="110"/>
      <c r="T33" s="110"/>
      <c r="U33" s="110"/>
      <c r="V33" s="110"/>
      <c r="W33" s="110"/>
      <c r="X33" s="110"/>
      <c r="Y33" s="110"/>
    </row>
    <row r="34" ht="20.25" customHeight="1" spans="1:25">
      <c r="A34" s="188" t="s">
        <v>195</v>
      </c>
      <c r="B34" s="188" t="s">
        <v>70</v>
      </c>
      <c r="C34" s="188" t="s">
        <v>249</v>
      </c>
      <c r="D34" s="188" t="s">
        <v>250</v>
      </c>
      <c r="E34" s="188" t="s">
        <v>113</v>
      </c>
      <c r="F34" s="61" t="s">
        <v>114</v>
      </c>
      <c r="G34" s="188" t="s">
        <v>224</v>
      </c>
      <c r="H34" s="61" t="s">
        <v>225</v>
      </c>
      <c r="I34" s="110">
        <v>6720</v>
      </c>
      <c r="J34" s="110">
        <v>6720</v>
      </c>
      <c r="K34" s="194"/>
      <c r="L34" s="194"/>
      <c r="M34" s="194"/>
      <c r="N34" s="110">
        <v>6720</v>
      </c>
      <c r="O34" s="194"/>
      <c r="P34" s="110"/>
      <c r="Q34" s="110"/>
      <c r="R34" s="110"/>
      <c r="S34" s="110"/>
      <c r="T34" s="110"/>
      <c r="U34" s="110"/>
      <c r="V34" s="110"/>
      <c r="W34" s="110"/>
      <c r="X34" s="110"/>
      <c r="Y34" s="110"/>
    </row>
    <row r="35" ht="20.25" customHeight="1" spans="1:25">
      <c r="A35" s="188" t="s">
        <v>195</v>
      </c>
      <c r="B35" s="188" t="s">
        <v>70</v>
      </c>
      <c r="C35" s="188" t="s">
        <v>251</v>
      </c>
      <c r="D35" s="188" t="s">
        <v>252</v>
      </c>
      <c r="E35" s="188" t="s">
        <v>101</v>
      </c>
      <c r="F35" s="61" t="s">
        <v>102</v>
      </c>
      <c r="G35" s="188" t="s">
        <v>253</v>
      </c>
      <c r="H35" s="61" t="s">
        <v>254</v>
      </c>
      <c r="I35" s="110">
        <v>86400</v>
      </c>
      <c r="J35" s="110">
        <v>86400</v>
      </c>
      <c r="K35" s="194"/>
      <c r="L35" s="194"/>
      <c r="M35" s="194"/>
      <c r="N35" s="110">
        <v>86400</v>
      </c>
      <c r="O35" s="194"/>
      <c r="P35" s="110"/>
      <c r="Q35" s="110"/>
      <c r="R35" s="110"/>
      <c r="S35" s="110"/>
      <c r="T35" s="110"/>
      <c r="U35" s="110"/>
      <c r="V35" s="110"/>
      <c r="W35" s="110"/>
      <c r="X35" s="110"/>
      <c r="Y35" s="110"/>
    </row>
    <row r="36" ht="20.25" customHeight="1" spans="1:25">
      <c r="A36" s="188" t="s">
        <v>195</v>
      </c>
      <c r="B36" s="188" t="s">
        <v>70</v>
      </c>
      <c r="C36" s="188" t="s">
        <v>255</v>
      </c>
      <c r="D36" s="188" t="s">
        <v>256</v>
      </c>
      <c r="E36" s="188" t="s">
        <v>101</v>
      </c>
      <c r="F36" s="61" t="s">
        <v>102</v>
      </c>
      <c r="G36" s="188" t="s">
        <v>257</v>
      </c>
      <c r="H36" s="61" t="s">
        <v>258</v>
      </c>
      <c r="I36" s="110">
        <v>3600</v>
      </c>
      <c r="J36" s="110">
        <v>3600</v>
      </c>
      <c r="K36" s="194"/>
      <c r="L36" s="194"/>
      <c r="M36" s="194"/>
      <c r="N36" s="110">
        <v>3600</v>
      </c>
      <c r="O36" s="194"/>
      <c r="P36" s="110"/>
      <c r="Q36" s="110"/>
      <c r="R36" s="110"/>
      <c r="S36" s="110"/>
      <c r="T36" s="110"/>
      <c r="U36" s="110"/>
      <c r="V36" s="110"/>
      <c r="W36" s="110"/>
      <c r="X36" s="110"/>
      <c r="Y36" s="110"/>
    </row>
    <row r="37" ht="20.25" customHeight="1" spans="1:25">
      <c r="A37" s="188" t="s">
        <v>195</v>
      </c>
      <c r="B37" s="188" t="s">
        <v>70</v>
      </c>
      <c r="C37" s="188" t="s">
        <v>259</v>
      </c>
      <c r="D37" s="188" t="s">
        <v>260</v>
      </c>
      <c r="E37" s="188" t="s">
        <v>113</v>
      </c>
      <c r="F37" s="61" t="s">
        <v>114</v>
      </c>
      <c r="G37" s="188" t="s">
        <v>202</v>
      </c>
      <c r="H37" s="61" t="s">
        <v>203</v>
      </c>
      <c r="I37" s="110">
        <v>128520</v>
      </c>
      <c r="J37" s="110">
        <v>128520</v>
      </c>
      <c r="K37" s="194"/>
      <c r="L37" s="194"/>
      <c r="M37" s="194"/>
      <c r="N37" s="110">
        <v>128520</v>
      </c>
      <c r="O37" s="194"/>
      <c r="P37" s="110"/>
      <c r="Q37" s="110"/>
      <c r="R37" s="110"/>
      <c r="S37" s="110"/>
      <c r="T37" s="110"/>
      <c r="U37" s="110"/>
      <c r="V37" s="110"/>
      <c r="W37" s="110"/>
      <c r="X37" s="110"/>
      <c r="Y37" s="110"/>
    </row>
    <row r="38" ht="17.25" customHeight="1" spans="1:25">
      <c r="A38" s="64" t="s">
        <v>167</v>
      </c>
      <c r="B38" s="65"/>
      <c r="C38" s="189"/>
      <c r="D38" s="189"/>
      <c r="E38" s="189"/>
      <c r="F38" s="57"/>
      <c r="G38" s="189"/>
      <c r="H38" s="58"/>
      <c r="I38" s="110">
        <v>1668185</v>
      </c>
      <c r="J38" s="110">
        <v>1668185</v>
      </c>
      <c r="K38" s="110"/>
      <c r="L38" s="110"/>
      <c r="M38" s="110"/>
      <c r="N38" s="110">
        <v>1668185</v>
      </c>
      <c r="O38" s="110"/>
      <c r="P38" s="110"/>
      <c r="Q38" s="110"/>
      <c r="R38" s="110"/>
      <c r="S38" s="110"/>
      <c r="T38" s="110"/>
      <c r="U38" s="110"/>
      <c r="V38" s="110"/>
      <c r="W38" s="110"/>
      <c r="X38" s="110"/>
      <c r="Y38" s="110"/>
    </row>
  </sheetData>
  <mergeCells count="31">
    <mergeCell ref="A3:Y3"/>
    <mergeCell ref="A4:H4"/>
    <mergeCell ref="I5:Y5"/>
    <mergeCell ref="J6:O6"/>
    <mergeCell ref="P6:R6"/>
    <mergeCell ref="T6:Y6"/>
    <mergeCell ref="J7:K7"/>
    <mergeCell ref="A38:H38"/>
    <mergeCell ref="A5:A8"/>
    <mergeCell ref="B5:B8"/>
    <mergeCell ref="C5:C8"/>
    <mergeCell ref="D5:D8"/>
    <mergeCell ref="E5:E8"/>
    <mergeCell ref="F5:F8"/>
    <mergeCell ref="G5:G8"/>
    <mergeCell ref="H5:H8"/>
    <mergeCell ref="I6:I8"/>
    <mergeCell ref="L7:L8"/>
    <mergeCell ref="M7:M8"/>
    <mergeCell ref="N7:N8"/>
    <mergeCell ref="O7:O8"/>
    <mergeCell ref="P7:P8"/>
    <mergeCell ref="Q7:Q8"/>
    <mergeCell ref="R7:R8"/>
    <mergeCell ref="S6:S8"/>
    <mergeCell ref="T7:T8"/>
    <mergeCell ref="U7:U8"/>
    <mergeCell ref="V7:V8"/>
    <mergeCell ref="W7:W8"/>
    <mergeCell ref="X7:X8"/>
    <mergeCell ref="Y7:Y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1"/>
  <sheetViews>
    <sheetView showZeros="0" workbookViewId="0">
      <pane ySplit="1" topLeftCell="A2" activePane="bottomLeft" state="frozen"/>
      <selection/>
      <selection pane="bottomLeft" activeCell="G1" sqref="G$1:G$1048576"/>
    </sheetView>
  </sheetViews>
  <sheetFormatPr defaultColWidth="9.14166666666667" defaultRowHeight="14.25" customHeight="1"/>
  <cols>
    <col min="1" max="1" width="10.2833333333333" customWidth="1"/>
    <col min="2" max="2" width="8.625" customWidth="1"/>
    <col min="3" max="4" width="11.625" customWidth="1"/>
    <col min="5" max="5" width="7.875" customWidth="1"/>
    <col min="6" max="6" width="11.625" customWidth="1"/>
    <col min="7" max="7" width="8" customWidth="1"/>
    <col min="8" max="8" width="8.875" customWidth="1"/>
    <col min="9" max="9" width="11.625" customWidth="1"/>
    <col min="10" max="17" width="9.375" customWidth="1"/>
    <col min="18" max="23" width="11.625" customWidth="1"/>
  </cols>
  <sheetData>
    <row r="1" customHeight="1" spans="1:23">
      <c r="A1" s="33"/>
      <c r="B1" s="33"/>
      <c r="C1" s="33"/>
      <c r="D1" s="33"/>
      <c r="E1" s="33"/>
      <c r="F1" s="33"/>
      <c r="G1" s="33"/>
      <c r="H1" s="33"/>
      <c r="I1" s="33"/>
      <c r="J1" s="33"/>
      <c r="K1" s="33"/>
      <c r="L1" s="33"/>
      <c r="M1" s="33"/>
      <c r="N1" s="33"/>
      <c r="O1" s="33"/>
      <c r="P1" s="33"/>
      <c r="Q1" s="33"/>
      <c r="R1" s="33"/>
      <c r="S1" s="33"/>
      <c r="T1" s="33"/>
      <c r="U1" s="33"/>
      <c r="V1" s="33"/>
      <c r="W1" s="33"/>
    </row>
    <row r="2" ht="13.5" customHeight="1" spans="2:23">
      <c r="B2" s="175"/>
      <c r="D2" t="s">
        <v>0</v>
      </c>
      <c r="E2" s="34"/>
      <c r="F2" s="34"/>
      <c r="G2" s="34"/>
      <c r="H2" s="34"/>
      <c r="U2" s="175"/>
      <c r="W2" s="180" t="s">
        <v>261</v>
      </c>
    </row>
    <row r="3" ht="46.5" customHeight="1" spans="1:23">
      <c r="A3" s="36" t="str">
        <f>"2025"&amp;"年部门项目支出预算表"</f>
        <v>2025年部门项目支出预算表</v>
      </c>
      <c r="B3" s="36"/>
      <c r="C3" s="36"/>
      <c r="D3" s="36"/>
      <c r="E3" s="36"/>
      <c r="F3" s="36"/>
      <c r="G3" s="36"/>
      <c r="H3" s="36"/>
      <c r="I3" s="36"/>
      <c r="J3" s="36"/>
      <c r="K3" s="36"/>
      <c r="L3" s="36"/>
      <c r="M3" s="36"/>
      <c r="N3" s="36"/>
      <c r="O3" s="36"/>
      <c r="P3" s="36"/>
      <c r="Q3" s="36"/>
      <c r="R3" s="36"/>
      <c r="S3" s="36"/>
      <c r="T3" s="36"/>
      <c r="U3" s="36"/>
      <c r="V3" s="36"/>
      <c r="W3" s="36"/>
    </row>
    <row r="4" ht="13.5" customHeight="1" spans="1:23">
      <c r="A4" s="37" t="str">
        <f>"单位名称："&amp;"昆明市东川区卫生健康局综合监督执法局"</f>
        <v>单位名称：昆明市东川区卫生健康局综合监督执法局</v>
      </c>
      <c r="B4" s="38"/>
      <c r="C4" s="38"/>
      <c r="D4" s="38"/>
      <c r="E4" s="38"/>
      <c r="F4" s="38"/>
      <c r="G4" s="38"/>
      <c r="H4" s="38"/>
      <c r="I4" s="39"/>
      <c r="J4" s="39"/>
      <c r="K4" s="39"/>
      <c r="L4" s="39"/>
      <c r="M4" s="39"/>
      <c r="N4" s="39"/>
      <c r="O4" s="39"/>
      <c r="P4" s="39"/>
      <c r="Q4" s="39"/>
      <c r="U4" s="175"/>
      <c r="W4" s="158" t="s">
        <v>1</v>
      </c>
    </row>
    <row r="5" ht="21.75" customHeight="1" spans="1:23">
      <c r="A5" s="41" t="s">
        <v>262</v>
      </c>
      <c r="B5" s="42" t="s">
        <v>178</v>
      </c>
      <c r="C5" s="41" t="s">
        <v>179</v>
      </c>
      <c r="D5" s="41" t="s">
        <v>263</v>
      </c>
      <c r="E5" s="42" t="s">
        <v>180</v>
      </c>
      <c r="F5" s="42" t="s">
        <v>181</v>
      </c>
      <c r="G5" s="42" t="s">
        <v>264</v>
      </c>
      <c r="H5" s="42" t="s">
        <v>265</v>
      </c>
      <c r="I5" s="59" t="s">
        <v>55</v>
      </c>
      <c r="J5" s="43" t="s">
        <v>266</v>
      </c>
      <c r="K5" s="44"/>
      <c r="L5" s="44"/>
      <c r="M5" s="45"/>
      <c r="N5" s="43" t="s">
        <v>186</v>
      </c>
      <c r="O5" s="44"/>
      <c r="P5" s="45"/>
      <c r="Q5" s="42" t="s">
        <v>61</v>
      </c>
      <c r="R5" s="43" t="s">
        <v>62</v>
      </c>
      <c r="S5" s="44"/>
      <c r="T5" s="44"/>
      <c r="U5" s="44"/>
      <c r="V5" s="44"/>
      <c r="W5" s="45"/>
    </row>
    <row r="6" ht="21.75" customHeight="1" spans="1:23">
      <c r="A6" s="46"/>
      <c r="B6" s="60"/>
      <c r="C6" s="46"/>
      <c r="D6" s="46"/>
      <c r="E6" s="47"/>
      <c r="F6" s="47"/>
      <c r="G6" s="47"/>
      <c r="H6" s="47"/>
      <c r="I6" s="60"/>
      <c r="J6" s="176" t="s">
        <v>58</v>
      </c>
      <c r="K6" s="177"/>
      <c r="L6" s="42" t="s">
        <v>59</v>
      </c>
      <c r="M6" s="42" t="s">
        <v>60</v>
      </c>
      <c r="N6" s="42" t="s">
        <v>58</v>
      </c>
      <c r="O6" s="42" t="s">
        <v>59</v>
      </c>
      <c r="P6" s="42" t="s">
        <v>60</v>
      </c>
      <c r="Q6" s="47"/>
      <c r="R6" s="42" t="s">
        <v>57</v>
      </c>
      <c r="S6" s="42" t="s">
        <v>64</v>
      </c>
      <c r="T6" s="42" t="s">
        <v>192</v>
      </c>
      <c r="U6" s="42" t="s">
        <v>66</v>
      </c>
      <c r="V6" s="42" t="s">
        <v>67</v>
      </c>
      <c r="W6" s="42" t="s">
        <v>68</v>
      </c>
    </row>
    <row r="7" ht="21" customHeight="1" spans="1:23">
      <c r="A7" s="60"/>
      <c r="B7" s="60"/>
      <c r="C7" s="60"/>
      <c r="D7" s="60"/>
      <c r="E7" s="60"/>
      <c r="F7" s="60"/>
      <c r="G7" s="60"/>
      <c r="H7" s="60"/>
      <c r="I7" s="60"/>
      <c r="J7" s="178" t="s">
        <v>57</v>
      </c>
      <c r="K7" s="179"/>
      <c r="L7" s="60"/>
      <c r="M7" s="60"/>
      <c r="N7" s="60"/>
      <c r="O7" s="60"/>
      <c r="P7" s="60"/>
      <c r="Q7" s="60"/>
      <c r="R7" s="60"/>
      <c r="S7" s="60"/>
      <c r="T7" s="60"/>
      <c r="U7" s="60"/>
      <c r="V7" s="60"/>
      <c r="W7" s="60"/>
    </row>
    <row r="8" ht="39.75" customHeight="1" spans="1:23">
      <c r="A8" s="49"/>
      <c r="B8" s="51"/>
      <c r="C8" s="49"/>
      <c r="D8" s="49"/>
      <c r="E8" s="50"/>
      <c r="F8" s="50"/>
      <c r="G8" s="50"/>
      <c r="H8" s="50"/>
      <c r="I8" s="51"/>
      <c r="J8" s="97" t="s">
        <v>57</v>
      </c>
      <c r="K8" s="97" t="s">
        <v>267</v>
      </c>
      <c r="L8" s="50"/>
      <c r="M8" s="50"/>
      <c r="N8" s="50"/>
      <c r="O8" s="50"/>
      <c r="P8" s="50"/>
      <c r="Q8" s="50"/>
      <c r="R8" s="50"/>
      <c r="S8" s="50"/>
      <c r="T8" s="50"/>
      <c r="U8" s="51"/>
      <c r="V8" s="50"/>
      <c r="W8" s="50"/>
    </row>
    <row r="9" ht="15" customHeight="1" spans="1:23">
      <c r="A9" s="52">
        <v>1</v>
      </c>
      <c r="B9" s="52">
        <v>2</v>
      </c>
      <c r="C9" s="52">
        <v>3</v>
      </c>
      <c r="D9" s="52">
        <v>4</v>
      </c>
      <c r="E9" s="52">
        <v>5</v>
      </c>
      <c r="F9" s="52">
        <v>6</v>
      </c>
      <c r="G9" s="52">
        <v>7</v>
      </c>
      <c r="H9" s="52">
        <v>8</v>
      </c>
      <c r="I9" s="52">
        <v>9</v>
      </c>
      <c r="J9" s="52">
        <v>10</v>
      </c>
      <c r="K9" s="52">
        <v>11</v>
      </c>
      <c r="L9" s="67">
        <v>12</v>
      </c>
      <c r="M9" s="67">
        <v>13</v>
      </c>
      <c r="N9" s="67">
        <v>14</v>
      </c>
      <c r="O9" s="67">
        <v>15</v>
      </c>
      <c r="P9" s="67">
        <v>16</v>
      </c>
      <c r="Q9" s="67">
        <v>17</v>
      </c>
      <c r="R9" s="67">
        <v>18</v>
      </c>
      <c r="S9" s="67">
        <v>19</v>
      </c>
      <c r="T9" s="67">
        <v>20</v>
      </c>
      <c r="U9" s="52">
        <v>21</v>
      </c>
      <c r="V9" s="67">
        <v>22</v>
      </c>
      <c r="W9" s="52">
        <v>23</v>
      </c>
    </row>
    <row r="10" ht="42" customHeight="1" spans="1:23">
      <c r="A10" s="99" t="s">
        <v>268</v>
      </c>
      <c r="B10" s="99" t="s">
        <v>269</v>
      </c>
      <c r="C10" s="99" t="s">
        <v>270</v>
      </c>
      <c r="D10" s="99" t="s">
        <v>70</v>
      </c>
      <c r="E10" s="99" t="s">
        <v>109</v>
      </c>
      <c r="F10" s="99" t="s">
        <v>110</v>
      </c>
      <c r="G10" s="99" t="s">
        <v>257</v>
      </c>
      <c r="H10" s="99" t="s">
        <v>258</v>
      </c>
      <c r="I10" s="110">
        <v>18478</v>
      </c>
      <c r="J10" s="110"/>
      <c r="K10" s="110"/>
      <c r="L10" s="110"/>
      <c r="M10" s="110"/>
      <c r="N10" s="110"/>
      <c r="O10" s="110"/>
      <c r="P10" s="110"/>
      <c r="Q10" s="110"/>
      <c r="R10" s="110">
        <v>18478</v>
      </c>
      <c r="S10" s="110"/>
      <c r="T10" s="110"/>
      <c r="U10" s="110"/>
      <c r="V10" s="110"/>
      <c r="W10" s="110">
        <v>18478</v>
      </c>
    </row>
    <row r="11" ht="18.75" customHeight="1" spans="1:23">
      <c r="A11" s="64" t="s">
        <v>167</v>
      </c>
      <c r="B11" s="65"/>
      <c r="C11" s="65"/>
      <c r="D11" s="65"/>
      <c r="E11" s="65"/>
      <c r="F11" s="65"/>
      <c r="G11" s="65"/>
      <c r="H11" s="66"/>
      <c r="I11" s="110">
        <v>18478</v>
      </c>
      <c r="J11" s="110"/>
      <c r="K11" s="110"/>
      <c r="L11" s="110"/>
      <c r="M11" s="110"/>
      <c r="N11" s="110"/>
      <c r="O11" s="110"/>
      <c r="P11" s="110"/>
      <c r="Q11" s="110"/>
      <c r="R11" s="110">
        <v>18478</v>
      </c>
      <c r="S11" s="110"/>
      <c r="T11" s="110"/>
      <c r="U11" s="110"/>
      <c r="V11" s="110"/>
      <c r="W11" s="110">
        <v>18478</v>
      </c>
    </row>
  </sheetData>
  <mergeCells count="28">
    <mergeCell ref="A3:W3"/>
    <mergeCell ref="A4:H4"/>
    <mergeCell ref="J5:M5"/>
    <mergeCell ref="N5:P5"/>
    <mergeCell ref="R5:W5"/>
    <mergeCell ref="A11:H1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D18" sqref="D18"/>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33"/>
      <c r="B1" s="33"/>
      <c r="C1" s="33"/>
      <c r="D1" s="33"/>
      <c r="E1" s="33"/>
      <c r="F1" s="33"/>
      <c r="G1" s="33"/>
      <c r="H1" s="33"/>
      <c r="I1" s="33"/>
      <c r="J1" s="33"/>
    </row>
    <row r="2" ht="18" customHeight="1" spans="10:10">
      <c r="J2" s="35" t="s">
        <v>271</v>
      </c>
    </row>
    <row r="3" ht="39.75" customHeight="1" spans="1:10">
      <c r="A3" s="95" t="str">
        <f>"2025"&amp;"年部门项目支出绩效目标表"</f>
        <v>2025年部门项目支出绩效目标表</v>
      </c>
      <c r="B3" s="36"/>
      <c r="C3" s="36"/>
      <c r="D3" s="36"/>
      <c r="E3" s="36"/>
      <c r="F3" s="96"/>
      <c r="G3" s="36"/>
      <c r="H3" s="96"/>
      <c r="I3" s="96"/>
      <c r="J3" s="36"/>
    </row>
    <row r="4" ht="17.25" customHeight="1" spans="1:1">
      <c r="A4" s="37" t="str">
        <f>"单位名称："&amp;"昆明市东川区卫生健康局综合监督执法局"</f>
        <v>单位名称：昆明市东川区卫生健康局综合监督执法局</v>
      </c>
    </row>
    <row r="5" ht="44.25" customHeight="1" spans="1:10">
      <c r="A5" s="97" t="s">
        <v>179</v>
      </c>
      <c r="B5" s="97" t="s">
        <v>272</v>
      </c>
      <c r="C5" s="97" t="s">
        <v>273</v>
      </c>
      <c r="D5" s="97" t="s">
        <v>274</v>
      </c>
      <c r="E5" s="97" t="s">
        <v>275</v>
      </c>
      <c r="F5" s="98" t="s">
        <v>276</v>
      </c>
      <c r="G5" s="97" t="s">
        <v>277</v>
      </c>
      <c r="H5" s="98" t="s">
        <v>278</v>
      </c>
      <c r="I5" s="98" t="s">
        <v>279</v>
      </c>
      <c r="J5" s="97" t="s">
        <v>280</v>
      </c>
    </row>
    <row r="6" ht="18.75" customHeight="1" spans="1:10">
      <c r="A6" s="173">
        <v>1</v>
      </c>
      <c r="B6" s="173">
        <v>2</v>
      </c>
      <c r="C6" s="173">
        <v>3</v>
      </c>
      <c r="D6" s="173">
        <v>4</v>
      </c>
      <c r="E6" s="173">
        <v>5</v>
      </c>
      <c r="F6" s="67">
        <v>6</v>
      </c>
      <c r="G6" s="173">
        <v>7</v>
      </c>
      <c r="H6" s="67">
        <v>8</v>
      </c>
      <c r="I6" s="67">
        <v>9</v>
      </c>
      <c r="J6" s="173">
        <v>10</v>
      </c>
    </row>
    <row r="7" ht="42" customHeight="1" spans="1:10">
      <c r="A7" s="174" t="s">
        <v>270</v>
      </c>
      <c r="B7" s="53" t="s">
        <v>281</v>
      </c>
      <c r="C7" s="53" t="s">
        <v>282</v>
      </c>
      <c r="D7" s="53" t="s">
        <v>283</v>
      </c>
      <c r="E7" s="61" t="s">
        <v>284</v>
      </c>
      <c r="F7" s="53" t="s">
        <v>285</v>
      </c>
      <c r="G7" s="61" t="s">
        <v>284</v>
      </c>
      <c r="H7" s="53" t="s">
        <v>286</v>
      </c>
      <c r="I7" s="53" t="s">
        <v>287</v>
      </c>
      <c r="J7" s="61" t="s">
        <v>288</v>
      </c>
    </row>
    <row r="8" ht="42" customHeight="1" spans="1:10">
      <c r="A8" s="174" t="s">
        <v>270</v>
      </c>
      <c r="B8" s="53" t="s">
        <v>281</v>
      </c>
      <c r="C8" s="53" t="s">
        <v>282</v>
      </c>
      <c r="D8" s="53" t="s">
        <v>289</v>
      </c>
      <c r="E8" s="61" t="s">
        <v>290</v>
      </c>
      <c r="F8" s="53" t="s">
        <v>291</v>
      </c>
      <c r="G8" s="61" t="s">
        <v>292</v>
      </c>
      <c r="H8" s="53" t="s">
        <v>293</v>
      </c>
      <c r="I8" s="53" t="s">
        <v>287</v>
      </c>
      <c r="J8" s="61" t="s">
        <v>294</v>
      </c>
    </row>
    <row r="9" ht="42" customHeight="1" spans="1:10">
      <c r="A9" s="174" t="s">
        <v>270</v>
      </c>
      <c r="B9" s="53" t="s">
        <v>281</v>
      </c>
      <c r="C9" s="53" t="s">
        <v>295</v>
      </c>
      <c r="D9" s="53" t="s">
        <v>296</v>
      </c>
      <c r="E9" s="61" t="s">
        <v>297</v>
      </c>
      <c r="F9" s="53" t="s">
        <v>285</v>
      </c>
      <c r="G9" s="61" t="s">
        <v>297</v>
      </c>
      <c r="H9" s="53" t="s">
        <v>293</v>
      </c>
      <c r="I9" s="53" t="s">
        <v>287</v>
      </c>
      <c r="J9" s="61" t="s">
        <v>298</v>
      </c>
    </row>
    <row r="10" ht="42" customHeight="1" spans="1:10">
      <c r="A10" s="174" t="s">
        <v>270</v>
      </c>
      <c r="B10" s="53" t="s">
        <v>281</v>
      </c>
      <c r="C10" s="53" t="s">
        <v>299</v>
      </c>
      <c r="D10" s="53" t="s">
        <v>300</v>
      </c>
      <c r="E10" s="61" t="s">
        <v>301</v>
      </c>
      <c r="F10" s="53" t="s">
        <v>291</v>
      </c>
      <c r="G10" s="61" t="s">
        <v>302</v>
      </c>
      <c r="H10" s="53" t="s">
        <v>286</v>
      </c>
      <c r="I10" s="53" t="s">
        <v>303</v>
      </c>
      <c r="J10" s="61" t="s">
        <v>304</v>
      </c>
    </row>
  </sheetData>
  <mergeCells count="4">
    <mergeCell ref="A3:J3"/>
    <mergeCell ref="A4:H4"/>
    <mergeCell ref="A7:A10"/>
    <mergeCell ref="B7:B10"/>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李雅蓉</cp:lastModifiedBy>
  <dcterms:created xsi:type="dcterms:W3CDTF">2025-02-24T12:14:00Z</dcterms:created>
  <dcterms:modified xsi:type="dcterms:W3CDTF">2025-03-01T02:48:09Z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13AD877421D248C09802A64B35B4730E_13</vt:lpwstr>
  </property>
  <property fmtid="{D5CDD505-2E9C-101B-9397-08002B2CF9AE}" pid="3" name="KSOProductBuildVer">
    <vt:lpwstr>2052-12.1.0.15336</vt:lpwstr>
  </property>
</Properties>
</file>