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9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'部门项目支出预算表05-1'!$A:$A,'部门项目支出预算表05-1'!#REF!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<sst xmlns="http://schemas.openxmlformats.org/spreadsheetml/2006/main" count="898" uniqueCount="385">
  <si>
    <t>01-1表</t>
  </si>
  <si>
    <t>单位名称：昆明市东川区土壤肥料工作站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</si>
  <si>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</si>
  <si>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</si>
  <si>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</si>
  <si>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</si>
  <si>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</si>
  <si>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</si>
  <si>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</si>
  <si>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</si>
  <si>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</si>
  <si>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</si>
  <si>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</si>
  <si>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</si>
  <si>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</si>
  <si>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</si>
  <si>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</si>
  <si>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</si>
  <si>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</si>
  <si>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</si>
  <si>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</si>
  <si>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</si>
  <si>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</si>
  <si>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</si>
  <si>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</si>
  <si>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</si>
  <si>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</si>
  <si>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</si>
  <si>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</si>
  <si>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</si>
  <si>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</si>
  <si>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</si>
  <si>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</si>
  <si>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</si>
  <si>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</si>
  <si>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</si>
  <si>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</si>
  <si>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</si>
  <si>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</si>
  <si>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</si>
  <si>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</si>
  <si>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</si>
  <si>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</si>
  <si>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</si>
  <si>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</si>
  <si>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</si>
  <si>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</si>
  <si>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</si>
  <si>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</si>
  <si>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</si>
  <si>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</si>
  <si>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</si>
  <si>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</si>
  <si>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</si>
  <si>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</si>
  <si>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</si>
  <si>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</si>
  <si>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</si>
  <si>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</si>
  <si>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</si>
  <si>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</si>
  <si>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</si>
  <si>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</si>
  <si>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</si>
  <si>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</si>
  <si>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</si>
  <si>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</si>
  <si>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</si>
  <si>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</si>
  <si>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</si>
  <si>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125012</t>
  </si>
  <si>
    <t>昆明市东川区土壤肥料工作站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</si>
  <si>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</si>
  <si>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</si>
  <si>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</si>
  <si>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</si>
  <si>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</si>
  <si>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</si>
  <si>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</si>
  <si>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</si>
  <si>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</si>
  <si>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</si>
  <si>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</si>
  <si>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</si>
  <si>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</si>
  <si>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</si>
  <si>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</si>
  <si>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</si>
  <si>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</si>
  <si>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</si>
  <si>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</si>
  <si>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</si>
  <si>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</si>
  <si>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</si>
  <si>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</si>
  <si>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</si>
  <si>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</si>
  <si>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</si>
  <si>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</si>
  <si>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</si>
  <si>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</si>
  <si>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</si>
  <si>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</si>
  <si>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</si>
  <si>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</si>
  <si>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</si>
  <si>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</si>
  <si>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</si>
  <si>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</si>
  <si>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</si>
  <si>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</si>
  <si>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</si>
  <si>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</si>
  <si>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</si>
  <si>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</si>
  <si>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</si>
  <si>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</si>
  <si>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</si>
  <si>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</si>
  <si>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</si>
  <si>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</si>
  <si>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</si>
  <si>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</si>
  <si>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</si>
  <si>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</si>
  <si>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</si>
  <si>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</si>
  <si>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</si>
  <si>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</si>
  <si>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</si>
  <si>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</si>
  <si>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</si>
  <si>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</si>
  <si>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</si>
  <si>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</si>
  <si>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</si>
  <si>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</si>
  <si>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</si>
  <si>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</si>
  <si>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</si>
  <si>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</si>
  <si>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</si>
  <si>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</si>
  <si>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</si>
  <si>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</si>
  <si>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</si>
  <si>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</si>
  <si>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</si>
  <si>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</si>
  <si>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</si>
  <si>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</si>
  <si>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</si>
  <si>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</si>
  <si>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</si>
  <si>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</si>
  <si>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</si>
  <si>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</si>
  <si>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</si>
  <si>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</si>
  <si>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</si>
  <si>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</si>
  <si>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</si>
  <si>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</si>
  <si>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</si>
  <si>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</si>
  <si>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</si>
  <si>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</si>
  <si>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</si>
  <si>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</si>
  <si>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</si>
  <si>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</si>
  <si>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</si>
  <si>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</si>
  <si>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</si>
  <si>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</si>
  <si>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</si>
  <si>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</si>
  <si>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</si>
  <si>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</si>
  <si>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</si>
  <si>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</si>
  <si>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</si>
  <si>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</si>
  <si>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</si>
  <si>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</si>
  <si>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</si>
  <si>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</si>
  <si>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</si>
  <si>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</si>
  <si>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</si>
  <si>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</si>
  <si>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</si>
  <si>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</si>
  <si>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</si>
  <si>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昆明市东川区农业农村局</t>
  </si>
  <si>
    <t>530113210000000004607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</si>
  <si>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</si>
  <si>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</si>
  <si>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</si>
  <si>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</si>
  <si>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</si>
  <si>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</si>
  <si>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</si>
  <si>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</si>
  <si>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</si>
  <si>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530113210000000004608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</si>
  <si>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</si>
  <si>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</si>
  <si>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</si>
  <si>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</si>
  <si>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</si>
  <si>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</si>
  <si>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</si>
  <si>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</si>
  <si>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</si>
  <si>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530113210000000004609</t>
  </si>
  <si>
    <t>30113</t>
  </si>
  <si>
    <t>530113210000000004613</t>
  </si>
  <si>
    <t>30217</t>
  </si>
  <si>
    <t>530113210000000004615</t>
  </si>
  <si>
    <t>工会经费</t>
  </si>
  <si>
    <t>30228</t>
  </si>
  <si>
    <t>530113210000000004616</t>
  </si>
  <si>
    <t>离退休公用经费</t>
  </si>
  <si>
    <t>30299</t>
  </si>
  <si>
    <t>其他商品和服务支出</t>
  </si>
  <si>
    <t>530113210000000004618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</si>
  <si>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</si>
  <si>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</si>
  <si>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</si>
  <si>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</si>
  <si>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</si>
  <si>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</si>
  <si>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</si>
  <si>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</si>
  <si>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</si>
  <si>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</si>
  <si>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</si>
  <si>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</si>
  <si>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</si>
  <si>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</si>
  <si>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</si>
  <si>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</si>
  <si>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</si>
  <si>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</si>
  <si>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</si>
  <si>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530113221100000300764</t>
  </si>
  <si>
    <t>离退休生活补助</t>
  </si>
  <si>
    <t>30305</t>
  </si>
  <si>
    <t>生活补助</t>
  </si>
  <si>
    <t>530113231100001514737</t>
  </si>
  <si>
    <t>事业人员绩效奖励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</si>
  <si>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</si>
  <si>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</si>
  <si>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</si>
  <si>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</si>
  <si>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</si>
  <si>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</si>
  <si>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</si>
  <si>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备注：昆明市东川区土壤肥料工作站2025年度无部门项目支出情况，此表无数据。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</si>
  <si>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</si>
  <si>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</si>
  <si>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</si>
  <si>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</si>
  <si>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</si>
  <si>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</si>
  <si>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</si>
  <si>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</si>
  <si>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</si>
  <si>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</si>
  <si>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备注：昆明市东川区土壤肥料工作站2025年度无部门项目支出绩效支出情况，此表无数据。</t>
  </si>
  <si>
    <t>06表</t>
  </si>
  <si>
    <t>政府性基金预算支出预算表</t>
  </si>
  <si>
    <t>单位名称：昆明市发展和改革委员会</t>
  </si>
  <si>
    <t>政府性基金预算支出</t>
  </si>
  <si>
    <t>备注：昆明市东川区土壤肥料工作站2025年度无部门政府性基金预算支出情况，此表无数据。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</si>
  <si>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</si>
  <si>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</si>
  <si>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</si>
  <si>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</si>
  <si>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</si>
  <si>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</si>
  <si>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</si>
  <si>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</si>
  <si>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</si>
  <si>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</si>
  <si>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</si>
  <si>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</si>
  <si>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件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</si>
  <si>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</si>
  <si>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</si>
  <si>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</si>
  <si>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</si>
  <si>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</si>
  <si>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</si>
  <si>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</si>
  <si>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</si>
  <si>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备注：昆明市东川区土壤肥料工作站2025年度无部门政府购买服务预算支出支出情况，此表无数据。</t>
  </si>
  <si>
    <t>09-1表</t>
  </si>
  <si>
    <t>单位名称（项目）</t>
  </si>
  <si>
    <t>地区</t>
  </si>
  <si>
    <t>备注：昆明市东川区土壤肥料工作站2025年度无对下级支付预算支出情况，此表无数据。</t>
  </si>
  <si>
    <t>09-2表</t>
  </si>
  <si>
    <t>备注：昆明市东川区土壤肥料工作站2025年度无对下级专一支付绩效目标支出情况，此表无数据。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</si>
  <si>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</si>
  <si>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</si>
  <si>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</si>
  <si>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</si>
  <si>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</si>
  <si>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</si>
  <si>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</si>
  <si>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</si>
  <si>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备注：昆明市东川区土壤肥料工作站2025年度无新增资产配置预算支出情况，此表无数据。</t>
  </si>
  <si>
    <t>11表</t>
  </si>
  <si>
    <t>上级补助</t>
  </si>
  <si>
    <t>备注：昆明市东川区土壤肥料工作站2025年度无上级转移支付补助项目支出预算情况，此表无数据。</t>
  </si>
  <si>
    <t>12表</t>
  </si>
  <si>
    <t>项目级次</t>
  </si>
  <si>
    <t/>
  </si>
  <si>
    <t>备注：昆明市东川区土壤肥料工作站2025年度无部门项目中期规划支出预算支出情况，此表无数据。</t>
  </si>
  <si>
    <t>13表</t>
  </si>
  <si>
    <t>2025年部门整体支出绩效目标表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</si>
  <si>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</si>
  <si>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</si>
  <si>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</si>
  <si>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</si>
  <si>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</si>
  <si>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</si>
  <si>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 xml:space="preserve">负责农业生产中土壤、肥料、节水等方面的技术管理、指导及推广，为合理利用土、肥、水资源提供技术与监测服务；土壤资源调查、规划、改良、利用；土壤、肥料、节水技术管理指导及推广；新肥料技术的试验示范推广；有机肥资源调查利用；土肥水资源监测、分析评价；农田用水、农田环境监测、分析评价；土肥水技术培训等。
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</si>
  <si>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</si>
  <si>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建立健全以“高产、优质、经济、环保”为导向的现代科学施肥技术体系，完善肥效监测评价体系，促进施肥精准化、智能化、绿色化、专业化，着力实现“一减三提”即：减少农用化肥施用总量、提高有机肥资源还田量、提高测土配方施肥覆盖率、提高化肥利用率。</t>
  </si>
  <si>
    <t>部门年度目标</t>
  </si>
  <si>
    <t>预算年度（2025年）
绩效目标</t>
  </si>
  <si>
    <t>1.耕地生产障碍修复利用项目使用减量5％。   2.耕地保护与质量提升项目（化肥减量增效）
3.耕地质量长期监测点试验
4.耕地质量等级调查与评价</t>
  </si>
  <si>
    <t>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</si>
  <si>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</si>
  <si>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</si>
  <si>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</si>
  <si>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</si>
  <si>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</si>
  <si>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</si>
  <si>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</si>
  <si>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 xml:space="preserve">以提高耕地质量和化肥利用率为目标，以耕地生产障碍修复利用及耕地质量长期监测点项目的实施，通过试验示范形成成熟的技术措施全区推广；通过测土配肥站建设项目，在全区推广测土配方施肥技术覆盖率90%以上，化肥利用率提高到3%,使使用减量5％。 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</si>
  <si>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</si>
  <si>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</si>
  <si>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</si>
  <si>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</si>
  <si>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</si>
  <si>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</si>
  <si>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数量指标</t>
  </si>
  <si>
    <t>全年申报基本支出的在职及离退休人数</t>
  </si>
  <si>
    <t>&gt;=</t>
  </si>
  <si>
    <t>人</t>
  </si>
  <si>
    <t>定量指标</t>
  </si>
  <si>
    <t>20分，全部完成得满分，未完成按权重扣分</t>
  </si>
  <si>
    <t>在职及退休人员20人以上基本支出</t>
  </si>
  <si>
    <t>按2024年10月实际在职及离退休人员工资等进行测算的基本支出</t>
  </si>
  <si>
    <t>质量指标</t>
  </si>
  <si>
    <t>各项工作完成率</t>
  </si>
  <si>
    <t>95</t>
  </si>
  <si>
    <t>%</t>
  </si>
  <si>
    <t>15分，全部完成得15分，未完成按权重扣分</t>
  </si>
  <si>
    <t>按要求完成各项工作</t>
  </si>
  <si>
    <t>重点工作目标督查分解考核任务</t>
  </si>
  <si>
    <t>时效指标</t>
  </si>
  <si>
    <t>各项工作完成时间</t>
  </si>
  <si>
    <t>=</t>
  </si>
  <si>
    <t>年</t>
  </si>
  <si>
    <t>2025年度内完成各项年度工作指标</t>
  </si>
  <si>
    <t>成本指标</t>
  </si>
  <si>
    <t>效益指标</t>
  </si>
  <si>
    <t>社会成本指标</t>
  </si>
  <si>
    <t>元</t>
  </si>
  <si>
    <t>20分，全部完成得20分，未完成按权重扣分</t>
  </si>
  <si>
    <t>全年一般公共预算支出数</t>
  </si>
  <si>
    <t>预算下达通知书</t>
  </si>
  <si>
    <t>经济效益</t>
  </si>
  <si>
    <t>社会效益</t>
  </si>
  <si>
    <t>确保了全区农业生产中土壤、肥料、节水等方面的技术管理、指导及推广，为合理利用土、肥、水资源提供技术与监测服务；土壤资源调查、规划、改良、利用；土壤、肥料、节水技术管理指导及推广；新肥料技术的试验示范推广；有机肥资源调查利用；土肥水资源监测等工资开展。</t>
  </si>
  <si>
    <t>90</t>
  </si>
  <si>
    <t>问卷调查参照财政部部门整体支出绩效评价共性指标体系框架</t>
  </si>
  <si>
    <t>满意度指标</t>
  </si>
  <si>
    <t>服务对象满意度</t>
  </si>
  <si>
    <t>社会公众或服务对象满意度</t>
  </si>
  <si>
    <t>服务对象满意情况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</si>
</sst>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##,###,###,###,##0.00;[=0]&quot;&quot;"/>
    <numFmt numFmtId="182" formatCode="#,##0.00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7" applyNumberFormat="0" applyAlignment="0" applyProtection="0">
      <alignment vertical="center"/>
    </xf>
    <xf numFmtId="0" fontId="33" fillId="6" borderId="28" applyNumberFormat="0" applyAlignment="0" applyProtection="0">
      <alignment vertical="center"/>
    </xf>
    <xf numFmtId="0" fontId="34" fillId="6" borderId="27" applyNumberFormat="0" applyAlignment="0" applyProtection="0">
      <alignment vertical="center"/>
    </xf>
    <xf numFmtId="0" fontId="35" fillId="7" borderId="29" applyNumberFormat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176" fontId="43" fillId="0" borderId="19">
      <alignment horizontal="right" vertical="center"/>
    </xf>
    <xf numFmtId="49" fontId="43" fillId="0" borderId="19">
      <alignment horizontal="left" vertical="center" wrapText="1"/>
    </xf>
    <xf numFmtId="176" fontId="43" fillId="0" borderId="19">
      <alignment horizontal="right" vertical="center"/>
    </xf>
    <xf numFmtId="177" fontId="43" fillId="0" borderId="19">
      <alignment horizontal="right" vertical="center"/>
    </xf>
    <xf numFmtId="178" fontId="43" fillId="0" borderId="19">
      <alignment horizontal="right" vertical="center"/>
    </xf>
    <xf numFmtId="179" fontId="43" fillId="0" borderId="19">
      <alignment horizontal="right" vertical="center"/>
    </xf>
    <xf numFmtId="10" fontId="43" fillId="0" borderId="19">
      <alignment horizontal="right" vertical="center"/>
    </xf>
    <xf numFmtId="180" fontId="43" fillId="0" borderId="19">
      <alignment horizontal="right" vertical="center"/>
    </xf>
    <xf numFmtId="0" fontId="43" fillId="0" borderId="0">
      <alignment vertical="top"/>
      <protection locked="0"/>
    </xf>
    <xf numFmtId="0" fontId="1" fillId="0" borderId="0">
      <alignment vertical="center"/>
    </xf>
    <xf numFmtId="0" fontId="44" fillId="0" borderId="0"/>
    <xf numFmtId="0" fontId="45" fillId="0" borderId="0"/>
    <xf numFmtId="0" fontId="44" fillId="0" borderId="0"/>
  </cellStyleXfs>
  <cellXfs count="244">
    <xf numFmtId="0" fontId="0" fillId="0" borderId="0" xfId="0" applyFont="1" applyBorder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181" fontId="7" fillId="0" borderId="7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5" xfId="57" applyFont="1" applyFill="1" applyBorder="1" applyAlignment="1" applyProtection="1">
      <alignment horizontal="center" vertical="center"/>
    </xf>
    <xf numFmtId="0" fontId="10" fillId="0" borderId="16" xfId="57" applyFont="1" applyFill="1" applyBorder="1" applyAlignment="1" applyProtection="1">
      <alignment horizontal="center" vertical="center"/>
    </xf>
    <xf numFmtId="0" fontId="10" fillId="0" borderId="17" xfId="57" applyFont="1" applyFill="1" applyBorder="1" applyAlignment="1" applyProtection="1">
      <alignment horizontal="center" vertical="center"/>
    </xf>
    <xf numFmtId="49" fontId="11" fillId="0" borderId="18" xfId="57" applyNumberFormat="1" applyFont="1" applyFill="1" applyBorder="1" applyAlignment="1" applyProtection="1">
      <alignment horizontal="center" vertical="center" wrapText="1"/>
    </xf>
    <xf numFmtId="49" fontId="11" fillId="0" borderId="19" xfId="57" applyNumberFormat="1" applyFont="1" applyFill="1" applyBorder="1" applyAlignment="1" applyProtection="1">
      <alignment horizontal="center" vertical="center"/>
      <protection locked="0"/>
    </xf>
    <xf numFmtId="49" fontId="11" fillId="0" borderId="19" xfId="57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57" applyFont="1" applyFill="1" applyBorder="1" applyAlignment="1" applyProtection="1">
      <alignment horizontal="center" vertical="center"/>
    </xf>
    <xf numFmtId="0" fontId="3" fillId="0" borderId="19" xfId="57" applyFont="1" applyFill="1" applyBorder="1" applyAlignment="1" applyProtection="1">
      <alignment horizontal="center" vertical="center" wrapText="1"/>
      <protection locked="0"/>
    </xf>
    <xf numFmtId="0" fontId="3" fillId="2" borderId="19" xfId="57" applyFont="1" applyFill="1" applyBorder="1" applyAlignment="1" applyProtection="1">
      <alignment horizontal="left" vertical="center" wrapText="1"/>
      <protection locked="0"/>
    </xf>
    <xf numFmtId="0" fontId="3" fillId="0" borderId="3" xfId="57" applyFont="1" applyFill="1" applyBorder="1" applyAlignment="1" applyProtection="1">
      <alignment horizontal="center" vertical="center" wrapText="1"/>
    </xf>
    <xf numFmtId="182" fontId="3" fillId="0" borderId="19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58" applyFont="1" applyFill="1" applyBorder="1" applyAlignment="1" applyProtection="1">
      <alignment horizontal="center" vertical="center" wrapText="1"/>
      <protection locked="0"/>
    </xf>
    <xf numFmtId="0" fontId="3" fillId="0" borderId="3" xfId="58" applyFont="1" applyFill="1" applyBorder="1" applyAlignment="1" applyProtection="1">
      <alignment horizontal="center" vertical="center" wrapText="1"/>
    </xf>
    <xf numFmtId="0" fontId="3" fillId="2" borderId="19" xfId="58" applyFont="1" applyFill="1" applyBorder="1" applyAlignment="1" applyProtection="1">
      <alignment horizontal="left" vertical="center" wrapText="1"/>
      <protection locked="0"/>
    </xf>
    <xf numFmtId="0" fontId="12" fillId="0" borderId="0" xfId="59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181" fontId="7" fillId="0" borderId="7" xfId="0" applyNumberFormat="1" applyFont="1" applyFill="1" applyBorder="1" applyAlignment="1">
      <alignment horizontal="center" vertical="center" wrapText="1"/>
    </xf>
    <xf numFmtId="49" fontId="11" fillId="0" borderId="18" xfId="57" applyNumberFormat="1" applyFont="1" applyFill="1" applyBorder="1" applyAlignment="1" applyProtection="1">
      <alignment horizontal="center" vertical="center"/>
    </xf>
    <xf numFmtId="0" fontId="3" fillId="0" borderId="3" xfId="57" applyFont="1" applyFill="1" applyBorder="1" applyAlignment="1" applyProtection="1">
      <alignment horizontal="left" vertical="center" wrapText="1"/>
    </xf>
    <xf numFmtId="0" fontId="3" fillId="0" borderId="3" xfId="58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49" fontId="5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4" fontId="3" fillId="0" borderId="19" xfId="0" applyNumberFormat="1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4" fontId="14" fillId="0" borderId="19" xfId="51" applyNumberFormat="1" applyFont="1" applyBorder="1">
      <alignment horizontal="right" vertical="center"/>
    </xf>
    <xf numFmtId="0" fontId="3" fillId="3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>
      <alignment vertical="top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/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right" vertical="center"/>
      <protection locked="0"/>
    </xf>
    <xf numFmtId="0" fontId="5" fillId="3" borderId="19" xfId="0" applyFont="1" applyFill="1" applyBorder="1" applyAlignment="1" applyProtection="1">
      <alignment horizontal="right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3" fontId="3" fillId="3" borderId="19" xfId="0" applyNumberFormat="1" applyFont="1" applyFill="1" applyBorder="1" applyAlignment="1" applyProtection="1">
      <alignment horizontal="right" vertical="center"/>
      <protection locked="0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left"/>
    </xf>
    <xf numFmtId="0" fontId="3" fillId="3" borderId="19" xfId="0" applyFont="1" applyFill="1" applyBorder="1" applyAlignment="1">
      <alignment horizontal="right" vertical="center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vertical="center" wrapText="1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14" fillId="0" borderId="19" xfId="56" applyNumberFormat="1" applyFont="1" applyBorder="1" applyAlignment="1">
      <alignment horizontal="center" vertical="center"/>
    </xf>
    <xf numFmtId="180" fontId="14" fillId="0" borderId="19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8" fillId="0" borderId="0" xfId="0" applyFont="1" applyBorder="1" applyAlignment="1" applyProtection="1">
      <alignment horizontal="right"/>
      <protection locked="0"/>
    </xf>
    <xf numFmtId="49" fontId="18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0" borderId="0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49" fontId="14" fillId="0" borderId="19" xfId="50" applyNumberFormat="1" applyFont="1" applyBorder="1">
      <alignment horizontal="left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15" fillId="3" borderId="19" xfId="0" applyFont="1" applyFill="1" applyBorder="1" applyAlignment="1" applyProtection="1">
      <alignment vertical="top" wrapText="1"/>
      <protection locked="0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176" fontId="23" fillId="0" borderId="19" xfId="0" applyNumberFormat="1" applyFont="1" applyBorder="1" applyAlignment="1">
      <alignment horizontal="right" vertical="center"/>
    </xf>
    <xf numFmtId="0" fontId="21" fillId="3" borderId="18" xfId="0" applyFont="1" applyFill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left" vertical="center" wrapText="1" indent="1"/>
    </xf>
    <xf numFmtId="0" fontId="3" fillId="3" borderId="19" xfId="0" applyFont="1" applyFill="1" applyBorder="1" applyAlignment="1">
      <alignment horizontal="left" vertical="center" wrapText="1" indent="2"/>
    </xf>
    <xf numFmtId="0" fontId="3" fillId="3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15" fillId="0" borderId="19" xfId="0" applyFont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 quotePrefix="1">
      <alignment horizontal="righ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Normal 2" xfId="58"/>
    <cellStyle name="常规 5" xfId="59"/>
    <cellStyle name="常规 2" xfId="60"/>
    <cellStyle name="常规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2" sqref="D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50"/>
      <c r="B1" s="50"/>
      <c r="C1" s="50"/>
      <c r="D1" s="50"/>
    </row>
    <row r="2" ht="15" customHeight="1" spans="1:4">
      <c r="A2" s="94"/>
      <c r="B2" s="94"/>
      <c r="C2" s="94"/>
      <c r="D2" s="111" t="s">
        <v>0</v>
      </c>
    </row>
    <row r="3" ht="41.25" customHeight="1" spans="1:1">
      <c r="A3" s="89" t="str">
        <f>"2025"&amp;"年部门财务收支预算总表"</f>
        <v>2025年部门财务收支预算总表</v>
      </c>
    </row>
    <row r="4" ht="17.25" customHeight="1" spans="1:4">
      <c r="A4" s="92" t="s">
        <v>1</v>
      </c>
      <c r="B4" s="209"/>
      <c r="D4" s="185" t="s">
        <v>2</v>
      </c>
    </row>
    <row r="5" ht="23.25" customHeight="1" spans="1:4">
      <c r="A5" s="210" t="s">
        <v>3</v>
      </c>
      <c r="B5" s="211"/>
      <c r="C5" s="210" t="s">
        <v>4</v>
      </c>
      <c r="D5" s="211"/>
    </row>
    <row r="6" ht="24" customHeight="1" spans="1:4">
      <c r="A6" s="210" t="s">
        <v>5</v>
      </c>
      <c r="B6" s="210" t="s">
        <v>6</v>
      </c>
      <c r="C6" s="210" t="s">
        <v>7</v>
      </c>
      <c r="D6" s="210" t="s">
        <v>6</v>
      </c>
    </row>
    <row r="7" ht="17.25" customHeight="1" spans="1:4">
      <c r="A7" s="212" t="s">
        <v>8</v>
      </c>
      <c r="B7" s="126">
        <v>2000755.3</v>
      </c>
      <c r="C7" s="212" t="s">
        <v>9</v>
      </c>
      <c r="D7" s="126"/>
    </row>
    <row r="8" ht="17.25" customHeight="1" spans="1:4">
      <c r="A8" s="212" t="s">
        <v>10</v>
      </c>
      <c r="B8" s="126"/>
      <c r="C8" s="212" t="s">
        <v>11</v>
      </c>
      <c r="D8" s="126"/>
    </row>
    <row r="9" ht="17.25" customHeight="1" spans="1:4">
      <c r="A9" s="212" t="s">
        <v>12</v>
      </c>
      <c r="B9" s="126"/>
      <c r="C9" s="243" t="s">
        <v>13</v>
      </c>
      <c r="D9" s="126"/>
    </row>
    <row r="10" ht="17.25" customHeight="1" spans="1:4">
      <c r="A10" s="212" t="s">
        <v>14</v>
      </c>
      <c r="B10" s="126"/>
      <c r="C10" s="243" t="s">
        <v>15</v>
      </c>
      <c r="D10" s="126"/>
    </row>
    <row r="11" ht="17.25" customHeight="1" spans="1:4">
      <c r="A11" s="212" t="s">
        <v>16</v>
      </c>
      <c r="B11" s="126"/>
      <c r="C11" s="243" t="s">
        <v>17</v>
      </c>
      <c r="D11" s="126"/>
    </row>
    <row r="12" ht="17.25" customHeight="1" spans="1:4">
      <c r="A12" s="212" t="s">
        <v>18</v>
      </c>
      <c r="B12" s="126"/>
      <c r="C12" s="243" t="s">
        <v>19</v>
      </c>
      <c r="D12" s="126"/>
    </row>
    <row r="13" ht="17.25" customHeight="1" spans="1:4">
      <c r="A13" s="212" t="s">
        <v>20</v>
      </c>
      <c r="B13" s="126"/>
      <c r="C13" s="80" t="s">
        <v>21</v>
      </c>
      <c r="D13" s="126"/>
    </row>
    <row r="14" ht="17.25" customHeight="1" spans="1:4">
      <c r="A14" s="212" t="s">
        <v>22</v>
      </c>
      <c r="B14" s="126"/>
      <c r="C14" s="80" t="s">
        <v>23</v>
      </c>
      <c r="D14" s="126">
        <v>336775.7</v>
      </c>
    </row>
    <row r="15" ht="17.25" customHeight="1" spans="1:4">
      <c r="A15" s="212" t="s">
        <v>24</v>
      </c>
      <c r="B15" s="126"/>
      <c r="C15" s="80" t="s">
        <v>25</v>
      </c>
      <c r="D15" s="126">
        <v>207070.9</v>
      </c>
    </row>
    <row r="16" ht="17.25" customHeight="1" spans="1:4">
      <c r="A16" s="212" t="s">
        <v>26</v>
      </c>
      <c r="B16" s="126"/>
      <c r="C16" s="80" t="s">
        <v>27</v>
      </c>
      <c r="D16" s="126"/>
    </row>
    <row r="17" ht="17.25" customHeight="1" spans="1:4">
      <c r="A17" s="190"/>
      <c r="B17" s="126"/>
      <c r="C17" s="80" t="s">
        <v>28</v>
      </c>
      <c r="D17" s="126"/>
    </row>
    <row r="18" ht="17.25" customHeight="1" spans="1:4">
      <c r="A18" s="213"/>
      <c r="B18" s="126"/>
      <c r="C18" s="80" t="s">
        <v>29</v>
      </c>
      <c r="D18" s="126">
        <v>1310208.7</v>
      </c>
    </row>
    <row r="19" ht="17.25" customHeight="1" spans="1:4">
      <c r="A19" s="213"/>
      <c r="B19" s="126"/>
      <c r="C19" s="80" t="s">
        <v>30</v>
      </c>
      <c r="D19" s="126"/>
    </row>
    <row r="20" ht="17.25" customHeight="1" spans="1:4">
      <c r="A20" s="213"/>
      <c r="B20" s="126"/>
      <c r="C20" s="80" t="s">
        <v>31</v>
      </c>
      <c r="D20" s="126"/>
    </row>
    <row r="21" ht="17.25" customHeight="1" spans="1:4">
      <c r="A21" s="213"/>
      <c r="B21" s="126"/>
      <c r="C21" s="80" t="s">
        <v>32</v>
      </c>
      <c r="D21" s="126"/>
    </row>
    <row r="22" ht="17.25" customHeight="1" spans="1:4">
      <c r="A22" s="213"/>
      <c r="B22" s="126"/>
      <c r="C22" s="80" t="s">
        <v>33</v>
      </c>
      <c r="D22" s="126"/>
    </row>
    <row r="23" ht="17.25" customHeight="1" spans="1:4">
      <c r="A23" s="213"/>
      <c r="B23" s="126"/>
      <c r="C23" s="80" t="s">
        <v>34</v>
      </c>
      <c r="D23" s="126"/>
    </row>
    <row r="24" ht="17.25" customHeight="1" spans="1:4">
      <c r="A24" s="213"/>
      <c r="B24" s="126"/>
      <c r="C24" s="80" t="s">
        <v>35</v>
      </c>
      <c r="D24" s="126"/>
    </row>
    <row r="25" ht="17.25" customHeight="1" spans="1:4">
      <c r="A25" s="213"/>
      <c r="B25" s="126"/>
      <c r="C25" s="80" t="s">
        <v>36</v>
      </c>
      <c r="D25" s="126">
        <v>146700</v>
      </c>
    </row>
    <row r="26" ht="17.25" customHeight="1" spans="1:4">
      <c r="A26" s="213"/>
      <c r="B26" s="126"/>
      <c r="C26" s="80" t="s">
        <v>37</v>
      </c>
      <c r="D26" s="126"/>
    </row>
    <row r="27" ht="17.25" customHeight="1" spans="1:4">
      <c r="A27" s="213"/>
      <c r="B27" s="126"/>
      <c r="C27" s="190" t="s">
        <v>38</v>
      </c>
      <c r="D27" s="126"/>
    </row>
    <row r="28" ht="17.25" customHeight="1" spans="1:4">
      <c r="A28" s="213"/>
      <c r="B28" s="126"/>
      <c r="C28" s="80" t="s">
        <v>39</v>
      </c>
      <c r="D28" s="126"/>
    </row>
    <row r="29" ht="16.5" customHeight="1" spans="1:4">
      <c r="A29" s="213"/>
      <c r="B29" s="126"/>
      <c r="C29" s="80" t="s">
        <v>40</v>
      </c>
      <c r="D29" s="126"/>
    </row>
    <row r="30" ht="16.5" customHeight="1" spans="1:4">
      <c r="A30" s="213"/>
      <c r="B30" s="126"/>
      <c r="C30" s="190" t="s">
        <v>41</v>
      </c>
      <c r="D30" s="126"/>
    </row>
    <row r="31" ht="17.25" customHeight="1" spans="1:4">
      <c r="A31" s="213"/>
      <c r="B31" s="126"/>
      <c r="C31" s="190" t="s">
        <v>42</v>
      </c>
      <c r="D31" s="126"/>
    </row>
    <row r="32" ht="17.25" customHeight="1" spans="1:4">
      <c r="A32" s="213"/>
      <c r="B32" s="126"/>
      <c r="C32" s="80" t="s">
        <v>43</v>
      </c>
      <c r="D32" s="126"/>
    </row>
    <row r="33" ht="16.5" customHeight="1" spans="1:4">
      <c r="A33" s="213" t="s">
        <v>44</v>
      </c>
      <c r="B33" s="126">
        <v>2000755.3</v>
      </c>
      <c r="C33" s="213" t="s">
        <v>45</v>
      </c>
      <c r="D33" s="126">
        <v>2000755.3</v>
      </c>
    </row>
    <row r="34" ht="16.5" customHeight="1" spans="1:4">
      <c r="A34" s="190" t="s">
        <v>46</v>
      </c>
      <c r="B34" s="126"/>
      <c r="C34" s="190" t="s">
        <v>47</v>
      </c>
      <c r="D34" s="126"/>
    </row>
    <row r="35" ht="16.5" customHeight="1" spans="1:4">
      <c r="A35" s="80" t="s">
        <v>48</v>
      </c>
      <c r="B35" s="126"/>
      <c r="C35" s="80" t="s">
        <v>48</v>
      </c>
      <c r="D35" s="126"/>
    </row>
    <row r="36" ht="16.5" customHeight="1" spans="1:4">
      <c r="A36" s="80" t="s">
        <v>49</v>
      </c>
      <c r="B36" s="126"/>
      <c r="C36" s="80" t="s">
        <v>50</v>
      </c>
      <c r="D36" s="126"/>
    </row>
    <row r="37" ht="16.5" customHeight="1" spans="1:4">
      <c r="A37" s="214" t="s">
        <v>51</v>
      </c>
      <c r="B37" s="126">
        <v>2000755.3</v>
      </c>
      <c r="C37" s="214" t="s">
        <v>52</v>
      </c>
      <c r="D37" s="126">
        <v>2000755.3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50"/>
      <c r="B1" s="50"/>
      <c r="C1" s="50"/>
      <c r="D1" s="50"/>
      <c r="E1" s="50"/>
      <c r="F1" s="50"/>
    </row>
    <row r="2" ht="12" customHeight="1" spans="1:6">
      <c r="A2" s="165">
        <v>1</v>
      </c>
      <c r="B2" s="166">
        <v>0</v>
      </c>
      <c r="C2" s="165">
        <v>1</v>
      </c>
      <c r="D2" s="167"/>
      <c r="E2" s="167"/>
      <c r="F2" s="164" t="s">
        <v>271</v>
      </c>
    </row>
    <row r="3" ht="42" customHeight="1" spans="1:6">
      <c r="A3" s="168" t="str">
        <f>"2025"&amp;"年部门政府性基金预算支出预算表"</f>
        <v>2025年部门政府性基金预算支出预算表</v>
      </c>
      <c r="B3" s="168" t="s">
        <v>272</v>
      </c>
      <c r="C3" s="169"/>
      <c r="D3" s="170"/>
      <c r="E3" s="170"/>
      <c r="F3" s="170"/>
    </row>
    <row r="4" ht="13.5" customHeight="1" spans="1:6">
      <c r="A4" s="54" t="s">
        <v>1</v>
      </c>
      <c r="B4" s="54" t="s">
        <v>273</v>
      </c>
      <c r="C4" s="165"/>
      <c r="D4" s="167"/>
      <c r="E4" s="167"/>
      <c r="F4" s="164" t="s">
        <v>2</v>
      </c>
    </row>
    <row r="5" ht="19.5" customHeight="1" spans="1:6">
      <c r="A5" s="171" t="s">
        <v>176</v>
      </c>
      <c r="B5" s="172" t="s">
        <v>73</v>
      </c>
      <c r="C5" s="171" t="s">
        <v>74</v>
      </c>
      <c r="D5" s="60" t="s">
        <v>274</v>
      </c>
      <c r="E5" s="61"/>
      <c r="F5" s="62"/>
    </row>
    <row r="6" ht="18.75" customHeight="1" spans="1:6">
      <c r="A6" s="173"/>
      <c r="B6" s="174"/>
      <c r="C6" s="173"/>
      <c r="D6" s="65" t="s">
        <v>56</v>
      </c>
      <c r="E6" s="60" t="s">
        <v>76</v>
      </c>
      <c r="F6" s="65" t="s">
        <v>77</v>
      </c>
    </row>
    <row r="7" ht="18.75" customHeight="1" spans="1:6">
      <c r="A7" s="115">
        <v>1</v>
      </c>
      <c r="B7" s="175" t="s">
        <v>84</v>
      </c>
      <c r="C7" s="115">
        <v>3</v>
      </c>
      <c r="D7" s="176">
        <v>4</v>
      </c>
      <c r="E7" s="176">
        <v>5</v>
      </c>
      <c r="F7" s="176">
        <v>6</v>
      </c>
    </row>
    <row r="8" ht="21" customHeight="1" spans="1:6">
      <c r="A8" s="70"/>
      <c r="B8" s="70"/>
      <c r="C8" s="70"/>
      <c r="D8" s="126"/>
      <c r="E8" s="126"/>
      <c r="F8" s="126"/>
    </row>
    <row r="9" ht="21" customHeight="1" spans="1:6">
      <c r="A9" s="70"/>
      <c r="B9" s="70"/>
      <c r="C9" s="70"/>
      <c r="D9" s="126"/>
      <c r="E9" s="126"/>
      <c r="F9" s="126"/>
    </row>
    <row r="10" ht="18.75" customHeight="1" spans="1:6">
      <c r="A10" s="177" t="s">
        <v>166</v>
      </c>
      <c r="B10" s="177" t="s">
        <v>166</v>
      </c>
      <c r="C10" s="178" t="s">
        <v>166</v>
      </c>
      <c r="D10" s="126"/>
      <c r="E10" s="126"/>
      <c r="F10" s="126"/>
    </row>
    <row r="11" customHeight="1" spans="1:1">
      <c r="A11" t="s">
        <v>275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166666666667" defaultRowHeight="14.25" customHeight="1"/>
  <cols>
    <col min="1" max="19" width="10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5.75" customHeight="1" spans="2:19">
      <c r="B2" s="129"/>
      <c r="C2" s="129"/>
      <c r="R2" s="52"/>
      <c r="S2" s="52" t="s">
        <v>276</v>
      </c>
    </row>
    <row r="3" ht="41.25" customHeight="1" spans="1:19">
      <c r="A3" s="119" t="str">
        <f>"2025"&amp;"年部门政府采购预算表"</f>
        <v>2025年部门政府采购预算表</v>
      </c>
      <c r="B3" s="113"/>
      <c r="C3" s="113"/>
      <c r="D3" s="53"/>
      <c r="E3" s="53"/>
      <c r="F3" s="53"/>
      <c r="G3" s="53"/>
      <c r="H3" s="53"/>
      <c r="I3" s="53"/>
      <c r="J3" s="53"/>
      <c r="K3" s="53"/>
      <c r="L3" s="53"/>
      <c r="M3" s="113"/>
      <c r="N3" s="53"/>
      <c r="O3" s="53"/>
      <c r="P3" s="113"/>
      <c r="Q3" s="53"/>
      <c r="R3" s="113"/>
      <c r="S3" s="113"/>
    </row>
    <row r="4" ht="18.75" customHeight="1" spans="1:19">
      <c r="A4" s="157" t="s">
        <v>1</v>
      </c>
      <c r="B4" s="131"/>
      <c r="C4" s="131"/>
      <c r="D4" s="56"/>
      <c r="E4" s="56"/>
      <c r="F4" s="56"/>
      <c r="G4" s="56"/>
      <c r="H4" s="56"/>
      <c r="I4" s="56"/>
      <c r="J4" s="56"/>
      <c r="K4" s="56"/>
      <c r="L4" s="56"/>
      <c r="R4" s="57"/>
      <c r="S4" s="164" t="s">
        <v>2</v>
      </c>
    </row>
    <row r="5" ht="15.75" customHeight="1" spans="1:19">
      <c r="A5" s="59" t="s">
        <v>175</v>
      </c>
      <c r="B5" s="132" t="s">
        <v>176</v>
      </c>
      <c r="C5" s="132" t="s">
        <v>277</v>
      </c>
      <c r="D5" s="133" t="s">
        <v>278</v>
      </c>
      <c r="E5" s="133" t="s">
        <v>279</v>
      </c>
      <c r="F5" s="133" t="s">
        <v>280</v>
      </c>
      <c r="G5" s="133" t="s">
        <v>281</v>
      </c>
      <c r="H5" s="133" t="s">
        <v>282</v>
      </c>
      <c r="I5" s="146" t="s">
        <v>183</v>
      </c>
      <c r="J5" s="146"/>
      <c r="K5" s="146"/>
      <c r="L5" s="146"/>
      <c r="M5" s="147"/>
      <c r="N5" s="146"/>
      <c r="O5" s="146"/>
      <c r="P5" s="154"/>
      <c r="Q5" s="146"/>
      <c r="R5" s="147"/>
      <c r="S5" s="127"/>
    </row>
    <row r="6" ht="17.25" customHeight="1" spans="1:19">
      <c r="A6" s="64"/>
      <c r="B6" s="134"/>
      <c r="C6" s="134"/>
      <c r="D6" s="135"/>
      <c r="E6" s="135"/>
      <c r="F6" s="135"/>
      <c r="G6" s="135"/>
      <c r="H6" s="135"/>
      <c r="I6" s="135" t="s">
        <v>56</v>
      </c>
      <c r="J6" s="135" t="s">
        <v>59</v>
      </c>
      <c r="K6" s="135" t="s">
        <v>283</v>
      </c>
      <c r="L6" s="135" t="s">
        <v>284</v>
      </c>
      <c r="M6" s="148" t="s">
        <v>285</v>
      </c>
      <c r="N6" s="149" t="s">
        <v>286</v>
      </c>
      <c r="O6" s="149"/>
      <c r="P6" s="155"/>
      <c r="Q6" s="149"/>
      <c r="R6" s="156"/>
      <c r="S6" s="136"/>
    </row>
    <row r="7" ht="54" customHeight="1" spans="1:19">
      <c r="A7" s="67"/>
      <c r="B7" s="136"/>
      <c r="C7" s="136"/>
      <c r="D7" s="137"/>
      <c r="E7" s="137"/>
      <c r="F7" s="137"/>
      <c r="G7" s="137"/>
      <c r="H7" s="137"/>
      <c r="I7" s="137"/>
      <c r="J7" s="137" t="s">
        <v>58</v>
      </c>
      <c r="K7" s="137"/>
      <c r="L7" s="137"/>
      <c r="M7" s="150"/>
      <c r="N7" s="137" t="s">
        <v>58</v>
      </c>
      <c r="O7" s="137" t="s">
        <v>65</v>
      </c>
      <c r="P7" s="136" t="s">
        <v>66</v>
      </c>
      <c r="Q7" s="137" t="s">
        <v>67</v>
      </c>
      <c r="R7" s="150" t="s">
        <v>68</v>
      </c>
      <c r="S7" s="136" t="s">
        <v>69</v>
      </c>
    </row>
    <row r="8" ht="18" customHeight="1" spans="1:19">
      <c r="A8" s="158">
        <v>1</v>
      </c>
      <c r="B8" s="158" t="s">
        <v>84</v>
      </c>
      <c r="C8" s="159">
        <v>3</v>
      </c>
      <c r="D8" s="159">
        <v>4</v>
      </c>
      <c r="E8" s="158">
        <v>5</v>
      </c>
      <c r="F8" s="158">
        <v>6</v>
      </c>
      <c r="G8" s="158">
        <v>7</v>
      </c>
      <c r="H8" s="158">
        <v>8</v>
      </c>
      <c r="I8" s="158">
        <v>9</v>
      </c>
      <c r="J8" s="158">
        <v>10</v>
      </c>
      <c r="K8" s="158">
        <v>11</v>
      </c>
      <c r="L8" s="158">
        <v>12</v>
      </c>
      <c r="M8" s="158">
        <v>13</v>
      </c>
      <c r="N8" s="158">
        <v>14</v>
      </c>
      <c r="O8" s="158">
        <v>15</v>
      </c>
      <c r="P8" s="158">
        <v>16</v>
      </c>
      <c r="Q8" s="158">
        <v>17</v>
      </c>
      <c r="R8" s="158">
        <v>18</v>
      </c>
      <c r="S8" s="158">
        <v>19</v>
      </c>
    </row>
    <row r="9" ht="21" customHeight="1" spans="1:19">
      <c r="A9" s="138" t="s">
        <v>194</v>
      </c>
      <c r="B9" s="139" t="s">
        <v>71</v>
      </c>
      <c r="C9" s="139" t="s">
        <v>227</v>
      </c>
      <c r="D9" s="140" t="s">
        <v>287</v>
      </c>
      <c r="E9" s="140" t="s">
        <v>287</v>
      </c>
      <c r="F9" s="140" t="s">
        <v>288</v>
      </c>
      <c r="G9" s="160">
        <v>10</v>
      </c>
      <c r="H9" s="126">
        <v>1680</v>
      </c>
      <c r="I9" s="126">
        <v>1680</v>
      </c>
      <c r="J9" s="126">
        <v>1680</v>
      </c>
      <c r="K9" s="126"/>
      <c r="L9" s="126"/>
      <c r="M9" s="126"/>
      <c r="N9" s="126"/>
      <c r="O9" s="126"/>
      <c r="P9" s="126"/>
      <c r="Q9" s="126"/>
      <c r="R9" s="126"/>
      <c r="S9" s="126"/>
    </row>
    <row r="10" ht="21" customHeight="1" spans="1:19">
      <c r="A10" s="141" t="s">
        <v>166</v>
      </c>
      <c r="B10" s="142"/>
      <c r="C10" s="142"/>
      <c r="D10" s="143"/>
      <c r="E10" s="143"/>
      <c r="F10" s="143"/>
      <c r="G10" s="161"/>
      <c r="H10" s="126">
        <v>1680</v>
      </c>
      <c r="I10" s="126">
        <v>1680</v>
      </c>
      <c r="J10" s="126">
        <v>1680</v>
      </c>
      <c r="K10" s="126"/>
      <c r="L10" s="126"/>
      <c r="M10" s="126"/>
      <c r="N10" s="126"/>
      <c r="O10" s="126"/>
      <c r="P10" s="126"/>
      <c r="Q10" s="126"/>
      <c r="R10" s="126"/>
      <c r="S10" s="126"/>
    </row>
    <row r="11" ht="21" customHeight="1" spans="1:19">
      <c r="A11" s="157" t="s">
        <v>289</v>
      </c>
      <c r="B11" s="54"/>
      <c r="C11" s="54"/>
      <c r="D11" s="157"/>
      <c r="E11" s="157"/>
      <c r="F11" s="157"/>
      <c r="G11" s="162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/>
  <cols>
    <col min="1" max="20" width="10.625" customWidth="1"/>
  </cols>
  <sheetData>
    <row r="1" customHeight="1" spans="1:20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16.5" customHeight="1" spans="1:20">
      <c r="A2" s="123"/>
      <c r="B2" s="129"/>
      <c r="C2" s="129"/>
      <c r="D2" s="129"/>
      <c r="E2" s="129"/>
      <c r="F2" s="129"/>
      <c r="G2" s="129"/>
      <c r="H2" s="123"/>
      <c r="I2" s="123"/>
      <c r="J2" s="123"/>
      <c r="K2" s="123"/>
      <c r="L2" s="123"/>
      <c r="M2" s="123"/>
      <c r="N2" s="144"/>
      <c r="O2" s="123"/>
      <c r="P2" s="123"/>
      <c r="Q2" s="129"/>
      <c r="R2" s="123"/>
      <c r="S2" s="152"/>
      <c r="T2" s="152" t="s">
        <v>290</v>
      </c>
    </row>
    <row r="3" ht="41.25" customHeight="1" spans="1:20">
      <c r="A3" s="119" t="str">
        <f>"2025"&amp;"年部门政府购买服务预算表"</f>
        <v>2025年部门政府购买服务预算表</v>
      </c>
      <c r="B3" s="113"/>
      <c r="C3" s="113"/>
      <c r="D3" s="113"/>
      <c r="E3" s="113"/>
      <c r="F3" s="113"/>
      <c r="G3" s="113"/>
      <c r="H3" s="130"/>
      <c r="I3" s="130"/>
      <c r="J3" s="130"/>
      <c r="K3" s="130"/>
      <c r="L3" s="130"/>
      <c r="M3" s="130"/>
      <c r="N3" s="145"/>
      <c r="O3" s="130"/>
      <c r="P3" s="130"/>
      <c r="Q3" s="113"/>
      <c r="R3" s="130"/>
      <c r="S3" s="145"/>
      <c r="T3" s="113"/>
    </row>
    <row r="4" ht="22.5" customHeight="1" spans="1:20">
      <c r="A4" s="120" t="s">
        <v>1</v>
      </c>
      <c r="B4" s="131"/>
      <c r="C4" s="131"/>
      <c r="D4" s="131"/>
      <c r="E4" s="131"/>
      <c r="F4" s="131"/>
      <c r="G4" s="131"/>
      <c r="H4" s="121"/>
      <c r="I4" s="121"/>
      <c r="J4" s="121"/>
      <c r="K4" s="121"/>
      <c r="L4" s="121"/>
      <c r="M4" s="121"/>
      <c r="N4" s="144"/>
      <c r="O4" s="123"/>
      <c r="P4" s="123"/>
      <c r="Q4" s="129"/>
      <c r="R4" s="123"/>
      <c r="S4" s="153"/>
      <c r="T4" s="152" t="s">
        <v>2</v>
      </c>
    </row>
    <row r="5" ht="24" customHeight="1" spans="1:20">
      <c r="A5" s="59" t="s">
        <v>175</v>
      </c>
      <c r="B5" s="132" t="s">
        <v>176</v>
      </c>
      <c r="C5" s="132" t="s">
        <v>277</v>
      </c>
      <c r="D5" s="132" t="s">
        <v>291</v>
      </c>
      <c r="E5" s="132" t="s">
        <v>292</v>
      </c>
      <c r="F5" s="132" t="s">
        <v>293</v>
      </c>
      <c r="G5" s="132" t="s">
        <v>294</v>
      </c>
      <c r="H5" s="133" t="s">
        <v>295</v>
      </c>
      <c r="I5" s="133" t="s">
        <v>296</v>
      </c>
      <c r="J5" s="146" t="s">
        <v>183</v>
      </c>
      <c r="K5" s="146"/>
      <c r="L5" s="146"/>
      <c r="M5" s="146"/>
      <c r="N5" s="147"/>
      <c r="O5" s="146"/>
      <c r="P5" s="146"/>
      <c r="Q5" s="154"/>
      <c r="R5" s="146"/>
      <c r="S5" s="147"/>
      <c r="T5" s="127"/>
    </row>
    <row r="6" ht="24" customHeight="1" spans="1:20">
      <c r="A6" s="64"/>
      <c r="B6" s="134"/>
      <c r="C6" s="134"/>
      <c r="D6" s="134"/>
      <c r="E6" s="134"/>
      <c r="F6" s="134"/>
      <c r="G6" s="134"/>
      <c r="H6" s="135"/>
      <c r="I6" s="135"/>
      <c r="J6" s="135" t="s">
        <v>56</v>
      </c>
      <c r="K6" s="135" t="s">
        <v>59</v>
      </c>
      <c r="L6" s="135" t="s">
        <v>283</v>
      </c>
      <c r="M6" s="135" t="s">
        <v>284</v>
      </c>
      <c r="N6" s="148" t="s">
        <v>285</v>
      </c>
      <c r="O6" s="149" t="s">
        <v>286</v>
      </c>
      <c r="P6" s="149"/>
      <c r="Q6" s="155"/>
      <c r="R6" s="149"/>
      <c r="S6" s="156"/>
      <c r="T6" s="136"/>
    </row>
    <row r="7" ht="54" customHeight="1" spans="1:20">
      <c r="A7" s="67"/>
      <c r="B7" s="136"/>
      <c r="C7" s="136"/>
      <c r="D7" s="136"/>
      <c r="E7" s="136"/>
      <c r="F7" s="136"/>
      <c r="G7" s="136"/>
      <c r="H7" s="137"/>
      <c r="I7" s="137"/>
      <c r="J7" s="137"/>
      <c r="K7" s="137" t="s">
        <v>58</v>
      </c>
      <c r="L7" s="137"/>
      <c r="M7" s="137"/>
      <c r="N7" s="150"/>
      <c r="O7" s="137" t="s">
        <v>58</v>
      </c>
      <c r="P7" s="137" t="s">
        <v>65</v>
      </c>
      <c r="Q7" s="136" t="s">
        <v>66</v>
      </c>
      <c r="R7" s="137" t="s">
        <v>67</v>
      </c>
      <c r="S7" s="150" t="s">
        <v>68</v>
      </c>
      <c r="T7" s="136" t="s">
        <v>69</v>
      </c>
    </row>
    <row r="8" ht="17.25" customHeight="1" spans="1:20">
      <c r="A8" s="68">
        <v>1</v>
      </c>
      <c r="B8" s="136">
        <v>2</v>
      </c>
      <c r="C8" s="68">
        <v>3</v>
      </c>
      <c r="D8" s="68">
        <v>4</v>
      </c>
      <c r="E8" s="136">
        <v>5</v>
      </c>
      <c r="F8" s="68">
        <v>6</v>
      </c>
      <c r="G8" s="68">
        <v>7</v>
      </c>
      <c r="H8" s="136">
        <v>8</v>
      </c>
      <c r="I8" s="68">
        <v>9</v>
      </c>
      <c r="J8" s="68">
        <v>10</v>
      </c>
      <c r="K8" s="136">
        <v>11</v>
      </c>
      <c r="L8" s="68">
        <v>12</v>
      </c>
      <c r="M8" s="68">
        <v>13</v>
      </c>
      <c r="N8" s="136">
        <v>14</v>
      </c>
      <c r="O8" s="68">
        <v>15</v>
      </c>
      <c r="P8" s="68">
        <v>16</v>
      </c>
      <c r="Q8" s="136">
        <v>17</v>
      </c>
      <c r="R8" s="68">
        <v>18</v>
      </c>
      <c r="S8" s="68">
        <v>19</v>
      </c>
      <c r="T8" s="68">
        <v>20</v>
      </c>
    </row>
    <row r="9" ht="21" customHeight="1" spans="1:20">
      <c r="A9" s="138"/>
      <c r="B9" s="139"/>
      <c r="C9" s="139"/>
      <c r="D9" s="139"/>
      <c r="E9" s="139"/>
      <c r="F9" s="139"/>
      <c r="G9" s="139"/>
      <c r="H9" s="140"/>
      <c r="I9" s="140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</row>
    <row r="10" ht="21" customHeight="1" spans="1:20">
      <c r="A10" s="141" t="s">
        <v>166</v>
      </c>
      <c r="B10" s="142"/>
      <c r="C10" s="142"/>
      <c r="D10" s="142"/>
      <c r="E10" s="142"/>
      <c r="F10" s="142"/>
      <c r="G10" s="142"/>
      <c r="H10" s="143"/>
      <c r="I10" s="151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customHeight="1" spans="1:1">
      <c r="A11" t="s">
        <v>297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S17" sqref="S17"/>
    </sheetView>
  </sheetViews>
  <sheetFormatPr defaultColWidth="9.14166666666667" defaultRowHeight="14.25" customHeight="1"/>
  <cols>
    <col min="1" max="1" width="30.875" customWidth="1"/>
    <col min="2" max="13" width="11.125" customWidth="1"/>
  </cols>
  <sheetData>
    <row r="1" customHeight="1" spans="1:1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7.25" customHeight="1" spans="4:13">
      <c r="D2" s="118"/>
      <c r="M2" s="52" t="s">
        <v>298</v>
      </c>
    </row>
    <row r="3" ht="41.25" customHeight="1" spans="1:13">
      <c r="A3" s="119" t="str">
        <f>"2025"&amp;"年对下转移支付预算表"</f>
        <v>2025年对下转移支付预算表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13"/>
    </row>
    <row r="4" ht="18" customHeight="1" spans="1:13">
      <c r="A4" s="120" t="s">
        <v>1</v>
      </c>
      <c r="B4" s="121"/>
      <c r="C4" s="121"/>
      <c r="D4" s="122"/>
      <c r="E4" s="123"/>
      <c r="F4" s="123"/>
      <c r="G4" s="123"/>
      <c r="H4" s="123"/>
      <c r="I4" s="123"/>
      <c r="M4" s="57" t="s">
        <v>2</v>
      </c>
    </row>
    <row r="5" ht="19.5" customHeight="1" spans="1:13">
      <c r="A5" s="76" t="s">
        <v>299</v>
      </c>
      <c r="B5" s="60" t="s">
        <v>183</v>
      </c>
      <c r="C5" s="61"/>
      <c r="D5" s="61"/>
      <c r="E5" s="60" t="s">
        <v>300</v>
      </c>
      <c r="F5" s="61"/>
      <c r="G5" s="61"/>
      <c r="H5" s="61"/>
      <c r="I5" s="61"/>
      <c r="J5" s="61"/>
      <c r="K5" s="61"/>
      <c r="L5" s="61"/>
      <c r="M5" s="127"/>
    </row>
    <row r="6" ht="40.5" customHeight="1" spans="1:13">
      <c r="A6" s="68"/>
      <c r="B6" s="77" t="s">
        <v>56</v>
      </c>
      <c r="C6" s="59" t="s">
        <v>59</v>
      </c>
      <c r="D6" s="124" t="s">
        <v>283</v>
      </c>
      <c r="E6" s="96"/>
      <c r="F6" s="96"/>
      <c r="G6" s="96"/>
      <c r="H6" s="96"/>
      <c r="I6" s="96"/>
      <c r="J6" s="96"/>
      <c r="K6" s="96"/>
      <c r="L6" s="96"/>
      <c r="M6" s="128"/>
    </row>
    <row r="7" ht="19.5" customHeight="1" spans="1:13">
      <c r="A7" s="69">
        <v>1</v>
      </c>
      <c r="B7" s="69">
        <v>2</v>
      </c>
      <c r="C7" s="69">
        <v>3</v>
      </c>
      <c r="D7" s="125">
        <v>4</v>
      </c>
      <c r="E7" s="84">
        <v>5</v>
      </c>
      <c r="F7" s="69">
        <v>6</v>
      </c>
      <c r="G7" s="69">
        <v>7</v>
      </c>
      <c r="H7" s="125">
        <v>8</v>
      </c>
      <c r="I7" s="69">
        <v>9</v>
      </c>
      <c r="J7" s="69">
        <v>10</v>
      </c>
      <c r="K7" s="69">
        <v>11</v>
      </c>
      <c r="L7" s="69">
        <v>13</v>
      </c>
      <c r="M7" s="84">
        <v>24</v>
      </c>
    </row>
    <row r="8" ht="19.5" customHeight="1" spans="1:13">
      <c r="A8" s="78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ht="19.5" customHeight="1" spans="1:13">
      <c r="A9" s="11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customHeight="1" spans="1:1">
      <c r="A10" t="s">
        <v>301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2" customHeight="1"/>
  <cols>
    <col min="1" max="1" width="23.875" customWidth="1"/>
    <col min="2" max="2" width="22.125" customWidth="1"/>
    <col min="3" max="3" width="16" customWidth="1"/>
    <col min="4" max="4" width="9.375" customWidth="1"/>
    <col min="5" max="5" width="15.25" customWidth="1"/>
    <col min="6" max="6" width="11.2833333333333" customWidth="1"/>
    <col min="7" max="7" width="17.875" customWidth="1"/>
    <col min="8" max="8" width="11.5" customWidth="1"/>
    <col min="9" max="9" width="13.425" customWidth="1"/>
    <col min="10" max="10" width="14.875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6.5" customHeight="1" spans="10:10">
      <c r="J2" s="52" t="s">
        <v>302</v>
      </c>
    </row>
    <row r="3" ht="41.25" customHeight="1" spans="1:10">
      <c r="A3" s="112" t="str">
        <f>"2025"&amp;"年对下转移支付绩效目标表"</f>
        <v>2025年对下转移支付绩效目标表</v>
      </c>
      <c r="B3" s="53"/>
      <c r="C3" s="53"/>
      <c r="D3" s="53"/>
      <c r="E3" s="53"/>
      <c r="F3" s="113"/>
      <c r="G3" s="53"/>
      <c r="H3" s="113"/>
      <c r="I3" s="113"/>
      <c r="J3" s="53"/>
    </row>
    <row r="4" ht="17.25" customHeight="1" spans="1:1">
      <c r="A4" s="54" t="s">
        <v>1</v>
      </c>
    </row>
    <row r="5" ht="44.25" customHeight="1" spans="1:10">
      <c r="A5" s="114" t="s">
        <v>299</v>
      </c>
      <c r="B5" s="114" t="s">
        <v>261</v>
      </c>
      <c r="C5" s="114" t="s">
        <v>262</v>
      </c>
      <c r="D5" s="114" t="s">
        <v>263</v>
      </c>
      <c r="E5" s="114" t="s">
        <v>264</v>
      </c>
      <c r="F5" s="115" t="s">
        <v>265</v>
      </c>
      <c r="G5" s="114" t="s">
        <v>266</v>
      </c>
      <c r="H5" s="115" t="s">
        <v>267</v>
      </c>
      <c r="I5" s="115" t="s">
        <v>268</v>
      </c>
      <c r="J5" s="114" t="s">
        <v>269</v>
      </c>
    </row>
    <row r="6" ht="41" customHeight="1" spans="1:10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5">
        <v>6</v>
      </c>
      <c r="G6" s="114">
        <v>7</v>
      </c>
      <c r="H6" s="115">
        <v>8</v>
      </c>
      <c r="I6" s="115">
        <v>9</v>
      </c>
      <c r="J6" s="114">
        <v>10</v>
      </c>
    </row>
    <row r="7" ht="42" customHeight="1" spans="1:10">
      <c r="A7" s="78"/>
      <c r="B7" s="116"/>
      <c r="C7" s="116"/>
      <c r="D7" s="116"/>
      <c r="E7" s="102"/>
      <c r="F7" s="117"/>
      <c r="G7" s="102"/>
      <c r="H7" s="117"/>
      <c r="I7" s="117"/>
      <c r="J7" s="102"/>
    </row>
    <row r="8" ht="42" customHeight="1" spans="1:10">
      <c r="A8" s="78"/>
      <c r="B8" s="70"/>
      <c r="C8" s="70"/>
      <c r="D8" s="70"/>
      <c r="E8" s="78"/>
      <c r="F8" s="70"/>
      <c r="G8" s="78"/>
      <c r="H8" s="70"/>
      <c r="I8" s="70"/>
      <c r="J8" s="78"/>
    </row>
    <row r="9" customHeight="1" spans="1:1">
      <c r="A9" t="s">
        <v>303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425" defaultRowHeight="14.25" customHeight="1"/>
  <cols>
    <col min="1" max="9" width="14.625" customWidth="1"/>
  </cols>
  <sheetData>
    <row r="1" customHeight="1" spans="1:9">
      <c r="A1" s="50"/>
      <c r="B1" s="50"/>
      <c r="C1" s="50"/>
      <c r="D1" s="50"/>
      <c r="E1" s="50"/>
      <c r="F1" s="50"/>
      <c r="G1" s="50"/>
      <c r="H1" s="50"/>
      <c r="I1" s="50"/>
    </row>
    <row r="2" customHeight="1" spans="1:9">
      <c r="A2" s="86" t="s">
        <v>304</v>
      </c>
      <c r="B2" s="87"/>
      <c r="C2" s="87"/>
      <c r="D2" s="88"/>
      <c r="E2" s="88"/>
      <c r="F2" s="88"/>
      <c r="G2" s="87"/>
      <c r="H2" s="87"/>
      <c r="I2" s="88"/>
    </row>
    <row r="3" ht="41.25" customHeight="1" spans="1:9">
      <c r="A3" s="89" t="str">
        <f>"2025"&amp;"年新增资产配置预算表"</f>
        <v>2025年新增资产配置预算表</v>
      </c>
      <c r="B3" s="90"/>
      <c r="C3" s="90"/>
      <c r="D3" s="91"/>
      <c r="E3" s="91"/>
      <c r="F3" s="91"/>
      <c r="G3" s="90"/>
      <c r="H3" s="90"/>
      <c r="I3" s="91"/>
    </row>
    <row r="4" customHeight="1" spans="1:9">
      <c r="A4" s="92" t="s">
        <v>1</v>
      </c>
      <c r="B4" s="93"/>
      <c r="C4" s="93"/>
      <c r="D4" s="94"/>
      <c r="F4" s="91"/>
      <c r="G4" s="90"/>
      <c r="H4" s="90"/>
      <c r="I4" s="111" t="s">
        <v>2</v>
      </c>
    </row>
    <row r="5" ht="28.5" customHeight="1" spans="1:9">
      <c r="A5" s="95" t="s">
        <v>175</v>
      </c>
      <c r="B5" s="96" t="s">
        <v>176</v>
      </c>
      <c r="C5" s="97" t="s">
        <v>305</v>
      </c>
      <c r="D5" s="95" t="s">
        <v>306</v>
      </c>
      <c r="E5" s="95" t="s">
        <v>307</v>
      </c>
      <c r="F5" s="95" t="s">
        <v>308</v>
      </c>
      <c r="G5" s="96" t="s">
        <v>309</v>
      </c>
      <c r="H5" s="84"/>
      <c r="I5" s="95"/>
    </row>
    <row r="6" ht="21" customHeight="1" spans="1:9">
      <c r="A6" s="97"/>
      <c r="B6" s="98"/>
      <c r="C6" s="98"/>
      <c r="D6" s="99"/>
      <c r="E6" s="98"/>
      <c r="F6" s="98"/>
      <c r="G6" s="96" t="s">
        <v>281</v>
      </c>
      <c r="H6" s="96" t="s">
        <v>310</v>
      </c>
      <c r="I6" s="96" t="s">
        <v>311</v>
      </c>
    </row>
    <row r="7" ht="24" customHeight="1" spans="1:9">
      <c r="A7" s="100" t="s">
        <v>83</v>
      </c>
      <c r="B7" s="101" t="s">
        <v>84</v>
      </c>
      <c r="C7" s="100" t="s">
        <v>85</v>
      </c>
      <c r="D7" s="102" t="s">
        <v>86</v>
      </c>
      <c r="E7" s="100" t="s">
        <v>87</v>
      </c>
      <c r="F7" s="101" t="s">
        <v>88</v>
      </c>
      <c r="G7" s="103" t="s">
        <v>89</v>
      </c>
      <c r="H7" s="102" t="s">
        <v>90</v>
      </c>
      <c r="I7" s="102">
        <v>9</v>
      </c>
    </row>
    <row r="8" ht="24" customHeight="1" spans="1:9">
      <c r="A8" s="104"/>
      <c r="B8" s="80"/>
      <c r="C8" s="80"/>
      <c r="D8" s="78"/>
      <c r="E8" s="70"/>
      <c r="F8" s="103"/>
      <c r="G8" s="105"/>
      <c r="H8" s="106"/>
      <c r="I8" s="106"/>
    </row>
    <row r="9" ht="24" customHeight="1" spans="1:9">
      <c r="A9" s="107" t="s">
        <v>56</v>
      </c>
      <c r="B9" s="108"/>
      <c r="C9" s="108"/>
      <c r="D9" s="109"/>
      <c r="E9" s="110"/>
      <c r="F9" s="110"/>
      <c r="G9" s="105"/>
      <c r="H9" s="106"/>
      <c r="I9" s="106"/>
    </row>
    <row r="10" customHeight="1" spans="1:1">
      <c r="A10" t="s">
        <v>312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/>
  <cols>
    <col min="1" max="11" width="15.125" customWidth="1"/>
  </cols>
  <sheetData>
    <row r="1" customHeight="1" spans="1:1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customHeight="1" spans="4:11">
      <c r="D2" s="51"/>
      <c r="E2" s="51"/>
      <c r="F2" s="51"/>
      <c r="G2" s="51"/>
      <c r="K2" s="52" t="s">
        <v>313</v>
      </c>
    </row>
    <row r="3" ht="41.25" customHeight="1" spans="1:11">
      <c r="A3" s="53" t="str">
        <f>"2025"&amp;"年上级转移支付补助项目支出预算表"</f>
        <v>2025年上级转移支付补助项目支出预算表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13.5" customHeight="1" spans="1:11">
      <c r="A4" s="54" t="s">
        <v>1</v>
      </c>
      <c r="B4" s="55"/>
      <c r="C4" s="55"/>
      <c r="D4" s="55"/>
      <c r="E4" s="55"/>
      <c r="F4" s="55"/>
      <c r="G4" s="55"/>
      <c r="H4" s="56"/>
      <c r="I4" s="56"/>
      <c r="J4" s="56"/>
      <c r="K4" s="57" t="s">
        <v>2</v>
      </c>
    </row>
    <row r="5" ht="21.75" customHeight="1" spans="1:11">
      <c r="A5" s="58" t="s">
        <v>253</v>
      </c>
      <c r="B5" s="58" t="s">
        <v>178</v>
      </c>
      <c r="C5" s="58" t="s">
        <v>254</v>
      </c>
      <c r="D5" s="59" t="s">
        <v>179</v>
      </c>
      <c r="E5" s="59" t="s">
        <v>180</v>
      </c>
      <c r="F5" s="59" t="s">
        <v>255</v>
      </c>
      <c r="G5" s="59" t="s">
        <v>256</v>
      </c>
      <c r="H5" s="76" t="s">
        <v>56</v>
      </c>
      <c r="I5" s="60" t="s">
        <v>314</v>
      </c>
      <c r="J5" s="61"/>
      <c r="K5" s="62"/>
    </row>
    <row r="6" ht="21.75" customHeight="1" spans="1:11">
      <c r="A6" s="63"/>
      <c r="B6" s="63"/>
      <c r="C6" s="63"/>
      <c r="D6" s="64"/>
      <c r="E6" s="64"/>
      <c r="F6" s="64"/>
      <c r="G6" s="64"/>
      <c r="H6" s="77"/>
      <c r="I6" s="59" t="s">
        <v>59</v>
      </c>
      <c r="J6" s="59" t="s">
        <v>60</v>
      </c>
      <c r="K6" s="59" t="s">
        <v>61</v>
      </c>
    </row>
    <row r="7" ht="40.5" customHeight="1" spans="1:11">
      <c r="A7" s="66"/>
      <c r="B7" s="66"/>
      <c r="C7" s="66"/>
      <c r="D7" s="67"/>
      <c r="E7" s="67"/>
      <c r="F7" s="67"/>
      <c r="G7" s="67"/>
      <c r="H7" s="68"/>
      <c r="I7" s="67" t="s">
        <v>58</v>
      </c>
      <c r="J7" s="67"/>
      <c r="K7" s="67"/>
    </row>
    <row r="8" ht="31" customHeight="1" spans="1:11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84">
        <v>10</v>
      </c>
      <c r="K8" s="84">
        <v>11</v>
      </c>
    </row>
    <row r="9" ht="31" customHeight="1" spans="1:11">
      <c r="A9" s="78"/>
      <c r="B9" s="70"/>
      <c r="C9" s="78"/>
      <c r="D9" s="78"/>
      <c r="E9" s="78"/>
      <c r="F9" s="78"/>
      <c r="G9" s="78"/>
      <c r="H9" s="79"/>
      <c r="I9" s="85"/>
      <c r="J9" s="85"/>
      <c r="K9" s="79"/>
    </row>
    <row r="10" ht="31" customHeight="1" spans="1:11">
      <c r="A10" s="80"/>
      <c r="B10" s="70"/>
      <c r="C10" s="70"/>
      <c r="D10" s="70"/>
      <c r="E10" s="70"/>
      <c r="F10" s="70"/>
      <c r="G10" s="70"/>
      <c r="H10" s="72"/>
      <c r="I10" s="72"/>
      <c r="J10" s="72"/>
      <c r="K10" s="79"/>
    </row>
    <row r="11" ht="31" customHeight="1" spans="1:11">
      <c r="A11" s="81" t="s">
        <v>166</v>
      </c>
      <c r="B11" s="82"/>
      <c r="C11" s="82"/>
      <c r="D11" s="82"/>
      <c r="E11" s="82"/>
      <c r="F11" s="82"/>
      <c r="G11" s="83"/>
      <c r="H11" s="72"/>
      <c r="I11" s="72"/>
      <c r="J11" s="72"/>
      <c r="K11" s="79"/>
    </row>
    <row r="12" customHeight="1" spans="1:7">
      <c r="A12" s="54" t="s">
        <v>315</v>
      </c>
      <c r="B12" s="55"/>
      <c r="C12" s="55"/>
      <c r="D12" s="55"/>
      <c r="E12" s="55"/>
      <c r="F12" s="55"/>
      <c r="G12" s="55"/>
    </row>
  </sheetData>
  <mergeCells count="16">
    <mergeCell ref="A3:K3"/>
    <mergeCell ref="A4:G4"/>
    <mergeCell ref="I5:K5"/>
    <mergeCell ref="A11:G11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ht="13.5" customHeight="1" spans="4:7">
      <c r="D2" s="51"/>
      <c r="G2" s="52" t="s">
        <v>316</v>
      </c>
    </row>
    <row r="3" ht="41.25" customHeight="1" spans="1:7">
      <c r="A3" s="53" t="str">
        <f>"2025"&amp;"年部门项目中期规划预算表"</f>
        <v>2025年部门项目中期规划预算表</v>
      </c>
      <c r="B3" s="53"/>
      <c r="C3" s="53"/>
      <c r="D3" s="53"/>
      <c r="E3" s="53"/>
      <c r="F3" s="53"/>
      <c r="G3" s="53"/>
    </row>
    <row r="4" ht="13.5" customHeight="1" spans="1:7">
      <c r="A4" s="54" t="s">
        <v>1</v>
      </c>
      <c r="B4" s="55"/>
      <c r="C4" s="55"/>
      <c r="D4" s="55"/>
      <c r="E4" s="56"/>
      <c r="F4" s="56"/>
      <c r="G4" s="57" t="s">
        <v>2</v>
      </c>
    </row>
    <row r="5" ht="21.75" customHeight="1" spans="1:7">
      <c r="A5" s="58" t="s">
        <v>254</v>
      </c>
      <c r="B5" s="58" t="s">
        <v>253</v>
      </c>
      <c r="C5" s="58" t="s">
        <v>178</v>
      </c>
      <c r="D5" s="59" t="s">
        <v>317</v>
      </c>
      <c r="E5" s="60" t="s">
        <v>59</v>
      </c>
      <c r="F5" s="61"/>
      <c r="G5" s="62"/>
    </row>
    <row r="6" ht="21.75" customHeight="1" spans="1:7">
      <c r="A6" s="63"/>
      <c r="B6" s="63"/>
      <c r="C6" s="63"/>
      <c r="D6" s="64"/>
      <c r="E6" s="65" t="str">
        <f>"2025"&amp;"年"</f>
        <v>2025年</v>
      </c>
      <c r="F6" s="59" t="str">
        <f>("2025"+1)&amp;"年"</f>
        <v>2026年</v>
      </c>
      <c r="G6" s="59" t="str">
        <f>("2025"+2)&amp;"年"</f>
        <v>2027年</v>
      </c>
    </row>
    <row r="7" ht="40.5" customHeight="1" spans="1:7">
      <c r="A7" s="66"/>
      <c r="B7" s="66"/>
      <c r="C7" s="66"/>
      <c r="D7" s="67"/>
      <c r="E7" s="68"/>
      <c r="F7" s="67" t="s">
        <v>58</v>
      </c>
      <c r="G7" s="67"/>
    </row>
    <row r="8" ht="15" customHeight="1" spans="1:7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</row>
    <row r="9" ht="17.25" customHeight="1" spans="1:7">
      <c r="A9" s="70"/>
      <c r="B9" s="71"/>
      <c r="C9" s="71"/>
      <c r="D9" s="70"/>
      <c r="E9" s="72"/>
      <c r="F9" s="72"/>
      <c r="G9" s="72"/>
    </row>
    <row r="10" ht="18.75" customHeight="1" spans="1:7">
      <c r="A10" s="70"/>
      <c r="B10" s="70"/>
      <c r="C10" s="70"/>
      <c r="D10" s="70"/>
      <c r="E10" s="72"/>
      <c r="F10" s="72"/>
      <c r="G10" s="72"/>
    </row>
    <row r="11" ht="18.75" customHeight="1" spans="1:7">
      <c r="A11" s="73" t="s">
        <v>56</v>
      </c>
      <c r="B11" s="74" t="s">
        <v>318</v>
      </c>
      <c r="C11" s="74"/>
      <c r="D11" s="75"/>
      <c r="E11" s="72"/>
      <c r="F11" s="72"/>
      <c r="G11" s="72"/>
    </row>
    <row r="12" customHeight="1" spans="1:1">
      <c r="A12" t="s">
        <v>319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12" workbookViewId="0">
      <selection activeCell="C8" sqref="C8:I8"/>
    </sheetView>
  </sheetViews>
  <sheetFormatPr defaultColWidth="9" defaultRowHeight="13.5"/>
  <cols>
    <col min="1" max="1" width="31.875" customWidth="1"/>
    <col min="2" max="2" width="13.125" customWidth="1"/>
    <col min="3" max="3" width="31.375" customWidth="1"/>
    <col min="4" max="4" width="14.875" customWidth="1"/>
    <col min="5" max="5" width="14.5" customWidth="1"/>
    <col min="6" max="6" width="14.25" customWidth="1"/>
    <col min="8" max="8" width="13.375" customWidth="1"/>
    <col min="9" max="9" width="35" customWidth="1"/>
    <col min="10" max="10" width="43.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2" t="s">
        <v>320</v>
      </c>
    </row>
    <row r="2" ht="25.5" spans="1:10">
      <c r="A2" s="2" t="s">
        <v>321</v>
      </c>
      <c r="B2" s="2"/>
      <c r="C2" s="2"/>
      <c r="D2" s="2"/>
      <c r="E2" s="2"/>
      <c r="F2" s="2"/>
      <c r="G2" s="2"/>
      <c r="H2" s="2"/>
      <c r="I2" s="2"/>
      <c r="J2" s="2"/>
    </row>
    <row r="3" ht="31.5" spans="1:10">
      <c r="A3" s="3" t="s">
        <v>1</v>
      </c>
      <c r="B3" s="3"/>
      <c r="C3" s="4"/>
      <c r="D3" s="5"/>
      <c r="E3" s="5"/>
      <c r="F3" s="5"/>
      <c r="G3" s="5"/>
      <c r="H3" s="5"/>
      <c r="I3" s="5"/>
      <c r="J3" s="244" t="s">
        <v>2</v>
      </c>
    </row>
    <row r="4" ht="27" customHeight="1" spans="1:10">
      <c r="A4" s="6" t="s">
        <v>322</v>
      </c>
      <c r="B4" s="7">
        <v>1250012</v>
      </c>
      <c r="C4" s="8"/>
      <c r="D4" s="8"/>
      <c r="E4" s="9"/>
      <c r="F4" s="10" t="s">
        <v>323</v>
      </c>
      <c r="G4" s="9"/>
      <c r="H4" s="11" t="s">
        <v>71</v>
      </c>
      <c r="I4" s="8"/>
      <c r="J4" s="9"/>
    </row>
    <row r="5" ht="28" customHeight="1" spans="1:10">
      <c r="A5" s="12" t="s">
        <v>324</v>
      </c>
      <c r="B5" s="12"/>
      <c r="C5" s="12"/>
      <c r="D5" s="12"/>
      <c r="E5" s="12"/>
      <c r="F5" s="12"/>
      <c r="G5" s="12"/>
      <c r="H5" s="12"/>
      <c r="I5" s="12"/>
      <c r="J5" s="12" t="s">
        <v>325</v>
      </c>
    </row>
    <row r="6" ht="64" customHeight="1" spans="1:10">
      <c r="A6" s="12" t="s">
        <v>326</v>
      </c>
      <c r="B6" s="13" t="s">
        <v>327</v>
      </c>
      <c r="C6" s="14" t="s">
        <v>328</v>
      </c>
      <c r="D6" s="14"/>
      <c r="E6" s="14"/>
      <c r="F6" s="14"/>
      <c r="G6" s="14"/>
      <c r="H6" s="14"/>
      <c r="I6" s="14"/>
      <c r="J6" s="44"/>
    </row>
    <row r="7" ht="37.5" spans="1:10">
      <c r="A7" s="12"/>
      <c r="B7" s="15" t="s">
        <v>329</v>
      </c>
      <c r="C7" s="14" t="s">
        <v>330</v>
      </c>
      <c r="D7" s="14"/>
      <c r="E7" s="14"/>
      <c r="F7" s="14"/>
      <c r="G7" s="14"/>
      <c r="H7" s="14"/>
      <c r="I7" s="14"/>
      <c r="J7" s="44"/>
    </row>
    <row r="8" ht="114" customHeight="1" spans="1:10">
      <c r="A8" s="13" t="s">
        <v>331</v>
      </c>
      <c r="B8" s="16" t="s">
        <v>332</v>
      </c>
      <c r="C8" s="17" t="s">
        <v>333</v>
      </c>
      <c r="D8" s="17"/>
      <c r="E8" s="17"/>
      <c r="F8" s="17"/>
      <c r="G8" s="17"/>
      <c r="H8" s="17"/>
      <c r="I8" s="17"/>
      <c r="J8" s="45"/>
    </row>
    <row r="9" ht="44" customHeight="1" spans="1:10">
      <c r="A9" s="18" t="s">
        <v>334</v>
      </c>
      <c r="B9" s="18"/>
      <c r="C9" s="18"/>
      <c r="D9" s="18"/>
      <c r="E9" s="18"/>
      <c r="F9" s="18"/>
      <c r="G9" s="18"/>
      <c r="H9" s="18"/>
      <c r="I9" s="18"/>
      <c r="J9" s="18"/>
    </row>
    <row r="10" ht="31" customHeight="1" spans="1:10">
      <c r="A10" s="19" t="s">
        <v>335</v>
      </c>
      <c r="B10" s="20"/>
      <c r="C10" s="12" t="s">
        <v>336</v>
      </c>
      <c r="D10" s="12"/>
      <c r="E10" s="12"/>
      <c r="F10" s="12" t="s">
        <v>337</v>
      </c>
      <c r="G10" s="12"/>
      <c r="H10" s="12" t="s">
        <v>338</v>
      </c>
      <c r="I10" s="12"/>
      <c r="J10" s="12"/>
    </row>
    <row r="11" ht="23" customHeight="1" spans="1:10">
      <c r="A11" s="21"/>
      <c r="B11" s="22"/>
      <c r="C11" s="12"/>
      <c r="D11" s="12"/>
      <c r="E11" s="12"/>
      <c r="F11" s="12"/>
      <c r="G11" s="12"/>
      <c r="H11" s="13" t="s">
        <v>339</v>
      </c>
      <c r="I11" s="13" t="s">
        <v>340</v>
      </c>
      <c r="J11" s="13" t="s">
        <v>341</v>
      </c>
    </row>
    <row r="12" ht="79" customHeight="1" spans="1:10">
      <c r="A12" s="23" t="s">
        <v>328</v>
      </c>
      <c r="B12" s="24"/>
      <c r="C12" s="23" t="s">
        <v>342</v>
      </c>
      <c r="D12" s="25"/>
      <c r="E12" s="24"/>
      <c r="F12" s="14" t="s">
        <v>318</v>
      </c>
      <c r="G12" s="14"/>
      <c r="H12" s="26">
        <v>2000755.3</v>
      </c>
      <c r="I12" s="46">
        <v>2000755.3</v>
      </c>
      <c r="J12" s="26">
        <v>0</v>
      </c>
    </row>
    <row r="13" ht="47" customHeight="1" spans="1:10">
      <c r="A13" s="27" t="s">
        <v>343</v>
      </c>
      <c r="B13" s="27"/>
      <c r="C13" s="27"/>
      <c r="D13" s="27"/>
      <c r="E13" s="27"/>
      <c r="F13" s="27"/>
      <c r="G13" s="27"/>
      <c r="H13" s="27"/>
      <c r="I13" s="27"/>
      <c r="J13" s="27"/>
    </row>
    <row r="14" ht="39" customHeight="1" spans="1:10">
      <c r="A14" s="28" t="s">
        <v>344</v>
      </c>
      <c r="B14" s="29"/>
      <c r="C14" s="29"/>
      <c r="D14" s="29"/>
      <c r="E14" s="29"/>
      <c r="F14" s="29"/>
      <c r="G14" s="30"/>
      <c r="H14" s="31" t="s">
        <v>345</v>
      </c>
      <c r="I14" s="47" t="s">
        <v>269</v>
      </c>
      <c r="J14" s="31" t="s">
        <v>346</v>
      </c>
    </row>
    <row r="15" ht="36" customHeight="1" spans="1:10">
      <c r="A15" s="32" t="s">
        <v>262</v>
      </c>
      <c r="B15" s="32" t="s">
        <v>347</v>
      </c>
      <c r="C15" s="33" t="s">
        <v>264</v>
      </c>
      <c r="D15" s="33" t="s">
        <v>265</v>
      </c>
      <c r="E15" s="33" t="s">
        <v>266</v>
      </c>
      <c r="F15" s="33" t="s">
        <v>267</v>
      </c>
      <c r="G15" s="33" t="s">
        <v>268</v>
      </c>
      <c r="H15" s="34"/>
      <c r="I15" s="34"/>
      <c r="J15" s="34"/>
    </row>
    <row r="16" ht="24" customHeight="1" spans="1:10">
      <c r="A16" s="35" t="s">
        <v>348</v>
      </c>
      <c r="B16" s="35" t="s">
        <v>318</v>
      </c>
      <c r="C16" s="36" t="s">
        <v>318</v>
      </c>
      <c r="D16" s="35" t="s">
        <v>318</v>
      </c>
      <c r="E16" s="35" t="s">
        <v>318</v>
      </c>
      <c r="F16" s="35" t="s">
        <v>318</v>
      </c>
      <c r="G16" s="35" t="s">
        <v>318</v>
      </c>
      <c r="H16" s="37" t="s">
        <v>318</v>
      </c>
      <c r="I16" s="48" t="s">
        <v>318</v>
      </c>
      <c r="J16" s="37" t="s">
        <v>318</v>
      </c>
    </row>
    <row r="17" ht="27" customHeight="1" spans="1:10">
      <c r="A17" s="35" t="s">
        <v>318</v>
      </c>
      <c r="B17" s="35" t="s">
        <v>349</v>
      </c>
      <c r="C17" s="36"/>
      <c r="D17" s="35"/>
      <c r="E17" s="35"/>
      <c r="F17" s="35"/>
      <c r="G17" s="35"/>
      <c r="H17" s="37"/>
      <c r="I17" s="48"/>
      <c r="J17" s="37"/>
    </row>
    <row r="18" ht="33.75" spans="1:10">
      <c r="A18" s="35"/>
      <c r="B18" s="35"/>
      <c r="C18" s="36" t="s">
        <v>350</v>
      </c>
      <c r="D18" s="35" t="s">
        <v>351</v>
      </c>
      <c r="E18" s="35">
        <v>20</v>
      </c>
      <c r="F18" s="35" t="s">
        <v>352</v>
      </c>
      <c r="G18" s="35" t="s">
        <v>353</v>
      </c>
      <c r="H18" s="37" t="s">
        <v>354</v>
      </c>
      <c r="I18" s="48" t="s">
        <v>355</v>
      </c>
      <c r="J18" s="37" t="s">
        <v>356</v>
      </c>
    </row>
    <row r="19" ht="24" customHeight="1" spans="1:10">
      <c r="A19" s="35" t="s">
        <v>318</v>
      </c>
      <c r="B19" s="35" t="s">
        <v>357</v>
      </c>
      <c r="C19" s="36"/>
      <c r="D19" s="35"/>
      <c r="E19" s="35"/>
      <c r="F19" s="35"/>
      <c r="G19" s="35"/>
      <c r="H19" s="37"/>
      <c r="I19" s="48"/>
      <c r="J19" s="37"/>
    </row>
    <row r="20" ht="33.75" spans="1:10">
      <c r="A20" s="35"/>
      <c r="B20" s="35"/>
      <c r="C20" s="36" t="s">
        <v>358</v>
      </c>
      <c r="D20" s="35" t="s">
        <v>351</v>
      </c>
      <c r="E20" s="35" t="s">
        <v>359</v>
      </c>
      <c r="F20" s="35" t="s">
        <v>360</v>
      </c>
      <c r="G20" s="35" t="s">
        <v>353</v>
      </c>
      <c r="H20" s="37" t="s">
        <v>361</v>
      </c>
      <c r="I20" s="48" t="s">
        <v>362</v>
      </c>
      <c r="J20" s="37" t="s">
        <v>363</v>
      </c>
    </row>
    <row r="21" ht="42" customHeight="1" spans="1:10">
      <c r="A21" s="35" t="s">
        <v>318</v>
      </c>
      <c r="B21" s="35" t="s">
        <v>364</v>
      </c>
      <c r="C21" s="36" t="s">
        <v>318</v>
      </c>
      <c r="D21" s="35" t="s">
        <v>318</v>
      </c>
      <c r="E21" s="35" t="s">
        <v>318</v>
      </c>
      <c r="F21" s="35" t="s">
        <v>318</v>
      </c>
      <c r="G21" s="35" t="s">
        <v>318</v>
      </c>
      <c r="H21" s="37" t="s">
        <v>318</v>
      </c>
      <c r="I21" s="48" t="s">
        <v>318</v>
      </c>
      <c r="J21" s="37" t="s">
        <v>318</v>
      </c>
    </row>
    <row r="22" ht="33.75" spans="1:10">
      <c r="A22" s="35"/>
      <c r="B22" s="35"/>
      <c r="C22" s="36" t="s">
        <v>365</v>
      </c>
      <c r="D22" s="35" t="s">
        <v>366</v>
      </c>
      <c r="E22" s="35" t="s">
        <v>83</v>
      </c>
      <c r="F22" s="35" t="s">
        <v>367</v>
      </c>
      <c r="G22" s="35" t="s">
        <v>353</v>
      </c>
      <c r="H22" s="37" t="s">
        <v>361</v>
      </c>
      <c r="I22" s="48" t="s">
        <v>368</v>
      </c>
      <c r="J22" s="37" t="s">
        <v>368</v>
      </c>
    </row>
    <row r="23" ht="30" customHeight="1" spans="1:10">
      <c r="A23" s="35" t="s">
        <v>318</v>
      </c>
      <c r="B23" s="35" t="s">
        <v>369</v>
      </c>
      <c r="C23" s="36" t="s">
        <v>318</v>
      </c>
      <c r="D23" s="35" t="s">
        <v>318</v>
      </c>
      <c r="E23" s="35" t="s">
        <v>318</v>
      </c>
      <c r="F23" s="35" t="s">
        <v>318</v>
      </c>
      <c r="G23" s="35" t="s">
        <v>318</v>
      </c>
      <c r="H23" s="37" t="s">
        <v>318</v>
      </c>
      <c r="I23" s="48" t="s">
        <v>318</v>
      </c>
      <c r="J23" s="37" t="s">
        <v>318</v>
      </c>
    </row>
    <row r="24" ht="33.75" spans="1:10">
      <c r="A24" s="35" t="s">
        <v>370</v>
      </c>
      <c r="B24" s="35" t="s">
        <v>318</v>
      </c>
      <c r="C24" s="36" t="s">
        <v>371</v>
      </c>
      <c r="D24" s="35" t="s">
        <v>366</v>
      </c>
      <c r="E24" s="38">
        <v>2000755.3</v>
      </c>
      <c r="F24" s="35" t="s">
        <v>372</v>
      </c>
      <c r="G24" s="35" t="s">
        <v>353</v>
      </c>
      <c r="H24" s="37" t="s">
        <v>373</v>
      </c>
      <c r="I24" s="48" t="s">
        <v>374</v>
      </c>
      <c r="J24" s="37" t="s">
        <v>375</v>
      </c>
    </row>
    <row r="25" ht="31" customHeight="1" spans="1:10">
      <c r="A25" s="35" t="s">
        <v>318</v>
      </c>
      <c r="B25" s="35" t="s">
        <v>376</v>
      </c>
      <c r="C25" s="36" t="s">
        <v>318</v>
      </c>
      <c r="D25" s="35" t="s">
        <v>318</v>
      </c>
      <c r="E25" s="35" t="s">
        <v>318</v>
      </c>
      <c r="F25" s="35" t="s">
        <v>318</v>
      </c>
      <c r="G25" s="35" t="s">
        <v>318</v>
      </c>
      <c r="H25" s="37" t="s">
        <v>318</v>
      </c>
      <c r="I25" s="48" t="s">
        <v>318</v>
      </c>
      <c r="J25" s="37" t="s">
        <v>318</v>
      </c>
    </row>
    <row r="26" ht="27" customHeight="1" spans="1:10">
      <c r="A26" s="35" t="s">
        <v>318</v>
      </c>
      <c r="B26" s="35" t="s">
        <v>377</v>
      </c>
      <c r="C26" s="36"/>
      <c r="D26" s="39"/>
      <c r="E26" s="39"/>
      <c r="F26" s="39"/>
      <c r="G26" s="39"/>
      <c r="H26" s="40"/>
      <c r="I26" s="41"/>
      <c r="J26" s="40"/>
    </row>
    <row r="27" ht="78.75" spans="1:10">
      <c r="A27" s="35"/>
      <c r="B27" s="35"/>
      <c r="C27" s="36" t="s">
        <v>378</v>
      </c>
      <c r="D27" s="39" t="s">
        <v>351</v>
      </c>
      <c r="E27" s="39" t="s">
        <v>379</v>
      </c>
      <c r="F27" s="39" t="s">
        <v>360</v>
      </c>
      <c r="G27" s="39" t="s">
        <v>353</v>
      </c>
      <c r="H27" s="40" t="s">
        <v>361</v>
      </c>
      <c r="I27" s="41" t="s">
        <v>378</v>
      </c>
      <c r="J27" s="37" t="s">
        <v>380</v>
      </c>
    </row>
    <row r="28" ht="35" customHeight="1" spans="1:10">
      <c r="A28" s="35" t="s">
        <v>381</v>
      </c>
      <c r="B28" s="35" t="s">
        <v>318</v>
      </c>
      <c r="C28" s="36" t="s">
        <v>318</v>
      </c>
      <c r="D28" s="35" t="s">
        <v>318</v>
      </c>
      <c r="E28" s="35" t="s">
        <v>318</v>
      </c>
      <c r="F28" s="35" t="s">
        <v>318</v>
      </c>
      <c r="G28" s="35" t="s">
        <v>318</v>
      </c>
      <c r="H28" s="37" t="s">
        <v>318</v>
      </c>
      <c r="I28" s="48" t="s">
        <v>318</v>
      </c>
      <c r="J28" s="37" t="s">
        <v>318</v>
      </c>
    </row>
    <row r="29" ht="30" customHeight="1" spans="1:10">
      <c r="A29" s="35" t="s">
        <v>318</v>
      </c>
      <c r="B29" s="35" t="s">
        <v>382</v>
      </c>
      <c r="C29" s="41"/>
      <c r="D29" s="39"/>
      <c r="E29" s="39"/>
      <c r="F29" s="39"/>
      <c r="G29" s="39"/>
      <c r="H29" s="40"/>
      <c r="I29" s="49"/>
      <c r="J29" s="40"/>
    </row>
    <row r="30" ht="33.75" spans="1:10">
      <c r="A30" s="35"/>
      <c r="B30" s="35"/>
      <c r="C30" s="41" t="s">
        <v>383</v>
      </c>
      <c r="D30" s="39" t="s">
        <v>351</v>
      </c>
      <c r="E30" s="39" t="s">
        <v>359</v>
      </c>
      <c r="F30" s="39" t="s">
        <v>360</v>
      </c>
      <c r="G30" s="39" t="s">
        <v>353</v>
      </c>
      <c r="H30" s="40" t="s">
        <v>361</v>
      </c>
      <c r="I30" s="49" t="s">
        <v>384</v>
      </c>
      <c r="J30" s="40" t="s">
        <v>380</v>
      </c>
    </row>
  </sheetData>
  <mergeCells count="23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E12"/>
    <mergeCell ref="F12:G12"/>
    <mergeCell ref="A13:J13"/>
    <mergeCell ref="A14:G14"/>
    <mergeCell ref="A6:A7"/>
    <mergeCell ref="H14:H15"/>
    <mergeCell ref="I14:I15"/>
    <mergeCell ref="J14:J15"/>
    <mergeCell ref="A10:B11"/>
    <mergeCell ref="C10:E11"/>
    <mergeCell ref="F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9" sqref="C19"/>
    </sheetView>
  </sheetViews>
  <sheetFormatPr defaultColWidth="8.575" defaultRowHeight="12.75" customHeight="1"/>
  <cols>
    <col min="1" max="5" width="15.625" customWidth="1"/>
    <col min="6" max="19" width="9.625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7.25" customHeight="1" spans="1:1">
      <c r="A2" s="111" t="s">
        <v>53</v>
      </c>
    </row>
    <row r="3" ht="41.25" customHeight="1" spans="1:1">
      <c r="A3" s="89" t="str">
        <f>"2025"&amp;"年部门收入预算表"</f>
        <v>2025年部门收入预算表</v>
      </c>
    </row>
    <row r="4" ht="17.25" customHeight="1" spans="1:19">
      <c r="A4" s="92" t="s">
        <v>1</v>
      </c>
      <c r="S4" s="94" t="s">
        <v>2</v>
      </c>
    </row>
    <row r="5" ht="21.75" customHeight="1" spans="1:19">
      <c r="A5" s="230" t="s">
        <v>54</v>
      </c>
      <c r="B5" s="231" t="s">
        <v>55</v>
      </c>
      <c r="C5" s="231" t="s">
        <v>56</v>
      </c>
      <c r="D5" s="232" t="s">
        <v>57</v>
      </c>
      <c r="E5" s="232"/>
      <c r="F5" s="232"/>
      <c r="G5" s="232"/>
      <c r="H5" s="232"/>
      <c r="I5" s="177"/>
      <c r="J5" s="232"/>
      <c r="K5" s="232"/>
      <c r="L5" s="232"/>
      <c r="M5" s="232"/>
      <c r="N5" s="238"/>
      <c r="O5" s="232" t="s">
        <v>46</v>
      </c>
      <c r="P5" s="232"/>
      <c r="Q5" s="232"/>
      <c r="R5" s="232"/>
      <c r="S5" s="238"/>
    </row>
    <row r="6" ht="27" customHeight="1" spans="1:19">
      <c r="A6" s="233"/>
      <c r="B6" s="234"/>
      <c r="C6" s="234"/>
      <c r="D6" s="234" t="s">
        <v>58</v>
      </c>
      <c r="E6" s="234" t="s">
        <v>59</v>
      </c>
      <c r="F6" s="234" t="s">
        <v>60</v>
      </c>
      <c r="G6" s="234" t="s">
        <v>61</v>
      </c>
      <c r="H6" s="234" t="s">
        <v>62</v>
      </c>
      <c r="I6" s="239" t="s">
        <v>63</v>
      </c>
      <c r="J6" s="240"/>
      <c r="K6" s="240"/>
      <c r="L6" s="240"/>
      <c r="M6" s="240"/>
      <c r="N6" s="241"/>
      <c r="O6" s="234" t="s">
        <v>58</v>
      </c>
      <c r="P6" s="234" t="s">
        <v>59</v>
      </c>
      <c r="Q6" s="234" t="s">
        <v>60</v>
      </c>
      <c r="R6" s="234" t="s">
        <v>61</v>
      </c>
      <c r="S6" s="234" t="s">
        <v>64</v>
      </c>
    </row>
    <row r="7" ht="30" customHeight="1" spans="1:19">
      <c r="A7" s="235"/>
      <c r="B7" s="151"/>
      <c r="C7" s="161"/>
      <c r="D7" s="161"/>
      <c r="E7" s="161"/>
      <c r="F7" s="161"/>
      <c r="G7" s="161"/>
      <c r="H7" s="161"/>
      <c r="I7" s="117" t="s">
        <v>58</v>
      </c>
      <c r="J7" s="241" t="s">
        <v>65</v>
      </c>
      <c r="K7" s="241" t="s">
        <v>66</v>
      </c>
      <c r="L7" s="241" t="s">
        <v>67</v>
      </c>
      <c r="M7" s="241" t="s">
        <v>68</v>
      </c>
      <c r="N7" s="241" t="s">
        <v>69</v>
      </c>
      <c r="O7" s="242"/>
      <c r="P7" s="242"/>
      <c r="Q7" s="242"/>
      <c r="R7" s="242"/>
      <c r="S7" s="161"/>
    </row>
    <row r="8" ht="44" customHeight="1" spans="1:19">
      <c r="A8" s="236">
        <v>1</v>
      </c>
      <c r="B8" s="236">
        <v>2</v>
      </c>
      <c r="C8" s="236">
        <v>3</v>
      </c>
      <c r="D8" s="236">
        <v>4</v>
      </c>
      <c r="E8" s="236">
        <v>5</v>
      </c>
      <c r="F8" s="236">
        <v>6</v>
      </c>
      <c r="G8" s="236">
        <v>7</v>
      </c>
      <c r="H8" s="236">
        <v>8</v>
      </c>
      <c r="I8" s="117">
        <v>9</v>
      </c>
      <c r="J8" s="236">
        <v>10</v>
      </c>
      <c r="K8" s="236">
        <v>11</v>
      </c>
      <c r="L8" s="236">
        <v>12</v>
      </c>
      <c r="M8" s="236">
        <v>13</v>
      </c>
      <c r="N8" s="236">
        <v>14</v>
      </c>
      <c r="O8" s="236">
        <v>15</v>
      </c>
      <c r="P8" s="236">
        <v>16</v>
      </c>
      <c r="Q8" s="236">
        <v>17</v>
      </c>
      <c r="R8" s="236">
        <v>18</v>
      </c>
      <c r="S8" s="236">
        <v>19</v>
      </c>
    </row>
    <row r="9" ht="44" customHeight="1" spans="1:19">
      <c r="A9" s="70" t="s">
        <v>70</v>
      </c>
      <c r="B9" s="70" t="s">
        <v>71</v>
      </c>
      <c r="C9" s="126">
        <v>2000755.3</v>
      </c>
      <c r="D9" s="126">
        <v>2000755.3</v>
      </c>
      <c r="E9" s="126">
        <v>2000755.3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ht="44" customHeight="1" spans="1:19">
      <c r="A10" s="97" t="s">
        <v>56</v>
      </c>
      <c r="B10" s="237"/>
      <c r="C10" s="126">
        <v>2000755.3</v>
      </c>
      <c r="D10" s="126">
        <v>2000755.3</v>
      </c>
      <c r="E10" s="126">
        <v>2000755.3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topLeftCell="D1" workbookViewId="0">
      <pane ySplit="1" topLeftCell="A2" activePane="bottomLeft" state="frozen"/>
      <selection/>
      <selection pane="bottomLeft" activeCell="A2" sqref="A2:O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17.25" customHeight="1" spans="1:1">
      <c r="A2" s="94" t="s">
        <v>72</v>
      </c>
    </row>
    <row r="3" ht="41.25" customHeight="1" spans="1:1">
      <c r="A3" s="89" t="str">
        <f>"2025"&amp;"年部门支出预算表"</f>
        <v>2025年部门支出预算表</v>
      </c>
    </row>
    <row r="4" ht="17.25" customHeight="1" spans="1:15">
      <c r="A4" s="92" t="s">
        <v>1</v>
      </c>
      <c r="O4" s="94" t="s">
        <v>2</v>
      </c>
    </row>
    <row r="5" ht="27" customHeight="1" spans="1:15">
      <c r="A5" s="216" t="s">
        <v>73</v>
      </c>
      <c r="B5" s="216" t="s">
        <v>74</v>
      </c>
      <c r="C5" s="216" t="s">
        <v>56</v>
      </c>
      <c r="D5" s="217" t="s">
        <v>59</v>
      </c>
      <c r="E5" s="218"/>
      <c r="F5" s="219"/>
      <c r="G5" s="220" t="s">
        <v>60</v>
      </c>
      <c r="H5" s="220" t="s">
        <v>61</v>
      </c>
      <c r="I5" s="220" t="s">
        <v>75</v>
      </c>
      <c r="J5" s="217" t="s">
        <v>63</v>
      </c>
      <c r="K5" s="218"/>
      <c r="L5" s="218"/>
      <c r="M5" s="218"/>
      <c r="N5" s="227"/>
      <c r="O5" s="228"/>
    </row>
    <row r="6" ht="42" customHeight="1" spans="1:15">
      <c r="A6" s="221"/>
      <c r="B6" s="221"/>
      <c r="C6" s="222"/>
      <c r="D6" s="223" t="s">
        <v>58</v>
      </c>
      <c r="E6" s="223" t="s">
        <v>76</v>
      </c>
      <c r="F6" s="223" t="s">
        <v>77</v>
      </c>
      <c r="G6" s="222"/>
      <c r="H6" s="222"/>
      <c r="I6" s="229"/>
      <c r="J6" s="223" t="s">
        <v>58</v>
      </c>
      <c r="K6" s="210" t="s">
        <v>78</v>
      </c>
      <c r="L6" s="210" t="s">
        <v>79</v>
      </c>
      <c r="M6" s="210" t="s">
        <v>80</v>
      </c>
      <c r="N6" s="210" t="s">
        <v>81</v>
      </c>
      <c r="O6" s="210" t="s">
        <v>82</v>
      </c>
    </row>
    <row r="7" ht="18" customHeight="1" spans="1:15">
      <c r="A7" s="100" t="s">
        <v>83</v>
      </c>
      <c r="B7" s="100" t="s">
        <v>84</v>
      </c>
      <c r="C7" s="100" t="s">
        <v>85</v>
      </c>
      <c r="D7" s="103" t="s">
        <v>86</v>
      </c>
      <c r="E7" s="103" t="s">
        <v>87</v>
      </c>
      <c r="F7" s="103" t="s">
        <v>88</v>
      </c>
      <c r="G7" s="103" t="s">
        <v>89</v>
      </c>
      <c r="H7" s="103" t="s">
        <v>90</v>
      </c>
      <c r="I7" s="103" t="s">
        <v>91</v>
      </c>
      <c r="J7" s="103" t="s">
        <v>92</v>
      </c>
      <c r="K7" s="103" t="s">
        <v>93</v>
      </c>
      <c r="L7" s="103" t="s">
        <v>94</v>
      </c>
      <c r="M7" s="103" t="s">
        <v>95</v>
      </c>
      <c r="N7" s="100" t="s">
        <v>96</v>
      </c>
      <c r="O7" s="103" t="s">
        <v>97</v>
      </c>
    </row>
    <row r="8" ht="21" customHeight="1" spans="1:15">
      <c r="A8" s="104" t="s">
        <v>98</v>
      </c>
      <c r="B8" s="104" t="s">
        <v>99</v>
      </c>
      <c r="C8" s="126">
        <v>336775.7</v>
      </c>
      <c r="D8" s="126">
        <v>336775.7</v>
      </c>
      <c r="E8" s="126">
        <v>336775.7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ht="21" customHeight="1" spans="1:15">
      <c r="A9" s="224" t="s">
        <v>100</v>
      </c>
      <c r="B9" s="224" t="s">
        <v>101</v>
      </c>
      <c r="C9" s="126">
        <v>336775.7</v>
      </c>
      <c r="D9" s="126">
        <v>336775.7</v>
      </c>
      <c r="E9" s="126">
        <v>336775.7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</row>
    <row r="10" ht="21" customHeight="1" spans="1:15">
      <c r="A10" s="225" t="s">
        <v>102</v>
      </c>
      <c r="B10" s="225" t="s">
        <v>103</v>
      </c>
      <c r="C10" s="126">
        <v>150000</v>
      </c>
      <c r="D10" s="126">
        <v>150000</v>
      </c>
      <c r="E10" s="126">
        <v>150000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</row>
    <row r="11" ht="21" customHeight="1" spans="1:15">
      <c r="A11" s="225" t="s">
        <v>104</v>
      </c>
      <c r="B11" s="225" t="s">
        <v>105</v>
      </c>
      <c r="C11" s="126">
        <v>186775.7</v>
      </c>
      <c r="D11" s="126">
        <v>186775.7</v>
      </c>
      <c r="E11" s="126">
        <v>186775.7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</row>
    <row r="12" ht="21" customHeight="1" spans="1:15">
      <c r="A12" s="104" t="s">
        <v>106</v>
      </c>
      <c r="B12" s="104" t="s">
        <v>107</v>
      </c>
      <c r="C12" s="126">
        <v>207070.9</v>
      </c>
      <c r="D12" s="126">
        <v>207070.9</v>
      </c>
      <c r="E12" s="126">
        <v>207070.9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</row>
    <row r="13" ht="21" customHeight="1" spans="1:15">
      <c r="A13" s="224" t="s">
        <v>108</v>
      </c>
      <c r="B13" s="224" t="s">
        <v>109</v>
      </c>
      <c r="C13" s="126">
        <v>207070.9</v>
      </c>
      <c r="D13" s="126">
        <v>207070.9</v>
      </c>
      <c r="E13" s="126">
        <v>207070.9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</row>
    <row r="14" ht="21" customHeight="1" spans="1:15">
      <c r="A14" s="225" t="s">
        <v>110</v>
      </c>
      <c r="B14" s="225" t="s">
        <v>111</v>
      </c>
      <c r="C14" s="126">
        <v>99333.7</v>
      </c>
      <c r="D14" s="126">
        <v>99333.7</v>
      </c>
      <c r="E14" s="126">
        <v>99333.7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</row>
    <row r="15" ht="21" customHeight="1" spans="1:15">
      <c r="A15" s="225" t="s">
        <v>112</v>
      </c>
      <c r="B15" s="225" t="s">
        <v>113</v>
      </c>
      <c r="C15" s="126">
        <v>105569.8</v>
      </c>
      <c r="D15" s="126">
        <v>105569.8</v>
      </c>
      <c r="E15" s="126">
        <v>105569.8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6"/>
    </row>
    <row r="16" ht="21" customHeight="1" spans="1:15">
      <c r="A16" s="225" t="s">
        <v>114</v>
      </c>
      <c r="B16" s="225" t="s">
        <v>115</v>
      </c>
      <c r="C16" s="126">
        <v>2167.4</v>
      </c>
      <c r="D16" s="126">
        <v>2167.4</v>
      </c>
      <c r="E16" s="126">
        <v>2167.4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</row>
    <row r="17" ht="21" customHeight="1" spans="1:15">
      <c r="A17" s="104" t="s">
        <v>116</v>
      </c>
      <c r="B17" s="104" t="s">
        <v>117</v>
      </c>
      <c r="C17" s="126">
        <v>1310208.7</v>
      </c>
      <c r="D17" s="126">
        <v>1310208.7</v>
      </c>
      <c r="E17" s="126">
        <v>1310208.7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</row>
    <row r="18" ht="21" customHeight="1" spans="1:15">
      <c r="A18" s="224" t="s">
        <v>118</v>
      </c>
      <c r="B18" s="224" t="s">
        <v>119</v>
      </c>
      <c r="C18" s="126">
        <v>1310208.7</v>
      </c>
      <c r="D18" s="126">
        <v>1310208.7</v>
      </c>
      <c r="E18" s="126">
        <v>1310208.7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ht="21" customHeight="1" spans="1:15">
      <c r="A19" s="225" t="s">
        <v>120</v>
      </c>
      <c r="B19" s="225" t="s">
        <v>121</v>
      </c>
      <c r="C19" s="126">
        <v>1310208.7</v>
      </c>
      <c r="D19" s="126">
        <v>1310208.7</v>
      </c>
      <c r="E19" s="126">
        <v>1310208.7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</row>
    <row r="20" ht="21" customHeight="1" spans="1:15">
      <c r="A20" s="104" t="s">
        <v>122</v>
      </c>
      <c r="B20" s="104" t="s">
        <v>123</v>
      </c>
      <c r="C20" s="126">
        <v>146700</v>
      </c>
      <c r="D20" s="126">
        <v>146700</v>
      </c>
      <c r="E20" s="126">
        <v>146700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ht="21" customHeight="1" spans="1:15">
      <c r="A21" s="224" t="s">
        <v>124</v>
      </c>
      <c r="B21" s="224" t="s">
        <v>125</v>
      </c>
      <c r="C21" s="126">
        <v>146700</v>
      </c>
      <c r="D21" s="126">
        <v>146700</v>
      </c>
      <c r="E21" s="126">
        <v>146700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ht="21" customHeight="1" spans="1:15">
      <c r="A22" s="225" t="s">
        <v>126</v>
      </c>
      <c r="B22" s="225" t="s">
        <v>127</v>
      </c>
      <c r="C22" s="126">
        <v>146700</v>
      </c>
      <c r="D22" s="126">
        <v>146700</v>
      </c>
      <c r="E22" s="126">
        <v>146700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ht="21" customHeight="1" spans="1:15">
      <c r="A23" s="226" t="s">
        <v>56</v>
      </c>
      <c r="B23" s="83"/>
      <c r="C23" s="126">
        <v>2000755.3</v>
      </c>
      <c r="D23" s="126">
        <v>2000755.3</v>
      </c>
      <c r="E23" s="126">
        <v>2000755.3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H28" sqref="H2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50"/>
      <c r="B1" s="50"/>
      <c r="C1" s="50"/>
      <c r="D1" s="50"/>
    </row>
    <row r="2" ht="15" customHeight="1" spans="1:4">
      <c r="A2" s="90"/>
      <c r="B2" s="94"/>
      <c r="C2" s="94"/>
      <c r="D2" s="94" t="s">
        <v>128</v>
      </c>
    </row>
    <row r="3" ht="41.25" customHeight="1" spans="1:1">
      <c r="A3" s="89" t="str">
        <f>"2025"&amp;"年部门财政拨款收支预算总表"</f>
        <v>2025年部门财政拨款收支预算总表</v>
      </c>
    </row>
    <row r="4" ht="17.25" customHeight="1" spans="1:4">
      <c r="A4" s="92" t="s">
        <v>1</v>
      </c>
      <c r="B4" s="209"/>
      <c r="D4" s="94" t="s">
        <v>2</v>
      </c>
    </row>
    <row r="5" ht="17.25" customHeight="1" spans="1:4">
      <c r="A5" s="210" t="s">
        <v>3</v>
      </c>
      <c r="B5" s="211"/>
      <c r="C5" s="210" t="s">
        <v>4</v>
      </c>
      <c r="D5" s="211"/>
    </row>
    <row r="6" ht="18.75" customHeight="1" spans="1:4">
      <c r="A6" s="210" t="s">
        <v>5</v>
      </c>
      <c r="B6" s="210" t="s">
        <v>6</v>
      </c>
      <c r="C6" s="210" t="s">
        <v>7</v>
      </c>
      <c r="D6" s="210" t="s">
        <v>6</v>
      </c>
    </row>
    <row r="7" ht="16.5" customHeight="1" spans="1:4">
      <c r="A7" s="212" t="s">
        <v>129</v>
      </c>
      <c r="B7" s="126">
        <v>2000755.3</v>
      </c>
      <c r="C7" s="212" t="s">
        <v>130</v>
      </c>
      <c r="D7" s="126">
        <v>2000755.3</v>
      </c>
    </row>
    <row r="8" ht="16.5" customHeight="1" spans="1:4">
      <c r="A8" s="212" t="s">
        <v>131</v>
      </c>
      <c r="B8" s="126">
        <v>2000755.3</v>
      </c>
      <c r="C8" s="212" t="s">
        <v>132</v>
      </c>
      <c r="D8" s="126"/>
    </row>
    <row r="9" ht="16.5" customHeight="1" spans="1:4">
      <c r="A9" s="212" t="s">
        <v>133</v>
      </c>
      <c r="B9" s="126"/>
      <c r="C9" s="212" t="s">
        <v>134</v>
      </c>
      <c r="D9" s="126"/>
    </row>
    <row r="10" ht="16.5" customHeight="1" spans="1:4">
      <c r="A10" s="212" t="s">
        <v>135</v>
      </c>
      <c r="B10" s="126"/>
      <c r="C10" s="212" t="s">
        <v>136</v>
      </c>
      <c r="D10" s="126"/>
    </row>
    <row r="11" ht="16.5" customHeight="1" spans="1:4">
      <c r="A11" s="212" t="s">
        <v>137</v>
      </c>
      <c r="B11" s="126"/>
      <c r="C11" s="212" t="s">
        <v>138</v>
      </c>
      <c r="D11" s="126"/>
    </row>
    <row r="12" ht="16.5" customHeight="1" spans="1:4">
      <c r="A12" s="212" t="s">
        <v>131</v>
      </c>
      <c r="B12" s="126"/>
      <c r="C12" s="212" t="s">
        <v>139</v>
      </c>
      <c r="D12" s="126"/>
    </row>
    <row r="13" ht="16.5" customHeight="1" spans="1:4">
      <c r="A13" s="190" t="s">
        <v>133</v>
      </c>
      <c r="B13" s="126"/>
      <c r="C13" s="116" t="s">
        <v>140</v>
      </c>
      <c r="D13" s="126"/>
    </row>
    <row r="14" ht="16.5" customHeight="1" spans="1:4">
      <c r="A14" s="190" t="s">
        <v>135</v>
      </c>
      <c r="B14" s="126"/>
      <c r="C14" s="116" t="s">
        <v>141</v>
      </c>
      <c r="D14" s="126"/>
    </row>
    <row r="15" ht="16.5" customHeight="1" spans="1:4">
      <c r="A15" s="213"/>
      <c r="B15" s="126"/>
      <c r="C15" s="116" t="s">
        <v>142</v>
      </c>
      <c r="D15" s="126">
        <v>336775.7</v>
      </c>
    </row>
    <row r="16" ht="16.5" customHeight="1" spans="1:4">
      <c r="A16" s="213"/>
      <c r="B16" s="126"/>
      <c r="C16" s="116" t="s">
        <v>143</v>
      </c>
      <c r="D16" s="126">
        <v>207070.9</v>
      </c>
    </row>
    <row r="17" ht="16.5" customHeight="1" spans="1:4">
      <c r="A17" s="213"/>
      <c r="B17" s="126"/>
      <c r="C17" s="116" t="s">
        <v>144</v>
      </c>
      <c r="D17" s="126"/>
    </row>
    <row r="18" ht="16.5" customHeight="1" spans="1:4">
      <c r="A18" s="213"/>
      <c r="B18" s="126"/>
      <c r="C18" s="116" t="s">
        <v>145</v>
      </c>
      <c r="D18" s="126"/>
    </row>
    <row r="19" ht="16.5" customHeight="1" spans="1:4">
      <c r="A19" s="213"/>
      <c r="B19" s="126"/>
      <c r="C19" s="116" t="s">
        <v>146</v>
      </c>
      <c r="D19" s="126">
        <v>1310208.7</v>
      </c>
    </row>
    <row r="20" ht="16.5" customHeight="1" spans="1:4">
      <c r="A20" s="213"/>
      <c r="B20" s="126"/>
      <c r="C20" s="116" t="s">
        <v>147</v>
      </c>
      <c r="D20" s="126"/>
    </row>
    <row r="21" ht="16.5" customHeight="1" spans="1:4">
      <c r="A21" s="213"/>
      <c r="B21" s="126"/>
      <c r="C21" s="116" t="s">
        <v>148</v>
      </c>
      <c r="D21" s="126"/>
    </row>
    <row r="22" ht="16.5" customHeight="1" spans="1:4">
      <c r="A22" s="213"/>
      <c r="B22" s="126"/>
      <c r="C22" s="116" t="s">
        <v>149</v>
      </c>
      <c r="D22" s="126"/>
    </row>
    <row r="23" ht="16.5" customHeight="1" spans="1:4">
      <c r="A23" s="213"/>
      <c r="B23" s="126"/>
      <c r="C23" s="116" t="s">
        <v>150</v>
      </c>
      <c r="D23" s="126"/>
    </row>
    <row r="24" ht="16.5" customHeight="1" spans="1:4">
      <c r="A24" s="213"/>
      <c r="B24" s="126"/>
      <c r="C24" s="116" t="s">
        <v>151</v>
      </c>
      <c r="D24" s="126"/>
    </row>
    <row r="25" ht="16.5" customHeight="1" spans="1:4">
      <c r="A25" s="213"/>
      <c r="B25" s="126"/>
      <c r="C25" s="116" t="s">
        <v>152</v>
      </c>
      <c r="D25" s="126"/>
    </row>
    <row r="26" ht="16.5" customHeight="1" spans="1:4">
      <c r="A26" s="213"/>
      <c r="B26" s="126"/>
      <c r="C26" s="116" t="s">
        <v>153</v>
      </c>
      <c r="D26" s="126">
        <v>146700</v>
      </c>
    </row>
    <row r="27" ht="16.5" customHeight="1" spans="1:4">
      <c r="A27" s="213"/>
      <c r="B27" s="126"/>
      <c r="C27" s="116" t="s">
        <v>154</v>
      </c>
      <c r="D27" s="126"/>
    </row>
    <row r="28" ht="16.5" customHeight="1" spans="1:4">
      <c r="A28" s="213"/>
      <c r="B28" s="126"/>
      <c r="C28" s="116" t="s">
        <v>155</v>
      </c>
      <c r="D28" s="126"/>
    </row>
    <row r="29" ht="16.5" customHeight="1" spans="1:4">
      <c r="A29" s="213"/>
      <c r="B29" s="126"/>
      <c r="C29" s="116" t="s">
        <v>156</v>
      </c>
      <c r="D29" s="126"/>
    </row>
    <row r="30" ht="16.5" customHeight="1" spans="1:4">
      <c r="A30" s="213"/>
      <c r="B30" s="126"/>
      <c r="C30" s="116" t="s">
        <v>157</v>
      </c>
      <c r="D30" s="126"/>
    </row>
    <row r="31" ht="16.5" customHeight="1" spans="1:4">
      <c r="A31" s="213"/>
      <c r="B31" s="126"/>
      <c r="C31" s="116" t="s">
        <v>158</v>
      </c>
      <c r="D31" s="126"/>
    </row>
    <row r="32" ht="16.5" customHeight="1" spans="1:4">
      <c r="A32" s="213"/>
      <c r="B32" s="126"/>
      <c r="C32" s="190" t="s">
        <v>159</v>
      </c>
      <c r="D32" s="126"/>
    </row>
    <row r="33" ht="16.5" customHeight="1" spans="1:4">
      <c r="A33" s="213"/>
      <c r="B33" s="126"/>
      <c r="C33" s="190" t="s">
        <v>160</v>
      </c>
      <c r="D33" s="126"/>
    </row>
    <row r="34" ht="16.5" customHeight="1" spans="1:4">
      <c r="A34" s="213"/>
      <c r="B34" s="126"/>
      <c r="C34" s="78" t="s">
        <v>161</v>
      </c>
      <c r="D34" s="126"/>
    </row>
    <row r="35" ht="15" customHeight="1" spans="1:4">
      <c r="A35" s="214" t="s">
        <v>51</v>
      </c>
      <c r="B35" s="215">
        <v>2000755.3</v>
      </c>
      <c r="C35" s="214" t="s">
        <v>52</v>
      </c>
      <c r="D35" s="215">
        <v>2000755.3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G2" sqref="G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customHeight="1" spans="4:7">
      <c r="D2" s="180"/>
      <c r="F2" s="118"/>
      <c r="G2" s="185" t="s">
        <v>162</v>
      </c>
    </row>
    <row r="3" ht="41.25" customHeight="1" spans="1:7">
      <c r="A3" s="170" t="str">
        <f>"2025"&amp;"年一般公共预算支出预算表（按功能科目分类）"</f>
        <v>2025年一般公共预算支出预算表（按功能科目分类）</v>
      </c>
      <c r="B3" s="170"/>
      <c r="C3" s="170"/>
      <c r="D3" s="170"/>
      <c r="E3" s="170"/>
      <c r="F3" s="170"/>
      <c r="G3" s="170"/>
    </row>
    <row r="4" ht="18" customHeight="1" spans="1:7">
      <c r="A4" s="54" t="s">
        <v>1</v>
      </c>
      <c r="F4" s="167"/>
      <c r="G4" s="185" t="s">
        <v>2</v>
      </c>
    </row>
    <row r="5" ht="20.25" customHeight="1" spans="1:7">
      <c r="A5" s="203" t="s">
        <v>163</v>
      </c>
      <c r="B5" s="204"/>
      <c r="C5" s="171" t="s">
        <v>56</v>
      </c>
      <c r="D5" s="193" t="s">
        <v>76</v>
      </c>
      <c r="E5" s="61"/>
      <c r="F5" s="62"/>
      <c r="G5" s="182" t="s">
        <v>77</v>
      </c>
    </row>
    <row r="6" ht="20.25" customHeight="1" spans="1:7">
      <c r="A6" s="205" t="s">
        <v>73</v>
      </c>
      <c r="B6" s="205" t="s">
        <v>74</v>
      </c>
      <c r="C6" s="68"/>
      <c r="D6" s="176" t="s">
        <v>58</v>
      </c>
      <c r="E6" s="176" t="s">
        <v>164</v>
      </c>
      <c r="F6" s="176" t="s">
        <v>165</v>
      </c>
      <c r="G6" s="184"/>
    </row>
    <row r="7" ht="15" customHeight="1" spans="1:7">
      <c r="A7" s="107" t="s">
        <v>83</v>
      </c>
      <c r="B7" s="107" t="s">
        <v>84</v>
      </c>
      <c r="C7" s="107" t="s">
        <v>85</v>
      </c>
      <c r="D7" s="107" t="s">
        <v>86</v>
      </c>
      <c r="E7" s="107" t="s">
        <v>87</v>
      </c>
      <c r="F7" s="107" t="s">
        <v>88</v>
      </c>
      <c r="G7" s="107" t="s">
        <v>89</v>
      </c>
    </row>
    <row r="8" ht="18" customHeight="1" spans="1:7">
      <c r="A8" s="78" t="s">
        <v>98</v>
      </c>
      <c r="B8" s="78" t="s">
        <v>99</v>
      </c>
      <c r="C8" s="126">
        <v>336775.7</v>
      </c>
      <c r="D8" s="126">
        <v>336775.7</v>
      </c>
      <c r="E8" s="126">
        <v>330775.7</v>
      </c>
      <c r="F8" s="126">
        <v>6000</v>
      </c>
      <c r="G8" s="126"/>
    </row>
    <row r="9" ht="18" customHeight="1" spans="1:7">
      <c r="A9" s="206" t="s">
        <v>100</v>
      </c>
      <c r="B9" s="206" t="s">
        <v>101</v>
      </c>
      <c r="C9" s="126">
        <v>336775.7</v>
      </c>
      <c r="D9" s="126">
        <v>336775.7</v>
      </c>
      <c r="E9" s="126">
        <v>330775.7</v>
      </c>
      <c r="F9" s="126">
        <v>6000</v>
      </c>
      <c r="G9" s="126"/>
    </row>
    <row r="10" ht="18" customHeight="1" spans="1:7">
      <c r="A10" s="207" t="s">
        <v>102</v>
      </c>
      <c r="B10" s="207" t="s">
        <v>103</v>
      </c>
      <c r="C10" s="126">
        <v>150000</v>
      </c>
      <c r="D10" s="126">
        <v>150000</v>
      </c>
      <c r="E10" s="126">
        <v>144000</v>
      </c>
      <c r="F10" s="126">
        <v>6000</v>
      </c>
      <c r="G10" s="126"/>
    </row>
    <row r="11" ht="18" customHeight="1" spans="1:7">
      <c r="A11" s="207" t="s">
        <v>104</v>
      </c>
      <c r="B11" s="207" t="s">
        <v>105</v>
      </c>
      <c r="C11" s="126">
        <v>186775.7</v>
      </c>
      <c r="D11" s="126">
        <v>186775.7</v>
      </c>
      <c r="E11" s="126">
        <v>186775.7</v>
      </c>
      <c r="F11" s="126"/>
      <c r="G11" s="126"/>
    </row>
    <row r="12" ht="18" customHeight="1" spans="1:7">
      <c r="A12" s="78" t="s">
        <v>106</v>
      </c>
      <c r="B12" s="78" t="s">
        <v>107</v>
      </c>
      <c r="C12" s="126">
        <v>207070.9</v>
      </c>
      <c r="D12" s="126">
        <v>207070.9</v>
      </c>
      <c r="E12" s="126">
        <v>207070.9</v>
      </c>
      <c r="F12" s="126"/>
      <c r="G12" s="126"/>
    </row>
    <row r="13" ht="18" customHeight="1" spans="1:7">
      <c r="A13" s="206" t="s">
        <v>108</v>
      </c>
      <c r="B13" s="206" t="s">
        <v>109</v>
      </c>
      <c r="C13" s="126">
        <v>207070.9</v>
      </c>
      <c r="D13" s="126">
        <v>207070.9</v>
      </c>
      <c r="E13" s="126">
        <v>207070.9</v>
      </c>
      <c r="F13" s="126"/>
      <c r="G13" s="126"/>
    </row>
    <row r="14" ht="18" customHeight="1" spans="1:7">
      <c r="A14" s="207" t="s">
        <v>110</v>
      </c>
      <c r="B14" s="207" t="s">
        <v>111</v>
      </c>
      <c r="C14" s="126">
        <v>99333.7</v>
      </c>
      <c r="D14" s="126">
        <v>99333.7</v>
      </c>
      <c r="E14" s="126">
        <v>99333.7</v>
      </c>
      <c r="F14" s="126"/>
      <c r="G14" s="126"/>
    </row>
    <row r="15" ht="18" customHeight="1" spans="1:7">
      <c r="A15" s="207" t="s">
        <v>112</v>
      </c>
      <c r="B15" s="207" t="s">
        <v>113</v>
      </c>
      <c r="C15" s="126">
        <v>105569.8</v>
      </c>
      <c r="D15" s="126">
        <v>105569.8</v>
      </c>
      <c r="E15" s="126">
        <v>105569.8</v>
      </c>
      <c r="F15" s="126"/>
      <c r="G15" s="126"/>
    </row>
    <row r="16" ht="18" customHeight="1" spans="1:7">
      <c r="A16" s="207" t="s">
        <v>114</v>
      </c>
      <c r="B16" s="207" t="s">
        <v>115</v>
      </c>
      <c r="C16" s="126">
        <v>2167.4</v>
      </c>
      <c r="D16" s="126">
        <v>2167.4</v>
      </c>
      <c r="E16" s="126">
        <v>2167.4</v>
      </c>
      <c r="F16" s="126"/>
      <c r="G16" s="126"/>
    </row>
    <row r="17" ht="18" customHeight="1" spans="1:7">
      <c r="A17" s="78" t="s">
        <v>116</v>
      </c>
      <c r="B17" s="78" t="s">
        <v>117</v>
      </c>
      <c r="C17" s="126">
        <v>1310208.7</v>
      </c>
      <c r="D17" s="126">
        <v>1310208.7</v>
      </c>
      <c r="E17" s="126">
        <v>1245908.7</v>
      </c>
      <c r="F17" s="126">
        <v>64300</v>
      </c>
      <c r="G17" s="126"/>
    </row>
    <row r="18" ht="18" customHeight="1" spans="1:7">
      <c r="A18" s="206" t="s">
        <v>118</v>
      </c>
      <c r="B18" s="206" t="s">
        <v>119</v>
      </c>
      <c r="C18" s="126">
        <v>1310208.7</v>
      </c>
      <c r="D18" s="126">
        <v>1310208.7</v>
      </c>
      <c r="E18" s="126">
        <v>1245908.7</v>
      </c>
      <c r="F18" s="126">
        <v>64300</v>
      </c>
      <c r="G18" s="126"/>
    </row>
    <row r="19" ht="18" customHeight="1" spans="1:7">
      <c r="A19" s="207" t="s">
        <v>120</v>
      </c>
      <c r="B19" s="207" t="s">
        <v>121</v>
      </c>
      <c r="C19" s="126">
        <v>1310208.7</v>
      </c>
      <c r="D19" s="126">
        <v>1310208.7</v>
      </c>
      <c r="E19" s="126">
        <v>1245908.7</v>
      </c>
      <c r="F19" s="126">
        <v>64300</v>
      </c>
      <c r="G19" s="126"/>
    </row>
    <row r="20" ht="18" customHeight="1" spans="1:7">
      <c r="A20" s="78" t="s">
        <v>122</v>
      </c>
      <c r="B20" s="78" t="s">
        <v>123</v>
      </c>
      <c r="C20" s="126">
        <v>146700</v>
      </c>
      <c r="D20" s="126">
        <v>146700</v>
      </c>
      <c r="E20" s="126">
        <v>146700</v>
      </c>
      <c r="F20" s="126"/>
      <c r="G20" s="126"/>
    </row>
    <row r="21" ht="18" customHeight="1" spans="1:7">
      <c r="A21" s="206" t="s">
        <v>124</v>
      </c>
      <c r="B21" s="206" t="s">
        <v>125</v>
      </c>
      <c r="C21" s="126">
        <v>146700</v>
      </c>
      <c r="D21" s="126">
        <v>146700</v>
      </c>
      <c r="E21" s="126">
        <v>146700</v>
      </c>
      <c r="F21" s="126"/>
      <c r="G21" s="126"/>
    </row>
    <row r="22" ht="18" customHeight="1" spans="1:7">
      <c r="A22" s="207" t="s">
        <v>126</v>
      </c>
      <c r="B22" s="207" t="s">
        <v>127</v>
      </c>
      <c r="C22" s="126">
        <v>146700</v>
      </c>
      <c r="D22" s="126">
        <v>146700</v>
      </c>
      <c r="E22" s="126">
        <v>146700</v>
      </c>
      <c r="F22" s="126"/>
      <c r="G22" s="126"/>
    </row>
    <row r="23" ht="18" customHeight="1" spans="1:7">
      <c r="A23" s="125" t="s">
        <v>166</v>
      </c>
      <c r="B23" s="208" t="s">
        <v>166</v>
      </c>
      <c r="C23" s="126">
        <v>2000755.3</v>
      </c>
      <c r="D23" s="126">
        <v>2000755.3</v>
      </c>
      <c r="E23" s="126">
        <v>1930455.3</v>
      </c>
      <c r="F23" s="126">
        <v>70300</v>
      </c>
      <c r="G23" s="126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50"/>
      <c r="B1" s="50"/>
      <c r="C1" s="50"/>
      <c r="D1" s="50"/>
      <c r="E1" s="50"/>
      <c r="F1" s="50"/>
    </row>
    <row r="2" customHeight="1" spans="1:6">
      <c r="A2" s="91"/>
      <c r="B2" s="91"/>
      <c r="C2" s="91"/>
      <c r="D2" s="91"/>
      <c r="E2" s="90"/>
      <c r="F2" s="199" t="s">
        <v>167</v>
      </c>
    </row>
    <row r="3" ht="41.25" customHeight="1" spans="1:6">
      <c r="A3" s="200" t="str">
        <f>"2025"&amp;"年一般公共预算“三公”经费支出预算表"</f>
        <v>2025年一般公共预算“三公”经费支出预算表</v>
      </c>
      <c r="B3" s="91"/>
      <c r="C3" s="91"/>
      <c r="D3" s="91"/>
      <c r="E3" s="90"/>
      <c r="F3" s="91"/>
    </row>
    <row r="4" customHeight="1" spans="1:6">
      <c r="A4" s="157" t="s">
        <v>1</v>
      </c>
      <c r="B4" s="201"/>
      <c r="D4" s="91"/>
      <c r="E4" s="90"/>
      <c r="F4" s="111" t="s">
        <v>2</v>
      </c>
    </row>
    <row r="5" ht="27" customHeight="1" spans="1:6">
      <c r="A5" s="95" t="s">
        <v>168</v>
      </c>
      <c r="B5" s="95" t="s">
        <v>169</v>
      </c>
      <c r="C5" s="97" t="s">
        <v>170</v>
      </c>
      <c r="D5" s="95"/>
      <c r="E5" s="96"/>
      <c r="F5" s="95" t="s">
        <v>171</v>
      </c>
    </row>
    <row r="6" ht="28.5" customHeight="1" spans="1:6">
      <c r="A6" s="202"/>
      <c r="B6" s="99"/>
      <c r="C6" s="96" t="s">
        <v>58</v>
      </c>
      <c r="D6" s="96" t="s">
        <v>172</v>
      </c>
      <c r="E6" s="96" t="s">
        <v>173</v>
      </c>
      <c r="F6" s="98"/>
    </row>
    <row r="7" ht="17.25" customHeight="1" spans="1:6">
      <c r="A7" s="103" t="s">
        <v>83</v>
      </c>
      <c r="B7" s="103" t="s">
        <v>84</v>
      </c>
      <c r="C7" s="103" t="s">
        <v>85</v>
      </c>
      <c r="D7" s="103" t="s">
        <v>86</v>
      </c>
      <c r="E7" s="103" t="s">
        <v>87</v>
      </c>
      <c r="F7" s="103" t="s">
        <v>88</v>
      </c>
    </row>
    <row r="8" ht="17.25" customHeight="1" spans="1:6">
      <c r="A8" s="126">
        <v>2000</v>
      </c>
      <c r="B8" s="126"/>
      <c r="C8" s="126"/>
      <c r="D8" s="126"/>
      <c r="E8" s="126"/>
      <c r="F8" s="126">
        <v>2000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9"/>
  <sheetViews>
    <sheetView showZeros="0" topLeftCell="F1" workbookViewId="0">
      <pane ySplit="1" topLeftCell="A3" activePane="bottomLeft" state="frozen"/>
      <selection/>
      <selection pane="bottomLeft" activeCell="Y2" sqref="Y2"/>
    </sheetView>
  </sheetViews>
  <sheetFormatPr defaultColWidth="9.14166666666667" defaultRowHeight="14.25" customHeight="1"/>
  <cols>
    <col min="1" max="1" width="22.25" customWidth="1"/>
    <col min="2" max="2" width="23.75" customWidth="1"/>
    <col min="3" max="3" width="20.7083333333333" customWidth="1"/>
    <col min="4" max="4" width="20.625" customWidth="1"/>
    <col min="5" max="5" width="10.1416666666667" customWidth="1"/>
    <col min="6" max="6" width="27.125" customWidth="1"/>
    <col min="7" max="7" width="10.2833333333333" customWidth="1"/>
    <col min="8" max="8" width="25" customWidth="1"/>
    <col min="9" max="9" width="16.875" customWidth="1"/>
    <col min="10" max="10" width="14.25" customWidth="1"/>
    <col min="11" max="11" width="11.75" customWidth="1"/>
    <col min="12" max="12" width="8.75" customWidth="1"/>
    <col min="13" max="13" width="11.625" customWidth="1"/>
    <col min="14" max="14" width="9.875" customWidth="1"/>
    <col min="15" max="15" width="10.5" customWidth="1"/>
    <col min="16" max="16" width="8.875" customWidth="1"/>
    <col min="17" max="17" width="11.875" customWidth="1"/>
    <col min="18" max="18" width="10.25" customWidth="1"/>
    <col min="19" max="19" width="9.125" customWidth="1"/>
    <col min="20" max="20" width="7.875" customWidth="1"/>
    <col min="21" max="21" width="7.375" customWidth="1"/>
    <col min="22" max="22" width="11" customWidth="1"/>
    <col min="23" max="23" width="9.875" customWidth="1"/>
    <col min="24" max="24" width="7" customWidth="1"/>
    <col min="25" max="25" width="12.25" customWidth="1"/>
  </cols>
  <sheetData>
    <row r="1" customHeight="1" spans="1: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ht="13.5" customHeight="1" spans="2:25">
      <c r="B2" s="180"/>
      <c r="C2" s="186"/>
      <c r="E2" s="187"/>
      <c r="F2" s="187"/>
      <c r="G2" s="187"/>
      <c r="H2" s="187"/>
      <c r="I2" s="129"/>
      <c r="J2" s="129"/>
      <c r="K2" s="129"/>
      <c r="L2" s="129"/>
      <c r="M2" s="129"/>
      <c r="N2" s="129"/>
      <c r="O2" s="129"/>
      <c r="S2" s="129"/>
      <c r="W2" s="186"/>
      <c r="Y2" s="52" t="s">
        <v>174</v>
      </c>
    </row>
    <row r="3" ht="45.75" customHeight="1" spans="1:25">
      <c r="A3" s="113" t="str">
        <f>"2025"&amp;"年部门基本支出预算表"</f>
        <v>2025年部门基本支出预算表</v>
      </c>
      <c r="B3" s="5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53"/>
      <c r="Q3" s="53"/>
      <c r="R3" s="53"/>
      <c r="S3" s="113"/>
      <c r="T3" s="113"/>
      <c r="U3" s="113"/>
      <c r="V3" s="113"/>
      <c r="W3" s="113"/>
      <c r="X3" s="113"/>
      <c r="Y3" s="113"/>
    </row>
    <row r="4" ht="18.75" customHeight="1" spans="1:25">
      <c r="A4" s="54" t="s">
        <v>1</v>
      </c>
      <c r="B4" s="55"/>
      <c r="C4" s="188"/>
      <c r="D4" s="188"/>
      <c r="E4" s="188"/>
      <c r="F4" s="188"/>
      <c r="G4" s="188"/>
      <c r="H4" s="188"/>
      <c r="I4" s="131"/>
      <c r="J4" s="131"/>
      <c r="K4" s="131"/>
      <c r="L4" s="131"/>
      <c r="M4" s="131"/>
      <c r="N4" s="131"/>
      <c r="O4" s="131"/>
      <c r="P4" s="56"/>
      <c r="Q4" s="56"/>
      <c r="R4" s="56"/>
      <c r="S4" s="131"/>
      <c r="W4" s="186"/>
      <c r="Y4" s="52" t="s">
        <v>2</v>
      </c>
    </row>
    <row r="5" ht="18" customHeight="1" spans="1:25">
      <c r="A5" s="58" t="s">
        <v>175</v>
      </c>
      <c r="B5" s="58" t="s">
        <v>176</v>
      </c>
      <c r="C5" s="58" t="s">
        <v>177</v>
      </c>
      <c r="D5" s="58" t="s">
        <v>178</v>
      </c>
      <c r="E5" s="58" t="s">
        <v>179</v>
      </c>
      <c r="F5" s="58" t="s">
        <v>180</v>
      </c>
      <c r="G5" s="58" t="s">
        <v>181</v>
      </c>
      <c r="H5" s="58" t="s">
        <v>182</v>
      </c>
      <c r="I5" s="193" t="s">
        <v>183</v>
      </c>
      <c r="J5" s="154" t="s">
        <v>183</v>
      </c>
      <c r="K5" s="154"/>
      <c r="L5" s="154"/>
      <c r="M5" s="154"/>
      <c r="N5" s="154"/>
      <c r="O5" s="154"/>
      <c r="P5" s="61"/>
      <c r="Q5" s="61"/>
      <c r="R5" s="61"/>
      <c r="S5" s="147" t="s">
        <v>62</v>
      </c>
      <c r="T5" s="154" t="s">
        <v>63</v>
      </c>
      <c r="U5" s="154"/>
      <c r="V5" s="154"/>
      <c r="W5" s="154"/>
      <c r="X5" s="154"/>
      <c r="Y5" s="127"/>
    </row>
    <row r="6" ht="18" customHeight="1" spans="1:25">
      <c r="A6" s="63"/>
      <c r="B6" s="77"/>
      <c r="C6" s="173"/>
      <c r="D6" s="63"/>
      <c r="E6" s="63"/>
      <c r="F6" s="63"/>
      <c r="G6" s="63"/>
      <c r="H6" s="63"/>
      <c r="I6" s="171" t="s">
        <v>184</v>
      </c>
      <c r="J6" s="193" t="s">
        <v>59</v>
      </c>
      <c r="K6" s="154"/>
      <c r="L6" s="154"/>
      <c r="M6" s="154"/>
      <c r="N6" s="154"/>
      <c r="O6" s="127"/>
      <c r="P6" s="60" t="s">
        <v>185</v>
      </c>
      <c r="Q6" s="61"/>
      <c r="R6" s="62"/>
      <c r="S6" s="58" t="s">
        <v>62</v>
      </c>
      <c r="T6" s="193" t="s">
        <v>63</v>
      </c>
      <c r="U6" s="147" t="s">
        <v>65</v>
      </c>
      <c r="V6" s="154" t="s">
        <v>63</v>
      </c>
      <c r="W6" s="147" t="s">
        <v>67</v>
      </c>
      <c r="X6" s="147" t="s">
        <v>68</v>
      </c>
      <c r="Y6" s="198" t="s">
        <v>69</v>
      </c>
    </row>
    <row r="7" ht="19.5" customHeight="1" spans="1:25">
      <c r="A7" s="77"/>
      <c r="B7" s="77"/>
      <c r="C7" s="77"/>
      <c r="D7" s="77"/>
      <c r="E7" s="77"/>
      <c r="F7" s="77"/>
      <c r="G7" s="77"/>
      <c r="H7" s="77"/>
      <c r="I7" s="77"/>
      <c r="J7" s="194" t="s">
        <v>186</v>
      </c>
      <c r="K7" s="58"/>
      <c r="L7" s="58" t="s">
        <v>187</v>
      </c>
      <c r="M7" s="58" t="s">
        <v>188</v>
      </c>
      <c r="N7" s="58" t="s">
        <v>189</v>
      </c>
      <c r="O7" s="58" t="s">
        <v>190</v>
      </c>
      <c r="P7" s="58" t="s">
        <v>59</v>
      </c>
      <c r="Q7" s="58" t="s">
        <v>60</v>
      </c>
      <c r="R7" s="58" t="s">
        <v>61</v>
      </c>
      <c r="S7" s="77"/>
      <c r="T7" s="58" t="s">
        <v>58</v>
      </c>
      <c r="U7" s="58" t="s">
        <v>65</v>
      </c>
      <c r="V7" s="58" t="s">
        <v>191</v>
      </c>
      <c r="W7" s="58" t="s">
        <v>67</v>
      </c>
      <c r="X7" s="58" t="s">
        <v>68</v>
      </c>
      <c r="Y7" s="58" t="s">
        <v>69</v>
      </c>
    </row>
    <row r="8" ht="37.5" customHeight="1" spans="1:25">
      <c r="A8" s="189"/>
      <c r="B8" s="68"/>
      <c r="C8" s="189"/>
      <c r="D8" s="189"/>
      <c r="E8" s="189"/>
      <c r="F8" s="189"/>
      <c r="G8" s="189"/>
      <c r="H8" s="189"/>
      <c r="I8" s="189"/>
      <c r="J8" s="195" t="s">
        <v>58</v>
      </c>
      <c r="K8" s="196" t="s">
        <v>192</v>
      </c>
      <c r="L8" s="66" t="s">
        <v>193</v>
      </c>
      <c r="M8" s="66" t="s">
        <v>188</v>
      </c>
      <c r="N8" s="66" t="s">
        <v>189</v>
      </c>
      <c r="O8" s="66" t="s">
        <v>190</v>
      </c>
      <c r="P8" s="66" t="s">
        <v>188</v>
      </c>
      <c r="Q8" s="66" t="s">
        <v>189</v>
      </c>
      <c r="R8" s="66" t="s">
        <v>190</v>
      </c>
      <c r="S8" s="66" t="s">
        <v>62</v>
      </c>
      <c r="T8" s="66" t="s">
        <v>58</v>
      </c>
      <c r="U8" s="66" t="s">
        <v>65</v>
      </c>
      <c r="V8" s="66" t="s">
        <v>191</v>
      </c>
      <c r="W8" s="66" t="s">
        <v>67</v>
      </c>
      <c r="X8" s="66" t="s">
        <v>68</v>
      </c>
      <c r="Y8" s="66" t="s">
        <v>69</v>
      </c>
    </row>
    <row r="9" customHeight="1" spans="1:25">
      <c r="A9" s="84">
        <v>1</v>
      </c>
      <c r="B9" s="84">
        <v>2</v>
      </c>
      <c r="C9" s="84">
        <v>3</v>
      </c>
      <c r="D9" s="84">
        <v>4</v>
      </c>
      <c r="E9" s="84">
        <v>5</v>
      </c>
      <c r="F9" s="84">
        <v>6</v>
      </c>
      <c r="G9" s="84">
        <v>7</v>
      </c>
      <c r="H9" s="84">
        <v>8</v>
      </c>
      <c r="I9" s="84">
        <v>9</v>
      </c>
      <c r="J9" s="84">
        <v>10</v>
      </c>
      <c r="K9" s="84">
        <v>11</v>
      </c>
      <c r="L9" s="84">
        <v>12</v>
      </c>
      <c r="M9" s="84">
        <v>13</v>
      </c>
      <c r="N9" s="84">
        <v>14</v>
      </c>
      <c r="O9" s="84">
        <v>15</v>
      </c>
      <c r="P9" s="84">
        <v>16</v>
      </c>
      <c r="Q9" s="84">
        <v>17</v>
      </c>
      <c r="R9" s="84">
        <v>18</v>
      </c>
      <c r="S9" s="84">
        <v>19</v>
      </c>
      <c r="T9" s="84">
        <v>20</v>
      </c>
      <c r="U9" s="84">
        <v>21</v>
      </c>
      <c r="V9" s="84">
        <v>22</v>
      </c>
      <c r="W9" s="84">
        <v>23</v>
      </c>
      <c r="X9" s="84">
        <v>24</v>
      </c>
      <c r="Y9" s="84">
        <v>25</v>
      </c>
    </row>
    <row r="10" ht="20.25" customHeight="1" spans="1:25">
      <c r="A10" s="190" t="s">
        <v>194</v>
      </c>
      <c r="B10" s="190" t="s">
        <v>71</v>
      </c>
      <c r="C10" s="190" t="s">
        <v>195</v>
      </c>
      <c r="D10" s="190" t="s">
        <v>196</v>
      </c>
      <c r="E10" s="190" t="s">
        <v>120</v>
      </c>
      <c r="F10" s="190" t="s">
        <v>121</v>
      </c>
      <c r="G10" s="190" t="s">
        <v>197</v>
      </c>
      <c r="H10" s="190" t="s">
        <v>198</v>
      </c>
      <c r="I10" s="126">
        <v>510840</v>
      </c>
      <c r="J10" s="126">
        <v>510840</v>
      </c>
      <c r="K10" s="126"/>
      <c r="L10" s="126"/>
      <c r="M10" s="126"/>
      <c r="N10" s="126">
        <v>510840</v>
      </c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ht="20.25" customHeight="1" spans="1:25">
      <c r="A11" s="190" t="s">
        <v>194</v>
      </c>
      <c r="B11" s="190" t="s">
        <v>71</v>
      </c>
      <c r="C11" s="190" t="s">
        <v>195</v>
      </c>
      <c r="D11" s="190" t="s">
        <v>196</v>
      </c>
      <c r="E11" s="190" t="s">
        <v>120</v>
      </c>
      <c r="F11" s="190" t="s">
        <v>121</v>
      </c>
      <c r="G11" s="190" t="s">
        <v>199</v>
      </c>
      <c r="H11" s="190" t="s">
        <v>200</v>
      </c>
      <c r="I11" s="126">
        <v>82116</v>
      </c>
      <c r="J11" s="126">
        <v>82116</v>
      </c>
      <c r="K11" s="197"/>
      <c r="L11" s="197"/>
      <c r="M11" s="197"/>
      <c r="N11" s="126">
        <v>82116</v>
      </c>
      <c r="O11" s="197"/>
      <c r="P11" s="126"/>
      <c r="Q11" s="126"/>
      <c r="R11" s="126"/>
      <c r="S11" s="126"/>
      <c r="T11" s="126"/>
      <c r="U11" s="126"/>
      <c r="V11" s="126"/>
      <c r="W11" s="126"/>
      <c r="X11" s="126"/>
      <c r="Y11" s="126"/>
    </row>
    <row r="12" ht="20.25" customHeight="1" spans="1:25">
      <c r="A12" s="190" t="s">
        <v>194</v>
      </c>
      <c r="B12" s="190" t="s">
        <v>71</v>
      </c>
      <c r="C12" s="190" t="s">
        <v>195</v>
      </c>
      <c r="D12" s="190" t="s">
        <v>196</v>
      </c>
      <c r="E12" s="190" t="s">
        <v>120</v>
      </c>
      <c r="F12" s="190" t="s">
        <v>121</v>
      </c>
      <c r="G12" s="190" t="s">
        <v>201</v>
      </c>
      <c r="H12" s="190" t="s">
        <v>202</v>
      </c>
      <c r="I12" s="126">
        <v>6126</v>
      </c>
      <c r="J12" s="126">
        <v>6126</v>
      </c>
      <c r="K12" s="197"/>
      <c r="L12" s="197"/>
      <c r="M12" s="197"/>
      <c r="N12" s="126">
        <v>6126</v>
      </c>
      <c r="O12" s="197"/>
      <c r="P12" s="126"/>
      <c r="Q12" s="126"/>
      <c r="R12" s="126"/>
      <c r="S12" s="126"/>
      <c r="T12" s="126"/>
      <c r="U12" s="126"/>
      <c r="V12" s="126"/>
      <c r="W12" s="126"/>
      <c r="X12" s="126"/>
      <c r="Y12" s="126"/>
    </row>
    <row r="13" ht="20.25" customHeight="1" spans="1:25">
      <c r="A13" s="190" t="s">
        <v>194</v>
      </c>
      <c r="B13" s="190" t="s">
        <v>71</v>
      </c>
      <c r="C13" s="190" t="s">
        <v>195</v>
      </c>
      <c r="D13" s="190" t="s">
        <v>196</v>
      </c>
      <c r="E13" s="190" t="s">
        <v>120</v>
      </c>
      <c r="F13" s="190" t="s">
        <v>121</v>
      </c>
      <c r="G13" s="190" t="s">
        <v>201</v>
      </c>
      <c r="H13" s="190" t="s">
        <v>202</v>
      </c>
      <c r="I13" s="126">
        <v>42570</v>
      </c>
      <c r="J13" s="126">
        <v>42570</v>
      </c>
      <c r="K13" s="197"/>
      <c r="L13" s="197"/>
      <c r="M13" s="197"/>
      <c r="N13" s="126">
        <v>42570</v>
      </c>
      <c r="O13" s="197"/>
      <c r="P13" s="126"/>
      <c r="Q13" s="126"/>
      <c r="R13" s="126"/>
      <c r="S13" s="126"/>
      <c r="T13" s="126"/>
      <c r="U13" s="126"/>
      <c r="V13" s="126"/>
      <c r="W13" s="126"/>
      <c r="X13" s="126"/>
      <c r="Y13" s="126"/>
    </row>
    <row r="14" ht="20.25" customHeight="1" spans="1:25">
      <c r="A14" s="190" t="s">
        <v>194</v>
      </c>
      <c r="B14" s="190" t="s">
        <v>71</v>
      </c>
      <c r="C14" s="190" t="s">
        <v>195</v>
      </c>
      <c r="D14" s="190" t="s">
        <v>196</v>
      </c>
      <c r="E14" s="190" t="s">
        <v>120</v>
      </c>
      <c r="F14" s="190" t="s">
        <v>121</v>
      </c>
      <c r="G14" s="190" t="s">
        <v>203</v>
      </c>
      <c r="H14" s="190" t="s">
        <v>204</v>
      </c>
      <c r="I14" s="126">
        <v>12897</v>
      </c>
      <c r="J14" s="126">
        <v>12897</v>
      </c>
      <c r="K14" s="197"/>
      <c r="L14" s="197"/>
      <c r="M14" s="197"/>
      <c r="N14" s="126">
        <v>12897</v>
      </c>
      <c r="O14" s="197"/>
      <c r="P14" s="126"/>
      <c r="Q14" s="126"/>
      <c r="R14" s="126"/>
      <c r="S14" s="126"/>
      <c r="T14" s="126"/>
      <c r="U14" s="126"/>
      <c r="V14" s="126"/>
      <c r="W14" s="126"/>
      <c r="X14" s="126"/>
      <c r="Y14" s="126"/>
    </row>
    <row r="15" ht="20.25" customHeight="1" spans="1:25">
      <c r="A15" s="190" t="s">
        <v>194</v>
      </c>
      <c r="B15" s="190" t="s">
        <v>71</v>
      </c>
      <c r="C15" s="190" t="s">
        <v>195</v>
      </c>
      <c r="D15" s="190" t="s">
        <v>196</v>
      </c>
      <c r="E15" s="190" t="s">
        <v>120</v>
      </c>
      <c r="F15" s="190" t="s">
        <v>121</v>
      </c>
      <c r="G15" s="190" t="s">
        <v>203</v>
      </c>
      <c r="H15" s="190" t="s">
        <v>204</v>
      </c>
      <c r="I15" s="126">
        <v>394980</v>
      </c>
      <c r="J15" s="126">
        <v>394980</v>
      </c>
      <c r="K15" s="197"/>
      <c r="L15" s="197"/>
      <c r="M15" s="197"/>
      <c r="N15" s="126">
        <v>394980</v>
      </c>
      <c r="O15" s="197"/>
      <c r="P15" s="126"/>
      <c r="Q15" s="126"/>
      <c r="R15" s="126"/>
      <c r="S15" s="126"/>
      <c r="T15" s="126"/>
      <c r="U15" s="126"/>
      <c r="V15" s="126"/>
      <c r="W15" s="126"/>
      <c r="X15" s="126"/>
      <c r="Y15" s="126"/>
    </row>
    <row r="16" ht="20.25" customHeight="1" spans="1:25">
      <c r="A16" s="190" t="s">
        <v>194</v>
      </c>
      <c r="B16" s="190" t="s">
        <v>71</v>
      </c>
      <c r="C16" s="190" t="s">
        <v>195</v>
      </c>
      <c r="D16" s="190" t="s">
        <v>196</v>
      </c>
      <c r="E16" s="190" t="s">
        <v>120</v>
      </c>
      <c r="F16" s="190" t="s">
        <v>121</v>
      </c>
      <c r="G16" s="190" t="s">
        <v>203</v>
      </c>
      <c r="H16" s="190" t="s">
        <v>204</v>
      </c>
      <c r="I16" s="126">
        <v>104796</v>
      </c>
      <c r="J16" s="126">
        <v>104796</v>
      </c>
      <c r="K16" s="197"/>
      <c r="L16" s="197"/>
      <c r="M16" s="197"/>
      <c r="N16" s="126">
        <v>104796</v>
      </c>
      <c r="O16" s="197"/>
      <c r="P16" s="126"/>
      <c r="Q16" s="126"/>
      <c r="R16" s="126"/>
      <c r="S16" s="126"/>
      <c r="T16" s="126"/>
      <c r="U16" s="126"/>
      <c r="V16" s="126"/>
      <c r="W16" s="126"/>
      <c r="X16" s="126"/>
      <c r="Y16" s="126"/>
    </row>
    <row r="17" ht="20.25" customHeight="1" spans="1:25">
      <c r="A17" s="190" t="s">
        <v>194</v>
      </c>
      <c r="B17" s="190" t="s">
        <v>71</v>
      </c>
      <c r="C17" s="190" t="s">
        <v>205</v>
      </c>
      <c r="D17" s="190" t="s">
        <v>206</v>
      </c>
      <c r="E17" s="190" t="s">
        <v>104</v>
      </c>
      <c r="F17" s="190" t="s">
        <v>105</v>
      </c>
      <c r="G17" s="190" t="s">
        <v>207</v>
      </c>
      <c r="H17" s="190" t="s">
        <v>208</v>
      </c>
      <c r="I17" s="126">
        <v>186775.7</v>
      </c>
      <c r="J17" s="126">
        <v>186775.7</v>
      </c>
      <c r="K17" s="197"/>
      <c r="L17" s="197"/>
      <c r="M17" s="197"/>
      <c r="N17" s="126">
        <v>186775.7</v>
      </c>
      <c r="O17" s="197"/>
      <c r="P17" s="126"/>
      <c r="Q17" s="126"/>
      <c r="R17" s="126"/>
      <c r="S17" s="126"/>
      <c r="T17" s="126"/>
      <c r="U17" s="126"/>
      <c r="V17" s="126"/>
      <c r="W17" s="126"/>
      <c r="X17" s="126"/>
      <c r="Y17" s="126"/>
    </row>
    <row r="18" ht="20.25" customHeight="1" spans="1:25">
      <c r="A18" s="190" t="s">
        <v>194</v>
      </c>
      <c r="B18" s="190" t="s">
        <v>71</v>
      </c>
      <c r="C18" s="190" t="s">
        <v>205</v>
      </c>
      <c r="D18" s="190" t="s">
        <v>206</v>
      </c>
      <c r="E18" s="190" t="s">
        <v>110</v>
      </c>
      <c r="F18" s="190" t="s">
        <v>111</v>
      </c>
      <c r="G18" s="190" t="s">
        <v>209</v>
      </c>
      <c r="H18" s="190" t="s">
        <v>210</v>
      </c>
      <c r="I18" s="126">
        <v>5168</v>
      </c>
      <c r="J18" s="126">
        <v>5168</v>
      </c>
      <c r="K18" s="197"/>
      <c r="L18" s="197"/>
      <c r="M18" s="197"/>
      <c r="N18" s="126">
        <v>5168</v>
      </c>
      <c r="O18" s="197"/>
      <c r="P18" s="126"/>
      <c r="Q18" s="126"/>
      <c r="R18" s="126"/>
      <c r="S18" s="126"/>
      <c r="T18" s="126"/>
      <c r="U18" s="126"/>
      <c r="V18" s="126"/>
      <c r="W18" s="126"/>
      <c r="X18" s="126"/>
      <c r="Y18" s="126"/>
    </row>
    <row r="19" ht="20.25" customHeight="1" spans="1:25">
      <c r="A19" s="190" t="s">
        <v>194</v>
      </c>
      <c r="B19" s="190" t="s">
        <v>71</v>
      </c>
      <c r="C19" s="190" t="s">
        <v>205</v>
      </c>
      <c r="D19" s="190" t="s">
        <v>206</v>
      </c>
      <c r="E19" s="190" t="s">
        <v>110</v>
      </c>
      <c r="F19" s="190" t="s">
        <v>111</v>
      </c>
      <c r="G19" s="190" t="s">
        <v>209</v>
      </c>
      <c r="H19" s="190" t="s">
        <v>210</v>
      </c>
      <c r="I19" s="126">
        <v>94165.7</v>
      </c>
      <c r="J19" s="126">
        <v>94165.7</v>
      </c>
      <c r="K19" s="197"/>
      <c r="L19" s="197"/>
      <c r="M19" s="197"/>
      <c r="N19" s="126">
        <v>94165.7</v>
      </c>
      <c r="O19" s="197"/>
      <c r="P19" s="126"/>
      <c r="Q19" s="126"/>
      <c r="R19" s="126"/>
      <c r="S19" s="126"/>
      <c r="T19" s="126"/>
      <c r="U19" s="126"/>
      <c r="V19" s="126"/>
      <c r="W19" s="126"/>
      <c r="X19" s="126"/>
      <c r="Y19" s="126"/>
    </row>
    <row r="20" ht="20.25" customHeight="1" spans="1:25">
      <c r="A20" s="190" t="s">
        <v>194</v>
      </c>
      <c r="B20" s="190" t="s">
        <v>71</v>
      </c>
      <c r="C20" s="190" t="s">
        <v>205</v>
      </c>
      <c r="D20" s="190" t="s">
        <v>206</v>
      </c>
      <c r="E20" s="190" t="s">
        <v>112</v>
      </c>
      <c r="F20" s="190" t="s">
        <v>113</v>
      </c>
      <c r="G20" s="190" t="s">
        <v>211</v>
      </c>
      <c r="H20" s="190" t="s">
        <v>212</v>
      </c>
      <c r="I20" s="126">
        <v>56327.8</v>
      </c>
      <c r="J20" s="126">
        <v>56327.8</v>
      </c>
      <c r="K20" s="197"/>
      <c r="L20" s="197"/>
      <c r="M20" s="197"/>
      <c r="N20" s="126">
        <v>56327.8</v>
      </c>
      <c r="O20" s="197"/>
      <c r="P20" s="126"/>
      <c r="Q20" s="126"/>
      <c r="R20" s="126"/>
      <c r="S20" s="126"/>
      <c r="T20" s="126"/>
      <c r="U20" s="126"/>
      <c r="V20" s="126"/>
      <c r="W20" s="126"/>
      <c r="X20" s="126"/>
      <c r="Y20" s="126"/>
    </row>
    <row r="21" ht="20.25" customHeight="1" spans="1:25">
      <c r="A21" s="190" t="s">
        <v>194</v>
      </c>
      <c r="B21" s="190" t="s">
        <v>71</v>
      </c>
      <c r="C21" s="190" t="s">
        <v>205</v>
      </c>
      <c r="D21" s="190" t="s">
        <v>206</v>
      </c>
      <c r="E21" s="190" t="s">
        <v>112</v>
      </c>
      <c r="F21" s="190" t="s">
        <v>113</v>
      </c>
      <c r="G21" s="190" t="s">
        <v>211</v>
      </c>
      <c r="H21" s="190" t="s">
        <v>212</v>
      </c>
      <c r="I21" s="126">
        <v>49242</v>
      </c>
      <c r="J21" s="126">
        <v>49242</v>
      </c>
      <c r="K21" s="197"/>
      <c r="L21" s="197"/>
      <c r="M21" s="197"/>
      <c r="N21" s="126">
        <v>49242</v>
      </c>
      <c r="O21" s="197"/>
      <c r="P21" s="126"/>
      <c r="Q21" s="126"/>
      <c r="R21" s="126"/>
      <c r="S21" s="126"/>
      <c r="T21" s="126"/>
      <c r="U21" s="126"/>
      <c r="V21" s="126"/>
      <c r="W21" s="126"/>
      <c r="X21" s="126"/>
      <c r="Y21" s="126"/>
    </row>
    <row r="22" ht="20.25" customHeight="1" spans="1:25">
      <c r="A22" s="190" t="s">
        <v>194</v>
      </c>
      <c r="B22" s="190" t="s">
        <v>71</v>
      </c>
      <c r="C22" s="190" t="s">
        <v>205</v>
      </c>
      <c r="D22" s="190" t="s">
        <v>206</v>
      </c>
      <c r="E22" s="190" t="s">
        <v>114</v>
      </c>
      <c r="F22" s="190" t="s">
        <v>115</v>
      </c>
      <c r="G22" s="190" t="s">
        <v>213</v>
      </c>
      <c r="H22" s="190" t="s">
        <v>214</v>
      </c>
      <c r="I22" s="126">
        <v>2167.4</v>
      </c>
      <c r="J22" s="126">
        <v>2167.4</v>
      </c>
      <c r="K22" s="197"/>
      <c r="L22" s="197"/>
      <c r="M22" s="197"/>
      <c r="N22" s="126">
        <v>2167.4</v>
      </c>
      <c r="O22" s="197"/>
      <c r="P22" s="126"/>
      <c r="Q22" s="126"/>
      <c r="R22" s="126"/>
      <c r="S22" s="126"/>
      <c r="T22" s="126"/>
      <c r="U22" s="126"/>
      <c r="V22" s="126"/>
      <c r="W22" s="126"/>
      <c r="X22" s="126"/>
      <c r="Y22" s="126"/>
    </row>
    <row r="23" ht="20.25" customHeight="1" spans="1:25">
      <c r="A23" s="190" t="s">
        <v>194</v>
      </c>
      <c r="B23" s="190" t="s">
        <v>71</v>
      </c>
      <c r="C23" s="190" t="s">
        <v>205</v>
      </c>
      <c r="D23" s="190" t="s">
        <v>206</v>
      </c>
      <c r="E23" s="190" t="s">
        <v>120</v>
      </c>
      <c r="F23" s="190" t="s">
        <v>121</v>
      </c>
      <c r="G23" s="190" t="s">
        <v>213</v>
      </c>
      <c r="H23" s="190" t="s">
        <v>214</v>
      </c>
      <c r="I23" s="126">
        <v>7583.7</v>
      </c>
      <c r="J23" s="126">
        <v>7583.7</v>
      </c>
      <c r="K23" s="197"/>
      <c r="L23" s="197"/>
      <c r="M23" s="197"/>
      <c r="N23" s="126">
        <v>7583.7</v>
      </c>
      <c r="O23" s="197"/>
      <c r="P23" s="126"/>
      <c r="Q23" s="126"/>
      <c r="R23" s="126"/>
      <c r="S23" s="126"/>
      <c r="T23" s="126"/>
      <c r="U23" s="126"/>
      <c r="V23" s="126"/>
      <c r="W23" s="126"/>
      <c r="X23" s="126"/>
      <c r="Y23" s="126"/>
    </row>
    <row r="24" ht="20.25" customHeight="1" spans="1:25">
      <c r="A24" s="190" t="s">
        <v>194</v>
      </c>
      <c r="B24" s="190" t="s">
        <v>71</v>
      </c>
      <c r="C24" s="190" t="s">
        <v>215</v>
      </c>
      <c r="D24" s="190" t="s">
        <v>127</v>
      </c>
      <c r="E24" s="190" t="s">
        <v>126</v>
      </c>
      <c r="F24" s="190" t="s">
        <v>127</v>
      </c>
      <c r="G24" s="190" t="s">
        <v>216</v>
      </c>
      <c r="H24" s="190" t="s">
        <v>127</v>
      </c>
      <c r="I24" s="126">
        <v>146700</v>
      </c>
      <c r="J24" s="126">
        <v>146700</v>
      </c>
      <c r="K24" s="197"/>
      <c r="L24" s="197"/>
      <c r="M24" s="197"/>
      <c r="N24" s="126">
        <v>146700</v>
      </c>
      <c r="O24" s="197"/>
      <c r="P24" s="126"/>
      <c r="Q24" s="126"/>
      <c r="R24" s="126"/>
      <c r="S24" s="126"/>
      <c r="T24" s="126"/>
      <c r="U24" s="126"/>
      <c r="V24" s="126"/>
      <c r="W24" s="126"/>
      <c r="X24" s="126"/>
      <c r="Y24" s="126"/>
    </row>
    <row r="25" ht="20.25" customHeight="1" spans="1:25">
      <c r="A25" s="190" t="s">
        <v>194</v>
      </c>
      <c r="B25" s="190" t="s">
        <v>71</v>
      </c>
      <c r="C25" s="190" t="s">
        <v>217</v>
      </c>
      <c r="D25" s="190" t="s">
        <v>171</v>
      </c>
      <c r="E25" s="190" t="s">
        <v>120</v>
      </c>
      <c r="F25" s="190" t="s">
        <v>121</v>
      </c>
      <c r="G25" s="190" t="s">
        <v>218</v>
      </c>
      <c r="H25" s="190" t="s">
        <v>171</v>
      </c>
      <c r="I25" s="126">
        <v>2000</v>
      </c>
      <c r="J25" s="126">
        <v>2000</v>
      </c>
      <c r="K25" s="197"/>
      <c r="L25" s="197"/>
      <c r="M25" s="197"/>
      <c r="N25" s="126">
        <v>2000</v>
      </c>
      <c r="O25" s="197"/>
      <c r="P25" s="126"/>
      <c r="Q25" s="126"/>
      <c r="R25" s="126"/>
      <c r="S25" s="126"/>
      <c r="T25" s="126"/>
      <c r="U25" s="126"/>
      <c r="V25" s="126"/>
      <c r="W25" s="126"/>
      <c r="X25" s="126"/>
      <c r="Y25" s="126"/>
    </row>
    <row r="26" ht="20.25" customHeight="1" spans="1:25">
      <c r="A26" s="190" t="s">
        <v>194</v>
      </c>
      <c r="B26" s="190" t="s">
        <v>71</v>
      </c>
      <c r="C26" s="190" t="s">
        <v>219</v>
      </c>
      <c r="D26" s="190" t="s">
        <v>220</v>
      </c>
      <c r="E26" s="190" t="s">
        <v>120</v>
      </c>
      <c r="F26" s="190" t="s">
        <v>121</v>
      </c>
      <c r="G26" s="190" t="s">
        <v>221</v>
      </c>
      <c r="H26" s="190" t="s">
        <v>220</v>
      </c>
      <c r="I26" s="126">
        <v>3000</v>
      </c>
      <c r="J26" s="126">
        <v>3000</v>
      </c>
      <c r="K26" s="197"/>
      <c r="L26" s="197"/>
      <c r="M26" s="197"/>
      <c r="N26" s="126">
        <v>3000</v>
      </c>
      <c r="O26" s="197"/>
      <c r="P26" s="126"/>
      <c r="Q26" s="126"/>
      <c r="R26" s="126"/>
      <c r="S26" s="126"/>
      <c r="T26" s="126"/>
      <c r="U26" s="126"/>
      <c r="V26" s="126"/>
      <c r="W26" s="126"/>
      <c r="X26" s="126"/>
      <c r="Y26" s="126"/>
    </row>
    <row r="27" ht="20.25" customHeight="1" spans="1:25">
      <c r="A27" s="190" t="s">
        <v>194</v>
      </c>
      <c r="B27" s="190" t="s">
        <v>71</v>
      </c>
      <c r="C27" s="190" t="s">
        <v>222</v>
      </c>
      <c r="D27" s="190" t="s">
        <v>223</v>
      </c>
      <c r="E27" s="190" t="s">
        <v>102</v>
      </c>
      <c r="F27" s="190" t="s">
        <v>103</v>
      </c>
      <c r="G27" s="190" t="s">
        <v>224</v>
      </c>
      <c r="H27" s="190" t="s">
        <v>225</v>
      </c>
      <c r="I27" s="126">
        <v>6000</v>
      </c>
      <c r="J27" s="126">
        <v>6000</v>
      </c>
      <c r="K27" s="197"/>
      <c r="L27" s="197"/>
      <c r="M27" s="197"/>
      <c r="N27" s="126">
        <v>6000</v>
      </c>
      <c r="O27" s="197"/>
      <c r="P27" s="126"/>
      <c r="Q27" s="126"/>
      <c r="R27" s="126"/>
      <c r="S27" s="126"/>
      <c r="T27" s="126"/>
      <c r="U27" s="126"/>
      <c r="V27" s="126"/>
      <c r="W27" s="126"/>
      <c r="X27" s="126"/>
      <c r="Y27" s="126"/>
    </row>
    <row r="28" ht="20.25" customHeight="1" spans="1:25">
      <c r="A28" s="190" t="s">
        <v>194</v>
      </c>
      <c r="B28" s="190" t="s">
        <v>71</v>
      </c>
      <c r="C28" s="190" t="s">
        <v>226</v>
      </c>
      <c r="D28" s="190" t="s">
        <v>227</v>
      </c>
      <c r="E28" s="190" t="s">
        <v>120</v>
      </c>
      <c r="F28" s="190" t="s">
        <v>121</v>
      </c>
      <c r="G28" s="190" t="s">
        <v>228</v>
      </c>
      <c r="H28" s="190" t="s">
        <v>229</v>
      </c>
      <c r="I28" s="126">
        <v>9000</v>
      </c>
      <c r="J28" s="126">
        <v>9000</v>
      </c>
      <c r="K28" s="197"/>
      <c r="L28" s="197"/>
      <c r="M28" s="197"/>
      <c r="N28" s="126">
        <v>9000</v>
      </c>
      <c r="O28" s="197"/>
      <c r="P28" s="126"/>
      <c r="Q28" s="126"/>
      <c r="R28" s="126"/>
      <c r="S28" s="126"/>
      <c r="T28" s="126"/>
      <c r="U28" s="126"/>
      <c r="V28" s="126"/>
      <c r="W28" s="126"/>
      <c r="X28" s="126"/>
      <c r="Y28" s="126"/>
    </row>
    <row r="29" ht="20.25" customHeight="1" spans="1:25">
      <c r="A29" s="190" t="s">
        <v>194</v>
      </c>
      <c r="B29" s="190" t="s">
        <v>71</v>
      </c>
      <c r="C29" s="190" t="s">
        <v>226</v>
      </c>
      <c r="D29" s="190" t="s">
        <v>227</v>
      </c>
      <c r="E29" s="190" t="s">
        <v>120</v>
      </c>
      <c r="F29" s="190" t="s">
        <v>121</v>
      </c>
      <c r="G29" s="190" t="s">
        <v>230</v>
      </c>
      <c r="H29" s="190" t="s">
        <v>231</v>
      </c>
      <c r="I29" s="126">
        <v>2000</v>
      </c>
      <c r="J29" s="126">
        <v>2000</v>
      </c>
      <c r="K29" s="197"/>
      <c r="L29" s="197"/>
      <c r="M29" s="197"/>
      <c r="N29" s="126">
        <v>2000</v>
      </c>
      <c r="O29" s="197"/>
      <c r="P29" s="126"/>
      <c r="Q29" s="126"/>
      <c r="R29" s="126"/>
      <c r="S29" s="126"/>
      <c r="T29" s="126"/>
      <c r="U29" s="126"/>
      <c r="V29" s="126"/>
      <c r="W29" s="126"/>
      <c r="X29" s="126"/>
      <c r="Y29" s="126"/>
    </row>
    <row r="30" ht="20.25" customHeight="1" spans="1:25">
      <c r="A30" s="190" t="s">
        <v>194</v>
      </c>
      <c r="B30" s="190" t="s">
        <v>71</v>
      </c>
      <c r="C30" s="190" t="s">
        <v>226</v>
      </c>
      <c r="D30" s="190" t="s">
        <v>227</v>
      </c>
      <c r="E30" s="190" t="s">
        <v>120</v>
      </c>
      <c r="F30" s="190" t="s">
        <v>121</v>
      </c>
      <c r="G30" s="190" t="s">
        <v>232</v>
      </c>
      <c r="H30" s="190" t="s">
        <v>233</v>
      </c>
      <c r="I30" s="126">
        <v>2000</v>
      </c>
      <c r="J30" s="126">
        <v>2000</v>
      </c>
      <c r="K30" s="197"/>
      <c r="L30" s="197"/>
      <c r="M30" s="197"/>
      <c r="N30" s="126">
        <v>2000</v>
      </c>
      <c r="O30" s="197"/>
      <c r="P30" s="126"/>
      <c r="Q30" s="126"/>
      <c r="R30" s="126"/>
      <c r="S30" s="126"/>
      <c r="T30" s="126"/>
      <c r="U30" s="126"/>
      <c r="V30" s="126"/>
      <c r="W30" s="126"/>
      <c r="X30" s="126"/>
      <c r="Y30" s="126"/>
    </row>
    <row r="31" ht="20.25" customHeight="1" spans="1:25">
      <c r="A31" s="190" t="s">
        <v>194</v>
      </c>
      <c r="B31" s="190" t="s">
        <v>71</v>
      </c>
      <c r="C31" s="190" t="s">
        <v>226</v>
      </c>
      <c r="D31" s="190" t="s">
        <v>227</v>
      </c>
      <c r="E31" s="190" t="s">
        <v>120</v>
      </c>
      <c r="F31" s="190" t="s">
        <v>121</v>
      </c>
      <c r="G31" s="190" t="s">
        <v>234</v>
      </c>
      <c r="H31" s="190" t="s">
        <v>235</v>
      </c>
      <c r="I31" s="126">
        <v>7000</v>
      </c>
      <c r="J31" s="126">
        <v>7000</v>
      </c>
      <c r="K31" s="197"/>
      <c r="L31" s="197"/>
      <c r="M31" s="197"/>
      <c r="N31" s="126">
        <v>7000</v>
      </c>
      <c r="O31" s="197"/>
      <c r="P31" s="126"/>
      <c r="Q31" s="126"/>
      <c r="R31" s="126"/>
      <c r="S31" s="126"/>
      <c r="T31" s="126"/>
      <c r="U31" s="126"/>
      <c r="V31" s="126"/>
      <c r="W31" s="126"/>
      <c r="X31" s="126"/>
      <c r="Y31" s="126"/>
    </row>
    <row r="32" ht="20.25" customHeight="1" spans="1:25">
      <c r="A32" s="190" t="s">
        <v>194</v>
      </c>
      <c r="B32" s="190" t="s">
        <v>71</v>
      </c>
      <c r="C32" s="190" t="s">
        <v>226</v>
      </c>
      <c r="D32" s="190" t="s">
        <v>227</v>
      </c>
      <c r="E32" s="190" t="s">
        <v>120</v>
      </c>
      <c r="F32" s="190" t="s">
        <v>121</v>
      </c>
      <c r="G32" s="190" t="s">
        <v>236</v>
      </c>
      <c r="H32" s="190" t="s">
        <v>237</v>
      </c>
      <c r="I32" s="126">
        <v>12800</v>
      </c>
      <c r="J32" s="126">
        <v>12800</v>
      </c>
      <c r="K32" s="197"/>
      <c r="L32" s="197"/>
      <c r="M32" s="197"/>
      <c r="N32" s="126">
        <v>12800</v>
      </c>
      <c r="O32" s="197"/>
      <c r="P32" s="126"/>
      <c r="Q32" s="126"/>
      <c r="R32" s="126"/>
      <c r="S32" s="126"/>
      <c r="T32" s="126"/>
      <c r="U32" s="126"/>
      <c r="V32" s="126"/>
      <c r="W32" s="126"/>
      <c r="X32" s="126"/>
      <c r="Y32" s="126"/>
    </row>
    <row r="33" ht="20.25" customHeight="1" spans="1:25">
      <c r="A33" s="190" t="s">
        <v>194</v>
      </c>
      <c r="B33" s="190" t="s">
        <v>71</v>
      </c>
      <c r="C33" s="190" t="s">
        <v>226</v>
      </c>
      <c r="D33" s="190" t="s">
        <v>227</v>
      </c>
      <c r="E33" s="190" t="s">
        <v>120</v>
      </c>
      <c r="F33" s="190" t="s">
        <v>121</v>
      </c>
      <c r="G33" s="190" t="s">
        <v>238</v>
      </c>
      <c r="H33" s="190" t="s">
        <v>239</v>
      </c>
      <c r="I33" s="126">
        <v>1500</v>
      </c>
      <c r="J33" s="126">
        <v>1500</v>
      </c>
      <c r="K33" s="197"/>
      <c r="L33" s="197"/>
      <c r="M33" s="197"/>
      <c r="N33" s="126">
        <v>1500</v>
      </c>
      <c r="O33" s="197"/>
      <c r="P33" s="126"/>
      <c r="Q33" s="126"/>
      <c r="R33" s="126"/>
      <c r="S33" s="126"/>
      <c r="T33" s="126"/>
      <c r="U33" s="126"/>
      <c r="V33" s="126"/>
      <c r="W33" s="126"/>
      <c r="X33" s="126"/>
      <c r="Y33" s="126"/>
    </row>
    <row r="34" ht="20.25" customHeight="1" spans="1:25">
      <c r="A34" s="190" t="s">
        <v>194</v>
      </c>
      <c r="B34" s="190" t="s">
        <v>71</v>
      </c>
      <c r="C34" s="190" t="s">
        <v>226</v>
      </c>
      <c r="D34" s="190" t="s">
        <v>227</v>
      </c>
      <c r="E34" s="190" t="s">
        <v>120</v>
      </c>
      <c r="F34" s="190" t="s">
        <v>121</v>
      </c>
      <c r="G34" s="190" t="s">
        <v>240</v>
      </c>
      <c r="H34" s="190" t="s">
        <v>241</v>
      </c>
      <c r="I34" s="126">
        <v>500</v>
      </c>
      <c r="J34" s="126">
        <v>500</v>
      </c>
      <c r="K34" s="197"/>
      <c r="L34" s="197"/>
      <c r="M34" s="197"/>
      <c r="N34" s="126">
        <v>500</v>
      </c>
      <c r="O34" s="197"/>
      <c r="P34" s="126"/>
      <c r="Q34" s="126"/>
      <c r="R34" s="126"/>
      <c r="S34" s="126"/>
      <c r="T34" s="126"/>
      <c r="U34" s="126"/>
      <c r="V34" s="126"/>
      <c r="W34" s="126"/>
      <c r="X34" s="126"/>
      <c r="Y34" s="126"/>
    </row>
    <row r="35" ht="20.25" customHeight="1" spans="1:25">
      <c r="A35" s="190" t="s">
        <v>194</v>
      </c>
      <c r="B35" s="190" t="s">
        <v>71</v>
      </c>
      <c r="C35" s="190" t="s">
        <v>226</v>
      </c>
      <c r="D35" s="190" t="s">
        <v>227</v>
      </c>
      <c r="E35" s="190" t="s">
        <v>120</v>
      </c>
      <c r="F35" s="190" t="s">
        <v>121</v>
      </c>
      <c r="G35" s="190" t="s">
        <v>242</v>
      </c>
      <c r="H35" s="190" t="s">
        <v>243</v>
      </c>
      <c r="I35" s="126">
        <v>500</v>
      </c>
      <c r="J35" s="126">
        <v>500</v>
      </c>
      <c r="K35" s="197"/>
      <c r="L35" s="197"/>
      <c r="M35" s="197"/>
      <c r="N35" s="126">
        <v>500</v>
      </c>
      <c r="O35" s="197"/>
      <c r="P35" s="126"/>
      <c r="Q35" s="126"/>
      <c r="R35" s="126"/>
      <c r="S35" s="126"/>
      <c r="T35" s="126"/>
      <c r="U35" s="126"/>
      <c r="V35" s="126"/>
      <c r="W35" s="126"/>
      <c r="X35" s="126"/>
      <c r="Y35" s="126"/>
    </row>
    <row r="36" ht="20.25" customHeight="1" spans="1:25">
      <c r="A36" s="190" t="s">
        <v>194</v>
      </c>
      <c r="B36" s="190" t="s">
        <v>71</v>
      </c>
      <c r="C36" s="190" t="s">
        <v>226</v>
      </c>
      <c r="D36" s="190" t="s">
        <v>227</v>
      </c>
      <c r="E36" s="190" t="s">
        <v>120</v>
      </c>
      <c r="F36" s="190" t="s">
        <v>121</v>
      </c>
      <c r="G36" s="190" t="s">
        <v>244</v>
      </c>
      <c r="H36" s="190" t="s">
        <v>245</v>
      </c>
      <c r="I36" s="126">
        <v>24000</v>
      </c>
      <c r="J36" s="126">
        <v>24000</v>
      </c>
      <c r="K36" s="197"/>
      <c r="L36" s="197"/>
      <c r="M36" s="197"/>
      <c r="N36" s="126">
        <v>24000</v>
      </c>
      <c r="O36" s="197"/>
      <c r="P36" s="126"/>
      <c r="Q36" s="126"/>
      <c r="R36" s="126"/>
      <c r="S36" s="126"/>
      <c r="T36" s="126"/>
      <c r="U36" s="126"/>
      <c r="V36" s="126"/>
      <c r="W36" s="126"/>
      <c r="X36" s="126"/>
      <c r="Y36" s="126"/>
    </row>
    <row r="37" ht="20.25" customHeight="1" spans="1:25">
      <c r="A37" s="190" t="s">
        <v>194</v>
      </c>
      <c r="B37" s="190" t="s">
        <v>71</v>
      </c>
      <c r="C37" s="190" t="s">
        <v>246</v>
      </c>
      <c r="D37" s="190" t="s">
        <v>247</v>
      </c>
      <c r="E37" s="190" t="s">
        <v>102</v>
      </c>
      <c r="F37" s="190" t="s">
        <v>103</v>
      </c>
      <c r="G37" s="190" t="s">
        <v>248</v>
      </c>
      <c r="H37" s="190" t="s">
        <v>249</v>
      </c>
      <c r="I37" s="126">
        <v>144000</v>
      </c>
      <c r="J37" s="126">
        <v>144000</v>
      </c>
      <c r="K37" s="197"/>
      <c r="L37" s="197"/>
      <c r="M37" s="197"/>
      <c r="N37" s="126">
        <v>144000</v>
      </c>
      <c r="O37" s="197"/>
      <c r="P37" s="126"/>
      <c r="Q37" s="126"/>
      <c r="R37" s="126"/>
      <c r="S37" s="126"/>
      <c r="T37" s="126"/>
      <c r="U37" s="126"/>
      <c r="V37" s="126"/>
      <c r="W37" s="126"/>
      <c r="X37" s="126"/>
      <c r="Y37" s="126"/>
    </row>
    <row r="38" ht="20.25" customHeight="1" spans="1:25">
      <c r="A38" s="190" t="s">
        <v>194</v>
      </c>
      <c r="B38" s="190" t="s">
        <v>71</v>
      </c>
      <c r="C38" s="190" t="s">
        <v>250</v>
      </c>
      <c r="D38" s="190" t="s">
        <v>251</v>
      </c>
      <c r="E38" s="190" t="s">
        <v>120</v>
      </c>
      <c r="F38" s="190" t="s">
        <v>121</v>
      </c>
      <c r="G38" s="190" t="s">
        <v>203</v>
      </c>
      <c r="H38" s="190" t="s">
        <v>204</v>
      </c>
      <c r="I38" s="126">
        <v>84000</v>
      </c>
      <c r="J38" s="126">
        <v>84000</v>
      </c>
      <c r="K38" s="197"/>
      <c r="L38" s="197"/>
      <c r="M38" s="197"/>
      <c r="N38" s="126">
        <v>84000</v>
      </c>
      <c r="O38" s="197"/>
      <c r="P38" s="126"/>
      <c r="Q38" s="126"/>
      <c r="R38" s="126"/>
      <c r="S38" s="126"/>
      <c r="T38" s="126"/>
      <c r="U38" s="126"/>
      <c r="V38" s="126"/>
      <c r="W38" s="126"/>
      <c r="X38" s="126"/>
      <c r="Y38" s="126"/>
    </row>
    <row r="39" ht="17.25" customHeight="1" spans="1:25">
      <c r="A39" s="81" t="s">
        <v>166</v>
      </c>
      <c r="B39" s="82"/>
      <c r="C39" s="191"/>
      <c r="D39" s="191"/>
      <c r="E39" s="191"/>
      <c r="F39" s="191"/>
      <c r="G39" s="191"/>
      <c r="H39" s="192"/>
      <c r="I39" s="126">
        <v>2000755.3</v>
      </c>
      <c r="J39" s="126">
        <v>2000755.3</v>
      </c>
      <c r="K39" s="126"/>
      <c r="L39" s="126"/>
      <c r="M39" s="126"/>
      <c r="N39" s="126">
        <v>2000755.3</v>
      </c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F24" sqref="F24"/>
    </sheetView>
  </sheetViews>
  <sheetFormatPr defaultColWidth="9.14166666666667" defaultRowHeight="14.25" customHeight="1"/>
  <cols>
    <col min="1" max="1" width="9" customWidth="1"/>
    <col min="2" max="2" width="8.625" customWidth="1"/>
    <col min="3" max="3" width="14" customWidth="1"/>
    <col min="4" max="4" width="11.25" customWidth="1"/>
    <col min="5" max="5" width="11.1416666666667" customWidth="1"/>
    <col min="6" max="6" width="9.125" customWidth="1"/>
    <col min="7" max="7" width="9.85" customWidth="1"/>
    <col min="8" max="8" width="11" customWidth="1"/>
    <col min="9" max="9" width="8.75" customWidth="1"/>
    <col min="10" max="10" width="11.75" customWidth="1"/>
    <col min="11" max="11" width="9.875" customWidth="1"/>
    <col min="12" max="12" width="8.5" customWidth="1"/>
    <col min="13" max="13" width="6.875" customWidth="1"/>
    <col min="14" max="14" width="4.625" customWidth="1"/>
    <col min="15" max="15" width="9.75" customWidth="1"/>
    <col min="16" max="16" width="6.75" customWidth="1"/>
    <col min="17" max="17" width="12.125" customWidth="1"/>
    <col min="18" max="18" width="7.375" customWidth="1"/>
    <col min="19" max="19" width="9.375" customWidth="1"/>
    <col min="20" max="20" width="7" customWidth="1"/>
    <col min="21" max="21" width="9.25" customWidth="1"/>
    <col min="22" max="22" width="8.625" customWidth="1"/>
    <col min="23" max="23" width="8.5" customWidth="1"/>
  </cols>
  <sheetData>
    <row r="1" ht="13.5" customHeight="1" spans="2:23">
      <c r="B1" s="180"/>
      <c r="E1" s="51"/>
      <c r="F1" s="51"/>
      <c r="G1" s="51"/>
      <c r="H1" s="51"/>
      <c r="U1" s="180"/>
      <c r="W1" s="185" t="s">
        <v>252</v>
      </c>
    </row>
    <row r="2" ht="74" customHeight="1" spans="1:23">
      <c r="A2" s="53" t="str">
        <f>"2025"&amp;"年部门项目支出预算表"</f>
        <v>2025年部门项目支出预算表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3.5" customHeight="1" spans="1:23">
      <c r="A3" s="54" t="s">
        <v>1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U3" s="180"/>
      <c r="W3" s="164" t="s">
        <v>2</v>
      </c>
    </row>
    <row r="4" ht="21.75" customHeight="1" spans="1:23">
      <c r="A4" s="58" t="s">
        <v>253</v>
      </c>
      <c r="B4" s="59" t="s">
        <v>177</v>
      </c>
      <c r="C4" s="58" t="s">
        <v>178</v>
      </c>
      <c r="D4" s="58" t="s">
        <v>254</v>
      </c>
      <c r="E4" s="59" t="s">
        <v>179</v>
      </c>
      <c r="F4" s="59" t="s">
        <v>180</v>
      </c>
      <c r="G4" s="59" t="s">
        <v>255</v>
      </c>
      <c r="H4" s="59" t="s">
        <v>256</v>
      </c>
      <c r="I4" s="76" t="s">
        <v>56</v>
      </c>
      <c r="J4" s="60" t="s">
        <v>257</v>
      </c>
      <c r="K4" s="61"/>
      <c r="L4" s="61"/>
      <c r="M4" s="62"/>
      <c r="N4" s="60" t="s">
        <v>185</v>
      </c>
      <c r="O4" s="61"/>
      <c r="P4" s="62"/>
      <c r="Q4" s="59" t="s">
        <v>62</v>
      </c>
      <c r="R4" s="60" t="s">
        <v>63</v>
      </c>
      <c r="S4" s="61"/>
      <c r="T4" s="61"/>
      <c r="U4" s="61"/>
      <c r="V4" s="61"/>
      <c r="W4" s="62"/>
    </row>
    <row r="5" ht="21.75" customHeight="1" spans="1:23">
      <c r="A5" s="63"/>
      <c r="B5" s="77"/>
      <c r="C5" s="63"/>
      <c r="D5" s="63"/>
      <c r="E5" s="64"/>
      <c r="F5" s="64"/>
      <c r="G5" s="64"/>
      <c r="H5" s="64"/>
      <c r="I5" s="77"/>
      <c r="J5" s="181" t="s">
        <v>59</v>
      </c>
      <c r="K5" s="182"/>
      <c r="L5" s="59" t="s">
        <v>60</v>
      </c>
      <c r="M5" s="59" t="s">
        <v>61</v>
      </c>
      <c r="N5" s="59" t="s">
        <v>59</v>
      </c>
      <c r="O5" s="59" t="s">
        <v>60</v>
      </c>
      <c r="P5" s="59" t="s">
        <v>61</v>
      </c>
      <c r="Q5" s="64"/>
      <c r="R5" s="59" t="s">
        <v>58</v>
      </c>
      <c r="S5" s="59" t="s">
        <v>65</v>
      </c>
      <c r="T5" s="59" t="s">
        <v>191</v>
      </c>
      <c r="U5" s="59" t="s">
        <v>67</v>
      </c>
      <c r="V5" s="59" t="s">
        <v>68</v>
      </c>
      <c r="W5" s="59" t="s">
        <v>69</v>
      </c>
    </row>
    <row r="6" ht="21" customHeight="1" spans="1:23">
      <c r="A6" s="77"/>
      <c r="B6" s="77"/>
      <c r="C6" s="77"/>
      <c r="D6" s="77"/>
      <c r="E6" s="77"/>
      <c r="F6" s="77"/>
      <c r="G6" s="77"/>
      <c r="H6" s="77"/>
      <c r="I6" s="77"/>
      <c r="J6" s="183" t="s">
        <v>58</v>
      </c>
      <c r="K6" s="184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ht="39.75" customHeight="1" spans="1:23">
      <c r="A7" s="66"/>
      <c r="B7" s="68"/>
      <c r="C7" s="66"/>
      <c r="D7" s="66"/>
      <c r="E7" s="67"/>
      <c r="F7" s="67"/>
      <c r="G7" s="67"/>
      <c r="H7" s="67"/>
      <c r="I7" s="68"/>
      <c r="J7" s="114" t="s">
        <v>58</v>
      </c>
      <c r="K7" s="114" t="s">
        <v>258</v>
      </c>
      <c r="L7" s="67"/>
      <c r="M7" s="67"/>
      <c r="N7" s="67"/>
      <c r="O7" s="67"/>
      <c r="P7" s="67"/>
      <c r="Q7" s="67"/>
      <c r="R7" s="67"/>
      <c r="S7" s="67"/>
      <c r="T7" s="67"/>
      <c r="U7" s="68"/>
      <c r="V7" s="67"/>
      <c r="W7" s="67"/>
    </row>
    <row r="8" ht="15" customHeight="1" spans="1:23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84">
        <v>12</v>
      </c>
      <c r="M8" s="84">
        <v>13</v>
      </c>
      <c r="N8" s="84">
        <v>14</v>
      </c>
      <c r="O8" s="84">
        <v>15</v>
      </c>
      <c r="P8" s="84">
        <v>16</v>
      </c>
      <c r="Q8" s="84">
        <v>17</v>
      </c>
      <c r="R8" s="84">
        <v>18</v>
      </c>
      <c r="S8" s="84">
        <v>19</v>
      </c>
      <c r="T8" s="84">
        <v>20</v>
      </c>
      <c r="U8" s="69">
        <v>21</v>
      </c>
      <c r="V8" s="84">
        <v>22</v>
      </c>
      <c r="W8" s="69">
        <v>23</v>
      </c>
    </row>
    <row r="9" ht="21.75" customHeight="1" spans="1:23">
      <c r="A9" s="116"/>
      <c r="B9" s="116"/>
      <c r="C9" s="116"/>
      <c r="D9" s="116"/>
      <c r="E9" s="116"/>
      <c r="F9" s="116"/>
      <c r="G9" s="116"/>
      <c r="H9" s="11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</row>
    <row r="10" ht="18.75" customHeight="1" spans="1:23">
      <c r="A10" s="81" t="s">
        <v>166</v>
      </c>
      <c r="B10" s="82"/>
      <c r="C10" s="82"/>
      <c r="D10" s="82"/>
      <c r="E10" s="82"/>
      <c r="F10" s="82"/>
      <c r="G10" s="82"/>
      <c r="H10" s="83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</row>
    <row r="11" customHeight="1" spans="1:1">
      <c r="A11" t="s">
        <v>259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2" customHeight="1"/>
  <cols>
    <col min="1" max="10" width="20.5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8" customHeight="1" spans="10:10">
      <c r="J2" s="52" t="s">
        <v>260</v>
      </c>
    </row>
    <row r="3" ht="39.75" customHeight="1" spans="1:10">
      <c r="A3" s="112" t="str">
        <f>"2025"&amp;"年部门项目支出绩效目标表"</f>
        <v>2025年部门项目支出绩效目标表</v>
      </c>
      <c r="B3" s="53"/>
      <c r="C3" s="53"/>
      <c r="D3" s="53"/>
      <c r="E3" s="53"/>
      <c r="F3" s="113"/>
      <c r="G3" s="53"/>
      <c r="H3" s="113"/>
      <c r="I3" s="113"/>
      <c r="J3" s="53"/>
    </row>
    <row r="4" ht="17.25" customHeight="1" spans="1:1">
      <c r="A4" s="54" t="s">
        <v>1</v>
      </c>
    </row>
    <row r="5" ht="44.25" customHeight="1" spans="1:10">
      <c r="A5" s="114" t="s">
        <v>178</v>
      </c>
      <c r="B5" s="114" t="s">
        <v>261</v>
      </c>
      <c r="C5" s="114" t="s">
        <v>262</v>
      </c>
      <c r="D5" s="114" t="s">
        <v>263</v>
      </c>
      <c r="E5" s="114" t="s">
        <v>264</v>
      </c>
      <c r="F5" s="115" t="s">
        <v>265</v>
      </c>
      <c r="G5" s="114" t="s">
        <v>266</v>
      </c>
      <c r="H5" s="115" t="s">
        <v>267</v>
      </c>
      <c r="I5" s="115" t="s">
        <v>268</v>
      </c>
      <c r="J5" s="114" t="s">
        <v>269</v>
      </c>
    </row>
    <row r="6" ht="18.75" customHeight="1" spans="1:10">
      <c r="A6" s="179">
        <v>1</v>
      </c>
      <c r="B6" s="179">
        <v>2</v>
      </c>
      <c r="C6" s="179">
        <v>3</v>
      </c>
      <c r="D6" s="179">
        <v>4</v>
      </c>
      <c r="E6" s="179">
        <v>5</v>
      </c>
      <c r="F6" s="84">
        <v>6</v>
      </c>
      <c r="G6" s="179">
        <v>7</v>
      </c>
      <c r="H6" s="84">
        <v>8</v>
      </c>
      <c r="I6" s="84">
        <v>9</v>
      </c>
      <c r="J6" s="179">
        <v>10</v>
      </c>
    </row>
    <row r="7" ht="42" customHeight="1" spans="1:10">
      <c r="A7" s="78"/>
      <c r="B7" s="116"/>
      <c r="C7" s="116"/>
      <c r="D7" s="116"/>
      <c r="E7" s="102"/>
      <c r="F7" s="117"/>
      <c r="G7" s="102"/>
      <c r="H7" s="117"/>
      <c r="I7" s="117"/>
      <c r="J7" s="102"/>
    </row>
    <row r="8" ht="42" customHeight="1" spans="1:10">
      <c r="A8" s="78"/>
      <c r="B8" s="70"/>
      <c r="C8" s="70"/>
      <c r="D8" s="70"/>
      <c r="E8" s="78"/>
      <c r="F8" s="70"/>
      <c r="G8" s="78"/>
      <c r="H8" s="70"/>
      <c r="I8" s="70"/>
      <c r="J8" s="78"/>
    </row>
    <row r="9" customHeight="1" spans="1:1">
      <c r="A9" t="s">
        <v>270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钟静</cp:lastModifiedBy>
  <dcterms:created xsi:type="dcterms:W3CDTF">2025-02-21T02:07:00Z</dcterms:created>
  <dcterms:modified xsi:type="dcterms:W3CDTF">2025-02-26T08:40:14Z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849F784E96A34A6DAF3474AC5AC378C4_13</vt:lpwstr>
  </property>
  <property fmtid="{D5CDD505-2E9C-101B-9397-08002B2CF9AE}" pid="3" name="KSOProductBuildVer">
    <vt:lpwstr>2052-12.1.0.19302</vt:lpwstr>
  </property>
</Properties>
</file>