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9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<sst xmlns="http://schemas.openxmlformats.org/spreadsheetml/2006/main" count="980" uniqueCount="410">
  <si>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</si>
  <si>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</si>
  <si>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</si>
  <si>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</si>
  <si>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</si>
  <si>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</si>
  <si>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</si>
  <si>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</si>
  <si>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</si>
  <si>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</si>
  <si>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</si>
  <si>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</si>
  <si>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</si>
  <si>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</si>
  <si>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</si>
  <si>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</si>
  <si>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</si>
  <si>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</si>
  <si>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</si>
  <si>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</si>
  <si>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</si>
  <si>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</si>
  <si>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</si>
  <si>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</si>
  <si>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</si>
  <si>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</si>
  <si>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</si>
  <si>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</si>
  <si>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</si>
  <si>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</si>
  <si>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</si>
  <si>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</si>
  <si>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</si>
  <si>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</si>
  <si>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</si>
  <si>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</si>
  <si>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</si>
  <si>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</si>
  <si>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</si>
  <si>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</si>
  <si>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</si>
  <si>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</si>
  <si>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</si>
  <si>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</si>
  <si>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</si>
  <si>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</si>
  <si>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</si>
  <si>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</si>
  <si>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</si>
  <si>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</si>
  <si>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</si>
  <si>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</si>
  <si>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</si>
  <si>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</si>
  <si>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</si>
  <si>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</si>
  <si>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</si>
  <si>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</si>
  <si>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</si>
  <si>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</si>
  <si>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</si>
  <si>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</si>
  <si>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</si>
  <si>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</si>
  <si>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</si>
  <si>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</si>
  <si>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</si>
  <si>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</si>
  <si>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</si>
  <si>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125010</t>
  </si>
  <si>
    <t>昆明市东川区农业综合行政执法大队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</si>
  <si>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</si>
  <si>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</si>
  <si>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</si>
  <si>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</si>
  <si>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</si>
  <si>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</si>
  <si>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</si>
  <si>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</si>
  <si>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</si>
  <si>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</si>
  <si>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</si>
  <si>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</si>
  <si>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</si>
  <si>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</si>
  <si>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</si>
  <si>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</si>
  <si>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</si>
  <si>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</si>
  <si>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</si>
  <si>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</si>
  <si>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</si>
  <si>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</si>
  <si>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</si>
  <si>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</si>
  <si>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</si>
  <si>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</si>
  <si>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</si>
  <si>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</si>
  <si>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</si>
  <si>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</si>
  <si>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</si>
  <si>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</si>
  <si>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</si>
  <si>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</si>
  <si>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</si>
  <si>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</si>
  <si>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</si>
  <si>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</si>
  <si>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</si>
  <si>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</si>
  <si>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</si>
  <si>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</si>
  <si>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</si>
  <si>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</si>
  <si>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</si>
  <si>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</si>
  <si>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</si>
  <si>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</si>
  <si>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</si>
  <si>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</si>
  <si>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</si>
  <si>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</si>
  <si>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</si>
  <si>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</si>
  <si>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</si>
  <si>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</si>
  <si>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</si>
  <si>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</si>
  <si>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</si>
  <si>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</si>
  <si>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</si>
  <si>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</si>
  <si>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</si>
  <si>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</si>
  <si>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</si>
  <si>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</si>
  <si>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</si>
  <si>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</si>
  <si>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</si>
  <si>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</si>
  <si>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</si>
  <si>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</si>
  <si>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</si>
  <si>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</si>
  <si>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</si>
  <si>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</si>
  <si>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</si>
  <si>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</si>
  <si>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</si>
  <si>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</si>
  <si>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</si>
  <si>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</si>
  <si>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</si>
  <si>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</si>
  <si>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</si>
  <si>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</si>
  <si>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</si>
  <si>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</si>
  <si>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</si>
  <si>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</si>
  <si>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</si>
  <si>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</si>
  <si>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</si>
  <si>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</si>
  <si>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</si>
  <si>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</si>
  <si>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</si>
  <si>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</si>
  <si>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</si>
  <si>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</si>
  <si>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</si>
  <si>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</si>
  <si>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</si>
  <si>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</si>
  <si>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</si>
  <si>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</si>
  <si>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</si>
  <si>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</si>
  <si>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</si>
  <si>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</si>
  <si>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</si>
  <si>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</si>
  <si>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</si>
  <si>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</si>
  <si>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</si>
  <si>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</si>
  <si>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</si>
  <si>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</si>
  <si>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</si>
  <si>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</si>
  <si>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</si>
  <si>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</si>
  <si>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</si>
  <si>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</si>
  <si>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</si>
  <si>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</si>
  <si>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</si>
  <si>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</si>
  <si>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昆明市东川区农业农村局</t>
  </si>
  <si>
    <t>530113210000000004856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</si>
  <si>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</si>
  <si>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</si>
  <si>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</si>
  <si>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</si>
  <si>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</si>
  <si>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</si>
  <si>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</si>
  <si>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530113210000000004857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</si>
  <si>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</si>
  <si>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</si>
  <si>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</si>
  <si>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</si>
  <si>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</si>
  <si>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</si>
  <si>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</si>
  <si>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</si>
  <si>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</si>
  <si>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</si>
  <si>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</si>
  <si>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530113210000000004858</t>
  </si>
  <si>
    <t>30113</t>
  </si>
  <si>
    <t>530113210000000004859</t>
  </si>
  <si>
    <t>遗属补助</t>
  </si>
  <si>
    <t>30305</t>
  </si>
  <si>
    <t>生活补助</t>
  </si>
  <si>
    <t>530113210000000004860</t>
  </si>
  <si>
    <t>公车购置及运维费</t>
  </si>
  <si>
    <t>30231</t>
  </si>
  <si>
    <t>公务用车运行维护费</t>
  </si>
  <si>
    <t>530113210000000004861</t>
  </si>
  <si>
    <t>30217</t>
  </si>
  <si>
    <t>530113210000000004862</t>
  </si>
  <si>
    <t>公务交通补贴</t>
  </si>
  <si>
    <t>30239</t>
  </si>
  <si>
    <t>其他交通费用</t>
  </si>
  <si>
    <t>530113210000000004863</t>
  </si>
  <si>
    <t>工会经费</t>
  </si>
  <si>
    <t>30228</t>
  </si>
  <si>
    <t>530113210000000004864</t>
  </si>
  <si>
    <t>离退休公用经费</t>
  </si>
  <si>
    <t>30299</t>
  </si>
  <si>
    <t>其他商品和服务支出</t>
  </si>
  <si>
    <t>530113210000000004866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</si>
  <si>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</si>
  <si>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</si>
  <si>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</si>
  <si>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</si>
  <si>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</si>
  <si>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</si>
  <si>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</si>
  <si>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</si>
  <si>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</si>
  <si>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</si>
  <si>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</si>
  <si>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</si>
  <si>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</si>
  <si>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</si>
  <si>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</si>
  <si>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</si>
  <si>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</si>
  <si>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</si>
  <si>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</si>
  <si>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530113210000000004867</t>
  </si>
  <si>
    <t>租车经费</t>
  </si>
  <si>
    <t>530113221100000304594</t>
  </si>
  <si>
    <t>离退休生活补助</t>
  </si>
  <si>
    <t>530113231100001507184</t>
  </si>
  <si>
    <t>行政人员绩效奖励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</si>
  <si>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</si>
  <si>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</si>
  <si>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</si>
  <si>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</si>
  <si>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</si>
  <si>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</si>
  <si>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</si>
  <si>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备注：昆明市东川区农业综合行政执法大队2025年无部门项目支出预算，此表无数据。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</si>
  <si>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</si>
  <si>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</si>
  <si>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</si>
  <si>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</si>
  <si>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</si>
  <si>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</si>
  <si>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</si>
  <si>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</si>
  <si>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</si>
  <si>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</si>
  <si>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备注：昆明市东川区农业综合行政执法大队2025年无项目支出绩效，此表无数据。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</si>
  <si>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</si>
  <si>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</si>
  <si>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</si>
  <si>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</si>
  <si>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备注：昆明市东川区农业综合行政执法大队2025年无政府性基金预算支出，此表无数据。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</si>
  <si>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</si>
  <si>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</si>
  <si>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</si>
  <si>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</si>
  <si>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</si>
  <si>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</si>
  <si>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</si>
  <si>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</si>
  <si>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</si>
  <si>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</si>
  <si>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</si>
  <si>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车辆燃油费</t>
  </si>
  <si>
    <t>车辆加油、添加燃料服务</t>
  </si>
  <si>
    <t>元</t>
  </si>
  <si>
    <t>车辆维修保养费</t>
  </si>
  <si>
    <t>车辆维修和保养服务</t>
  </si>
  <si>
    <t>车辆保险费</t>
  </si>
  <si>
    <t>机动车保险服务</t>
  </si>
  <si>
    <t>两台台式机</t>
  </si>
  <si>
    <t>台式计算机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</si>
  <si>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</si>
  <si>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</si>
  <si>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</si>
  <si>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</si>
  <si>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</si>
  <si>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</si>
  <si>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</si>
  <si>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</si>
  <si>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备注：昆明市东川区农业综合行政执法大队2025年无政府购买服务预算，此表无数据。</t>
  </si>
  <si>
    <t>09-1表</t>
  </si>
  <si>
    <t>单位名称（项目）</t>
  </si>
  <si>
    <t>地区</t>
  </si>
  <si>
    <t>备注：昆明市东川区农业综合行政执法大队2025年无对下转移支付预算，此表无数据。</t>
  </si>
  <si>
    <t>09-2表</t>
  </si>
  <si>
    <t>备注：昆明市东川区农业综合行政执法大队2025年无对下转移支付绩效目标，此表无数据。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</si>
  <si>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</si>
  <si>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</si>
  <si>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</si>
  <si>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</si>
  <si>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</si>
  <si>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</si>
  <si>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</si>
  <si>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</si>
  <si>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台式机</t>
  </si>
  <si>
    <t>A02010105 台式计算机</t>
  </si>
  <si>
    <t>11表</t>
  </si>
  <si>
    <t>上级补助</t>
  </si>
  <si>
    <t>备注：昆明市东川区农业综合行政执法大队2025年无上级转移补助项目支出预算，此表无数据。</t>
  </si>
  <si>
    <t>12表</t>
  </si>
  <si>
    <t>项目级次</t>
  </si>
  <si>
    <t/>
  </si>
  <si>
    <t>备注：昆明市东川区农业综合行政执法大队2025年无部门项目中期规划预算，此表无数据。</t>
  </si>
  <si>
    <t>13表</t>
  </si>
  <si>
    <t>单位名称：昆明市东川区农业综合行政执法大队</t>
  </si>
  <si>
    <t>部门编码</t>
  </si>
  <si>
    <t>部门名称</t>
  </si>
  <si>
    <t>内容</t>
  </si>
  <si>
    <t>说明</t>
  </si>
  <si>
    <t>部门总体目标</t>
  </si>
  <si>
    <t>部门职责</t>
  </si>
  <si>
    <t xml:space="preserve"> 1.贯彻执行农业综合行政执法有关法律、法规、规章和国务院、省、市、区农业农村主管部门有关政策、制度及其规范性文件。监督指导行政区域内农业综合行政执法体系建设。2.承担兽医、兽药、种畜禽、饲料和饲料添加剂、生猪屠宰、种子、肥料、农药、动物防疫、植物检疫、渔政、农机、水生野生动植物保护、农产品质量、农村宅基地等有关法律法规和规章明确的行政处罚工作，行使行政执法职能。3.负责行政案件立案、审理、复核、行政处罚和线索移交工作；负责组织行政案件集体讨论和案件相关材料、文书制作工作，并对案件进行统计分析。4.完成上级交办的其他工作任务。</t>
  </si>
  <si>
    <t>根据三定方案归纳</t>
  </si>
  <si>
    <t>一是根据机构改革大政方针，积极努力完成农业综合行政执法改革任务；二是加强与各职能站所的日常监管与行政处罚衔接，加强案件线索收集，加强办案力度，全力保障我区农业安全生产大环境；三是加强渔政政法监管工作，确保“长江十年禁渔”的监管效果；四是全力完成市级领导部门下达的案件指标任务。</t>
  </si>
  <si>
    <t>根据部门职责，中长期规划，各级党委，各级政府要求归纳</t>
  </si>
  <si>
    <t>部门年度目标</t>
  </si>
  <si>
    <t>在农业局领导的正确领导下，上级业务主管部门的指导下，本着治本为主，标本兼治的原则，认真贯彻落实农业法律、法规，强化组织领导，完善监督机制，优化执法人员结构，规范执法程序，整顿执法纪律，深入开展农资打假专项整治活动，有效地维护农民的合法权益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</si>
  <si>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</si>
  <si>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</si>
  <si>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</si>
  <si>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</si>
  <si>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</si>
  <si>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纳入预算金额（元）</t>
  </si>
  <si>
    <t>总额</t>
  </si>
  <si>
    <t>财政拨款</t>
  </si>
  <si>
    <t>其他资金</t>
  </si>
  <si>
    <t>一是根据机构改革大政方针，积极努力完成农业综合行政执法改革任务；二是加强与各职能站所的日常监管与行政处罚衔接，加强案件线索收集，加强办案力度，全力保障我区农业安全生产大环境；三是配合好农业农村局农机监理、渔政政法、私屠滥宰、耕地保护等监管执法工作，加强“平安农机”创建巩固与“长江十年禁渔”的监管效果；四是全力完成市级领导部门下达的案件指标任务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</si>
  <si>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</si>
  <si>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</si>
  <si>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</si>
  <si>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</si>
  <si>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</si>
  <si>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</si>
  <si>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</si>
  <si>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全年申报基本支出的在职及离退休人数</t>
  </si>
  <si>
    <t>&gt;=</t>
  </si>
  <si>
    <t>人</t>
  </si>
  <si>
    <t>定量指标</t>
  </si>
  <si>
    <t>15分，全部完成得15分，未完成按权重扣分</t>
  </si>
  <si>
    <t>本单位在职及退休人员32人基本支出</t>
  </si>
  <si>
    <t>录入预算在职和退休人员数</t>
  </si>
  <si>
    <t>质量指标</t>
  </si>
  <si>
    <t>各项工作完成率</t>
  </si>
  <si>
    <t>%</t>
  </si>
  <si>
    <t>10分，全部完成得10分，未完成按权重扣分</t>
  </si>
  <si>
    <t>按要求完成各项工作</t>
  </si>
  <si>
    <t>重点工作目标督查分解考核任务</t>
  </si>
  <si>
    <t>时效指标</t>
  </si>
  <si>
    <t>各项工作完成时间</t>
  </si>
  <si>
    <t>&lt;=</t>
  </si>
  <si>
    <t>年</t>
  </si>
  <si>
    <t>2025年度内完成各项年度工作指标</t>
  </si>
  <si>
    <t>成本指标</t>
  </si>
  <si>
    <t>社会成本指标</t>
  </si>
  <si>
    <t>=</t>
  </si>
  <si>
    <t>全年一般公共预算支出预算</t>
  </si>
  <si>
    <t>效益指标</t>
  </si>
  <si>
    <t>社会效益</t>
  </si>
  <si>
    <t>合理合法办案，加强与职能站所及律师沟通讨论，对复杂案件进行分析讨论，采取合理合法的处罚措施进行案件办理，创造一个风清气正的执法环境。</t>
  </si>
  <si>
    <t>90</t>
  </si>
  <si>
    <t>25分，全部完成得25分，未完成按权重扣分</t>
  </si>
  <si>
    <t>2025年经济社会发展目标分解</t>
  </si>
  <si>
    <t>满意度指标</t>
  </si>
  <si>
    <t>服务对象满意度</t>
  </si>
  <si>
    <t>社会公众或服务对象满意度</t>
  </si>
  <si>
    <t>95</t>
  </si>
  <si>
    <t>社会公众或服务对象是指部门（单位）履行职责而影响到的部门、群体或个人，一般采取社会调查的方式</t>
  </si>
  <si>
    <t>问卷调查参照财政部部门整体支出绩效评价共性指标体系框架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</si>
</sst>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 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6" fontId="38" fillId="0" borderId="1">
      <alignment horizontal="right" vertical="center"/>
    </xf>
    <xf numFmtId="49" fontId="38" fillId="0" borderId="1">
      <alignment horizontal="left" vertical="center" wrapText="1"/>
    </xf>
    <xf numFmtId="176" fontId="38" fillId="0" borderId="1">
      <alignment horizontal="right" vertical="center"/>
    </xf>
    <xf numFmtId="177" fontId="38" fillId="0" borderId="1">
      <alignment horizontal="right" vertical="center"/>
    </xf>
    <xf numFmtId="178" fontId="38" fillId="0" borderId="1">
      <alignment horizontal="right" vertical="center"/>
    </xf>
    <xf numFmtId="179" fontId="38" fillId="0" borderId="1">
      <alignment horizontal="right" vertical="center"/>
    </xf>
    <xf numFmtId="10" fontId="38" fillId="0" borderId="1">
      <alignment horizontal="right" vertical="center"/>
    </xf>
    <xf numFmtId="180" fontId="38" fillId="0" borderId="1">
      <alignment horizontal="right" vertical="center"/>
    </xf>
    <xf numFmtId="0" fontId="39" fillId="0" borderId="0">
      <alignment vertical="top"/>
      <protection locked="0"/>
    </xf>
  </cellStyleXfs>
  <cellXfs count="238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 applyProtection="1">
      <alignment horizontal="center" vertical="center" wrapText="1"/>
      <protection locked="0"/>
    </xf>
    <xf numFmtId="0" fontId="2" fillId="4" borderId="1" xfId="57" applyFont="1" applyFill="1" applyBorder="1" applyAlignment="1" applyProtection="1">
      <alignment horizontal="left" vertical="center" wrapText="1"/>
      <protection locked="0"/>
    </xf>
    <xf numFmtId="0" fontId="2" fillId="0" borderId="5" xfId="57" applyFont="1" applyFill="1" applyBorder="1" applyAlignment="1" applyProtection="1">
      <alignment horizontal="center" vertical="center" wrapText="1"/>
    </xf>
    <xf numFmtId="181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5" xfId="57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" sqref="D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44"/>
      <c r="B1" s="44"/>
      <c r="C1" s="44"/>
      <c r="D1" s="44"/>
    </row>
    <row r="2" ht="15" customHeight="1" spans="1:4">
      <c r="A2" s="88"/>
      <c r="B2" s="88"/>
      <c r="C2" s="88"/>
      <c r="D2" s="105" t="s">
        <v>0</v>
      </c>
    </row>
    <row r="3" ht="41.25" customHeight="1" spans="1:1">
      <c r="A3" s="83" t="str">
        <f>"2025"&amp;"年部门财务收支预算总表"</f>
        <v>2025年部门财务收支预算总表</v>
      </c>
    </row>
    <row r="4" ht="17.25" customHeight="1" spans="1:4">
      <c r="A4" s="86" t="str">
        <f>"单位名称："&amp;"昆明市东川区农业综合行政执法大队"</f>
        <v>单位名称：昆明市东川区农业综合行政执法大队</v>
      </c>
      <c r="B4" s="203"/>
      <c r="D4" s="179" t="s">
        <v>1</v>
      </c>
    </row>
    <row r="5" ht="23.25" customHeight="1" spans="1:4">
      <c r="A5" s="204" t="s">
        <v>2</v>
      </c>
      <c r="B5" s="205"/>
      <c r="C5" s="204" t="s">
        <v>3</v>
      </c>
      <c r="D5" s="205"/>
    </row>
    <row r="6" ht="24" customHeight="1" spans="1:4">
      <c r="A6" s="204" t="s">
        <v>4</v>
      </c>
      <c r="B6" s="204" t="s">
        <v>5</v>
      </c>
      <c r="C6" s="204" t="s">
        <v>6</v>
      </c>
      <c r="D6" s="204" t="s">
        <v>5</v>
      </c>
    </row>
    <row r="7" ht="17.25" customHeight="1" spans="1:4">
      <c r="A7" s="206" t="s">
        <v>7</v>
      </c>
      <c r="B7" s="120">
        <v>3677761.7</v>
      </c>
      <c r="C7" s="206" t="s">
        <v>8</v>
      </c>
      <c r="D7" s="120"/>
    </row>
    <row r="8" ht="17.25" customHeight="1" spans="1:4">
      <c r="A8" s="206" t="s">
        <v>9</v>
      </c>
      <c r="B8" s="120"/>
      <c r="C8" s="206" t="s">
        <v>10</v>
      </c>
      <c r="D8" s="120"/>
    </row>
    <row r="9" ht="17.25" customHeight="1" spans="1:4">
      <c r="A9" s="206" t="s">
        <v>11</v>
      </c>
      <c r="B9" s="120"/>
      <c r="C9" s="237" t="s">
        <v>12</v>
      </c>
      <c r="D9" s="120"/>
    </row>
    <row r="10" ht="17.25" customHeight="1" spans="1:4">
      <c r="A10" s="206" t="s">
        <v>13</v>
      </c>
      <c r="B10" s="120"/>
      <c r="C10" s="237" t="s">
        <v>14</v>
      </c>
      <c r="D10" s="120"/>
    </row>
    <row r="11" ht="17.25" customHeight="1" spans="1:4">
      <c r="A11" s="206" t="s">
        <v>15</v>
      </c>
      <c r="B11" s="120"/>
      <c r="C11" s="237" t="s">
        <v>16</v>
      </c>
      <c r="D11" s="120"/>
    </row>
    <row r="12" ht="17.25" customHeight="1" spans="1:4">
      <c r="A12" s="206" t="s">
        <v>17</v>
      </c>
      <c r="B12" s="120"/>
      <c r="C12" s="237" t="s">
        <v>18</v>
      </c>
      <c r="D12" s="120"/>
    </row>
    <row r="13" ht="17.25" customHeight="1" spans="1:4">
      <c r="A13" s="206" t="s">
        <v>19</v>
      </c>
      <c r="B13" s="120"/>
      <c r="C13" s="74" t="s">
        <v>20</v>
      </c>
      <c r="D13" s="120"/>
    </row>
    <row r="14" ht="17.25" customHeight="1" spans="1:4">
      <c r="A14" s="206" t="s">
        <v>21</v>
      </c>
      <c r="B14" s="120"/>
      <c r="C14" s="74" t="s">
        <v>22</v>
      </c>
      <c r="D14" s="120">
        <v>767213.3</v>
      </c>
    </row>
    <row r="15" ht="17.25" customHeight="1" spans="1:4">
      <c r="A15" s="206" t="s">
        <v>23</v>
      </c>
      <c r="B15" s="120"/>
      <c r="C15" s="74" t="s">
        <v>24</v>
      </c>
      <c r="D15" s="120">
        <v>341149</v>
      </c>
    </row>
    <row r="16" ht="17.25" customHeight="1" spans="1:4">
      <c r="A16" s="206" t="s">
        <v>25</v>
      </c>
      <c r="B16" s="120"/>
      <c r="C16" s="74" t="s">
        <v>26</v>
      </c>
      <c r="D16" s="120"/>
    </row>
    <row r="17" ht="17.25" customHeight="1" spans="1:4">
      <c r="A17" s="184"/>
      <c r="B17" s="120"/>
      <c r="C17" s="74" t="s">
        <v>27</v>
      </c>
      <c r="D17" s="120"/>
    </row>
    <row r="18" ht="17.25" customHeight="1" spans="1:4">
      <c r="A18" s="207"/>
      <c r="B18" s="120"/>
      <c r="C18" s="74" t="s">
        <v>28</v>
      </c>
      <c r="D18" s="120">
        <v>2311567.4</v>
      </c>
    </row>
    <row r="19" ht="17.25" customHeight="1" spans="1:4">
      <c r="A19" s="207"/>
      <c r="B19" s="120"/>
      <c r="C19" s="74" t="s">
        <v>29</v>
      </c>
      <c r="D19" s="120"/>
    </row>
    <row r="20" ht="17.25" customHeight="1" spans="1:4">
      <c r="A20" s="207"/>
      <c r="B20" s="120"/>
      <c r="C20" s="74" t="s">
        <v>30</v>
      </c>
      <c r="D20" s="120"/>
    </row>
    <row r="21" ht="17.25" customHeight="1" spans="1:4">
      <c r="A21" s="207"/>
      <c r="B21" s="120"/>
      <c r="C21" s="74" t="s">
        <v>31</v>
      </c>
      <c r="D21" s="120"/>
    </row>
    <row r="22" ht="17.25" customHeight="1" spans="1:4">
      <c r="A22" s="207"/>
      <c r="B22" s="120"/>
      <c r="C22" s="74" t="s">
        <v>32</v>
      </c>
      <c r="D22" s="120"/>
    </row>
    <row r="23" ht="17.25" customHeight="1" spans="1:4">
      <c r="A23" s="207"/>
      <c r="B23" s="120"/>
      <c r="C23" s="74" t="s">
        <v>33</v>
      </c>
      <c r="D23" s="120"/>
    </row>
    <row r="24" ht="17.25" customHeight="1" spans="1:4">
      <c r="A24" s="207"/>
      <c r="B24" s="120"/>
      <c r="C24" s="74" t="s">
        <v>34</v>
      </c>
      <c r="D24" s="120"/>
    </row>
    <row r="25" ht="17.25" customHeight="1" spans="1:4">
      <c r="A25" s="207"/>
      <c r="B25" s="120"/>
      <c r="C25" s="74" t="s">
        <v>35</v>
      </c>
      <c r="D25" s="120">
        <v>257832</v>
      </c>
    </row>
    <row r="26" ht="17.25" customHeight="1" spans="1:4">
      <c r="A26" s="207"/>
      <c r="B26" s="120"/>
      <c r="C26" s="74" t="s">
        <v>36</v>
      </c>
      <c r="D26" s="120"/>
    </row>
    <row r="27" ht="17.25" customHeight="1" spans="1:4">
      <c r="A27" s="207"/>
      <c r="B27" s="120"/>
      <c r="C27" s="184" t="s">
        <v>37</v>
      </c>
      <c r="D27" s="120"/>
    </row>
    <row r="28" ht="17.25" customHeight="1" spans="1:4">
      <c r="A28" s="207"/>
      <c r="B28" s="120"/>
      <c r="C28" s="74" t="s">
        <v>38</v>
      </c>
      <c r="D28" s="120"/>
    </row>
    <row r="29" ht="16.5" customHeight="1" spans="1:4">
      <c r="A29" s="207"/>
      <c r="B29" s="120"/>
      <c r="C29" s="74" t="s">
        <v>39</v>
      </c>
      <c r="D29" s="120"/>
    </row>
    <row r="30" ht="16.5" customHeight="1" spans="1:4">
      <c r="A30" s="207"/>
      <c r="B30" s="120"/>
      <c r="C30" s="184" t="s">
        <v>40</v>
      </c>
      <c r="D30" s="120"/>
    </row>
    <row r="31" ht="17.25" customHeight="1" spans="1:4">
      <c r="A31" s="207"/>
      <c r="B31" s="120"/>
      <c r="C31" s="184" t="s">
        <v>41</v>
      </c>
      <c r="D31" s="120"/>
    </row>
    <row r="32" ht="17.25" customHeight="1" spans="1:4">
      <c r="A32" s="207"/>
      <c r="B32" s="120"/>
      <c r="C32" s="74" t="s">
        <v>42</v>
      </c>
      <c r="D32" s="120"/>
    </row>
    <row r="33" ht="16.5" customHeight="1" spans="1:4">
      <c r="A33" s="207" t="s">
        <v>43</v>
      </c>
      <c r="B33" s="120">
        <v>3677761.7</v>
      </c>
      <c r="C33" s="207" t="s">
        <v>44</v>
      </c>
      <c r="D33" s="120">
        <v>3677761.7</v>
      </c>
    </row>
    <row r="34" ht="16.5" customHeight="1" spans="1:4">
      <c r="A34" s="184" t="s">
        <v>45</v>
      </c>
      <c r="B34" s="120"/>
      <c r="C34" s="184" t="s">
        <v>46</v>
      </c>
      <c r="D34" s="120"/>
    </row>
    <row r="35" ht="16.5" customHeight="1" spans="1:4">
      <c r="A35" s="74" t="s">
        <v>47</v>
      </c>
      <c r="B35" s="120"/>
      <c r="C35" s="74" t="s">
        <v>47</v>
      </c>
      <c r="D35" s="120"/>
    </row>
    <row r="36" ht="16.5" customHeight="1" spans="1:4">
      <c r="A36" s="74" t="s">
        <v>48</v>
      </c>
      <c r="B36" s="120"/>
      <c r="C36" s="74" t="s">
        <v>49</v>
      </c>
      <c r="D36" s="120"/>
    </row>
    <row r="37" ht="16.5" customHeight="1" spans="1:4">
      <c r="A37" s="208" t="s">
        <v>50</v>
      </c>
      <c r="B37" s="120">
        <v>3677761.7</v>
      </c>
      <c r="C37" s="208" t="s">
        <v>51</v>
      </c>
      <c r="D37" s="120">
        <v>3677761.7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I1" workbookViewId="0">
      <pane ySplit="1" topLeftCell="A2" activePane="bottomLeft" state="frozen"/>
      <selection/>
      <selection pane="bottomLeft" activeCell="A2" sqref="A2:S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ht="17.25" customHeight="1" spans="1:1">
      <c r="A2" s="105" t="s">
        <v>52</v>
      </c>
    </row>
    <row r="3" ht="41.25" customHeight="1" spans="1:1">
      <c r="A3" s="83" t="str">
        <f>"2025"&amp;"年部门收入预算表"</f>
        <v>2025年部门收入预算表</v>
      </c>
    </row>
    <row r="4" ht="17.25" customHeight="1" spans="1:19">
      <c r="A4" s="86" t="str">
        <f>"单位名称："&amp;"昆明市东川区农业综合行政执法大队"</f>
        <v>单位名称：昆明市东川区农业综合行政执法大队</v>
      </c>
      <c r="S4" s="88" t="s">
        <v>1</v>
      </c>
    </row>
    <row r="5" ht="21.75" customHeight="1" spans="1:19">
      <c r="A5" s="224" t="s">
        <v>53</v>
      </c>
      <c r="B5" s="225" t="s">
        <v>54</v>
      </c>
      <c r="C5" s="225" t="s">
        <v>55</v>
      </c>
      <c r="D5" s="226" t="s">
        <v>56</v>
      </c>
      <c r="E5" s="226"/>
      <c r="F5" s="226"/>
      <c r="G5" s="226"/>
      <c r="H5" s="226"/>
      <c r="I5" s="171"/>
      <c r="J5" s="226"/>
      <c r="K5" s="226"/>
      <c r="L5" s="226"/>
      <c r="M5" s="226"/>
      <c r="N5" s="232"/>
      <c r="O5" s="226" t="s">
        <v>45</v>
      </c>
      <c r="P5" s="226"/>
      <c r="Q5" s="226"/>
      <c r="R5" s="226"/>
      <c r="S5" s="232"/>
    </row>
    <row r="6" ht="27" customHeight="1" spans="1:19">
      <c r="A6" s="227"/>
      <c r="B6" s="228"/>
      <c r="C6" s="228"/>
      <c r="D6" s="228" t="s">
        <v>57</v>
      </c>
      <c r="E6" s="228" t="s">
        <v>58</v>
      </c>
      <c r="F6" s="228" t="s">
        <v>59</v>
      </c>
      <c r="G6" s="228" t="s">
        <v>60</v>
      </c>
      <c r="H6" s="228" t="s">
        <v>61</v>
      </c>
      <c r="I6" s="233" t="s">
        <v>62</v>
      </c>
      <c r="J6" s="234"/>
      <c r="K6" s="234"/>
      <c r="L6" s="234"/>
      <c r="M6" s="234"/>
      <c r="N6" s="235"/>
      <c r="O6" s="228" t="s">
        <v>57</v>
      </c>
      <c r="P6" s="228" t="s">
        <v>58</v>
      </c>
      <c r="Q6" s="228" t="s">
        <v>59</v>
      </c>
      <c r="R6" s="228" t="s">
        <v>60</v>
      </c>
      <c r="S6" s="228" t="s">
        <v>63</v>
      </c>
    </row>
    <row r="7" ht="30" customHeight="1" spans="1:19">
      <c r="A7" s="229"/>
      <c r="B7" s="145"/>
      <c r="C7" s="155"/>
      <c r="D7" s="155"/>
      <c r="E7" s="155"/>
      <c r="F7" s="155"/>
      <c r="G7" s="155"/>
      <c r="H7" s="155"/>
      <c r="I7" s="111" t="s">
        <v>57</v>
      </c>
      <c r="J7" s="235" t="s">
        <v>64</v>
      </c>
      <c r="K7" s="235" t="s">
        <v>65</v>
      </c>
      <c r="L7" s="235" t="s">
        <v>66</v>
      </c>
      <c r="M7" s="235" t="s">
        <v>67</v>
      </c>
      <c r="N7" s="235" t="s">
        <v>68</v>
      </c>
      <c r="O7" s="236"/>
      <c r="P7" s="236"/>
      <c r="Q7" s="236"/>
      <c r="R7" s="236"/>
      <c r="S7" s="155"/>
    </row>
    <row r="8" ht="15" customHeight="1" spans="1:19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G8" s="230">
        <v>7</v>
      </c>
      <c r="H8" s="230">
        <v>8</v>
      </c>
      <c r="I8" s="111">
        <v>9</v>
      </c>
      <c r="J8" s="230">
        <v>10</v>
      </c>
      <c r="K8" s="230">
        <v>11</v>
      </c>
      <c r="L8" s="230">
        <v>12</v>
      </c>
      <c r="M8" s="230">
        <v>13</v>
      </c>
      <c r="N8" s="230">
        <v>14</v>
      </c>
      <c r="O8" s="230">
        <v>15</v>
      </c>
      <c r="P8" s="230">
        <v>16</v>
      </c>
      <c r="Q8" s="230">
        <v>17</v>
      </c>
      <c r="R8" s="230">
        <v>18</v>
      </c>
      <c r="S8" s="230">
        <v>19</v>
      </c>
    </row>
    <row r="9" ht="18" customHeight="1" spans="1:19">
      <c r="A9" s="64" t="s">
        <v>69</v>
      </c>
      <c r="B9" s="64" t="s">
        <v>70</v>
      </c>
      <c r="C9" s="120">
        <v>3677761.7</v>
      </c>
      <c r="D9" s="120">
        <v>3677761.7</v>
      </c>
      <c r="E9" s="120">
        <v>3677761.7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ht="18" customHeight="1" spans="1:19">
      <c r="A10" s="91" t="s">
        <v>55</v>
      </c>
      <c r="B10" s="231"/>
      <c r="C10" s="120">
        <v>3677761.7</v>
      </c>
      <c r="D10" s="120">
        <v>3677761.7</v>
      </c>
      <c r="E10" s="120">
        <v>3677761.7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opLeftCell="G1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7.25" customHeight="1" spans="1:1">
      <c r="A2" s="88" t="s">
        <v>71</v>
      </c>
    </row>
    <row r="3" ht="41.25" customHeight="1" spans="1:1">
      <c r="A3" s="83" t="str">
        <f>"2025"&amp;"年部门支出预算表"</f>
        <v>2025年部门支出预算表</v>
      </c>
    </row>
    <row r="4" ht="17.25" customHeight="1" spans="1:15">
      <c r="A4" s="86" t="str">
        <f>"单位名称："&amp;"昆明市东川区农业综合行政执法大队"</f>
        <v>单位名称：昆明市东川区农业综合行政执法大队</v>
      </c>
      <c r="O4" s="88" t="s">
        <v>1</v>
      </c>
    </row>
    <row r="5" ht="27" customHeight="1" spans="1:15">
      <c r="A5" s="210" t="s">
        <v>72</v>
      </c>
      <c r="B5" s="210" t="s">
        <v>73</v>
      </c>
      <c r="C5" s="210" t="s">
        <v>55</v>
      </c>
      <c r="D5" s="211" t="s">
        <v>58</v>
      </c>
      <c r="E5" s="212"/>
      <c r="F5" s="213"/>
      <c r="G5" s="214" t="s">
        <v>59</v>
      </c>
      <c r="H5" s="214" t="s">
        <v>60</v>
      </c>
      <c r="I5" s="214" t="s">
        <v>74</v>
      </c>
      <c r="J5" s="211" t="s">
        <v>62</v>
      </c>
      <c r="K5" s="212"/>
      <c r="L5" s="212"/>
      <c r="M5" s="212"/>
      <c r="N5" s="221"/>
      <c r="O5" s="222"/>
    </row>
    <row r="6" ht="42" customHeight="1" spans="1:15">
      <c r="A6" s="215"/>
      <c r="B6" s="215"/>
      <c r="C6" s="216"/>
      <c r="D6" s="217" t="s">
        <v>57</v>
      </c>
      <c r="E6" s="217" t="s">
        <v>75</v>
      </c>
      <c r="F6" s="217" t="s">
        <v>76</v>
      </c>
      <c r="G6" s="216"/>
      <c r="H6" s="216"/>
      <c r="I6" s="223"/>
      <c r="J6" s="217" t="s">
        <v>57</v>
      </c>
      <c r="K6" s="204" t="s">
        <v>77</v>
      </c>
      <c r="L6" s="204" t="s">
        <v>78</v>
      </c>
      <c r="M6" s="204" t="s">
        <v>79</v>
      </c>
      <c r="N6" s="204" t="s">
        <v>80</v>
      </c>
      <c r="O6" s="204" t="s">
        <v>81</v>
      </c>
    </row>
    <row r="7" ht="18" customHeight="1" spans="1:15">
      <c r="A7" s="94" t="s">
        <v>82</v>
      </c>
      <c r="B7" s="94" t="s">
        <v>83</v>
      </c>
      <c r="C7" s="94" t="s">
        <v>84</v>
      </c>
      <c r="D7" s="97" t="s">
        <v>85</v>
      </c>
      <c r="E7" s="97" t="s">
        <v>86</v>
      </c>
      <c r="F7" s="97" t="s">
        <v>87</v>
      </c>
      <c r="G7" s="97" t="s">
        <v>88</v>
      </c>
      <c r="H7" s="97" t="s">
        <v>89</v>
      </c>
      <c r="I7" s="97" t="s">
        <v>90</v>
      </c>
      <c r="J7" s="97" t="s">
        <v>91</v>
      </c>
      <c r="K7" s="97" t="s">
        <v>92</v>
      </c>
      <c r="L7" s="97" t="s">
        <v>93</v>
      </c>
      <c r="M7" s="97" t="s">
        <v>94</v>
      </c>
      <c r="N7" s="94" t="s">
        <v>95</v>
      </c>
      <c r="O7" s="97" t="s">
        <v>96</v>
      </c>
    </row>
    <row r="8" ht="21" customHeight="1" spans="1:15">
      <c r="A8" s="98" t="s">
        <v>97</v>
      </c>
      <c r="B8" s="98" t="s">
        <v>98</v>
      </c>
      <c r="C8" s="120">
        <v>767213.3</v>
      </c>
      <c r="D8" s="120">
        <v>767213.3</v>
      </c>
      <c r="E8" s="120">
        <v>767213.3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ht="21" customHeight="1" spans="1:15">
      <c r="A9" s="218" t="s">
        <v>99</v>
      </c>
      <c r="B9" s="218" t="s">
        <v>100</v>
      </c>
      <c r="C9" s="120">
        <v>758656.7</v>
      </c>
      <c r="D9" s="120">
        <v>758656.7</v>
      </c>
      <c r="E9" s="120">
        <v>758656.7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ht="21" customHeight="1" spans="1:15">
      <c r="A10" s="219" t="s">
        <v>101</v>
      </c>
      <c r="B10" s="219" t="s">
        <v>102</v>
      </c>
      <c r="C10" s="120">
        <v>250800</v>
      </c>
      <c r="D10" s="120">
        <v>250800</v>
      </c>
      <c r="E10" s="120">
        <v>250800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ht="21" customHeight="1" spans="1:15">
      <c r="A11" s="219" t="s">
        <v>103</v>
      </c>
      <c r="B11" s="219" t="s">
        <v>104</v>
      </c>
      <c r="C11" s="120">
        <v>318533.76</v>
      </c>
      <c r="D11" s="120">
        <v>318533.76</v>
      </c>
      <c r="E11" s="120">
        <v>318533.76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ht="21" customHeight="1" spans="1:15">
      <c r="A12" s="219" t="s">
        <v>105</v>
      </c>
      <c r="B12" s="219" t="s">
        <v>106</v>
      </c>
      <c r="C12" s="120">
        <v>189322.94</v>
      </c>
      <c r="D12" s="120">
        <v>189322.94</v>
      </c>
      <c r="E12" s="120">
        <v>189322.94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21" customHeight="1" spans="1:15">
      <c r="A13" s="218" t="s">
        <v>107</v>
      </c>
      <c r="B13" s="218" t="s">
        <v>108</v>
      </c>
      <c r="C13" s="120">
        <v>8556.6</v>
      </c>
      <c r="D13" s="120">
        <v>8556.6</v>
      </c>
      <c r="E13" s="120">
        <v>8556.6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ht="21" customHeight="1" spans="1:15">
      <c r="A14" s="219" t="s">
        <v>109</v>
      </c>
      <c r="B14" s="219" t="s">
        <v>110</v>
      </c>
      <c r="C14" s="120">
        <v>8556.6</v>
      </c>
      <c r="D14" s="120">
        <v>8556.6</v>
      </c>
      <c r="E14" s="120">
        <v>8556.6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ht="21" customHeight="1" spans="1:15">
      <c r="A15" s="98" t="s">
        <v>111</v>
      </c>
      <c r="B15" s="98" t="s">
        <v>112</v>
      </c>
      <c r="C15" s="120">
        <v>341149</v>
      </c>
      <c r="D15" s="120">
        <v>341149</v>
      </c>
      <c r="E15" s="120">
        <v>341149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ht="21" customHeight="1" spans="1:15">
      <c r="A16" s="218" t="s">
        <v>113</v>
      </c>
      <c r="B16" s="218" t="s">
        <v>114</v>
      </c>
      <c r="C16" s="120">
        <v>341149</v>
      </c>
      <c r="D16" s="120">
        <v>341149</v>
      </c>
      <c r="E16" s="120">
        <v>341149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ht="21" customHeight="1" spans="1:15">
      <c r="A17" s="219" t="s">
        <v>115</v>
      </c>
      <c r="B17" s="219" t="s">
        <v>116</v>
      </c>
      <c r="C17" s="120">
        <v>173814</v>
      </c>
      <c r="D17" s="120">
        <v>173814</v>
      </c>
      <c r="E17" s="120">
        <v>173814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ht="21" customHeight="1" spans="1:15">
      <c r="A18" s="219" t="s">
        <v>117</v>
      </c>
      <c r="B18" s="219" t="s">
        <v>118</v>
      </c>
      <c r="C18" s="120">
        <v>163896</v>
      </c>
      <c r="D18" s="120">
        <v>163896</v>
      </c>
      <c r="E18" s="120">
        <v>163896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ht="21" customHeight="1" spans="1:15">
      <c r="A19" s="219" t="s">
        <v>119</v>
      </c>
      <c r="B19" s="219" t="s">
        <v>120</v>
      </c>
      <c r="C19" s="120">
        <v>3439</v>
      </c>
      <c r="D19" s="120">
        <v>3439</v>
      </c>
      <c r="E19" s="120">
        <v>3439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ht="21" customHeight="1" spans="1:15">
      <c r="A20" s="98" t="s">
        <v>121</v>
      </c>
      <c r="B20" s="98" t="s">
        <v>122</v>
      </c>
      <c r="C20" s="120">
        <v>2311567.4</v>
      </c>
      <c r="D20" s="120">
        <v>2311567.4</v>
      </c>
      <c r="E20" s="120">
        <v>2311567.4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ht="21" customHeight="1" spans="1:15">
      <c r="A21" s="218" t="s">
        <v>123</v>
      </c>
      <c r="B21" s="218" t="s">
        <v>124</v>
      </c>
      <c r="C21" s="120">
        <v>2311567.4</v>
      </c>
      <c r="D21" s="120">
        <v>2311567.4</v>
      </c>
      <c r="E21" s="120">
        <v>2311567.4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ht="21" customHeight="1" spans="1:15">
      <c r="A22" s="219" t="s">
        <v>125</v>
      </c>
      <c r="B22" s="219" t="s">
        <v>126</v>
      </c>
      <c r="C22" s="120">
        <v>2311567.4</v>
      </c>
      <c r="D22" s="120">
        <v>2311567.4</v>
      </c>
      <c r="E22" s="120">
        <v>2311567.4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ht="21" customHeight="1" spans="1:15">
      <c r="A23" s="98" t="s">
        <v>127</v>
      </c>
      <c r="B23" s="98" t="s">
        <v>128</v>
      </c>
      <c r="C23" s="120">
        <v>257832</v>
      </c>
      <c r="D23" s="120">
        <v>257832</v>
      </c>
      <c r="E23" s="120">
        <v>257832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ht="21" customHeight="1" spans="1:15">
      <c r="A24" s="218" t="s">
        <v>129</v>
      </c>
      <c r="B24" s="218" t="s">
        <v>130</v>
      </c>
      <c r="C24" s="120">
        <v>257832</v>
      </c>
      <c r="D24" s="120">
        <v>257832</v>
      </c>
      <c r="E24" s="120">
        <v>257832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ht="21" customHeight="1" spans="1:15">
      <c r="A25" s="219" t="s">
        <v>131</v>
      </c>
      <c r="B25" s="219" t="s">
        <v>132</v>
      </c>
      <c r="C25" s="120">
        <v>257832</v>
      </c>
      <c r="D25" s="120">
        <v>257832</v>
      </c>
      <c r="E25" s="120">
        <v>257832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ht="21" customHeight="1" spans="1:15">
      <c r="A26" s="220" t="s">
        <v>55</v>
      </c>
      <c r="B26" s="77"/>
      <c r="C26" s="120">
        <v>3677761.7</v>
      </c>
      <c r="D26" s="120">
        <v>3677761.7</v>
      </c>
      <c r="E26" s="120">
        <v>3677761.7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2" sqref="D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44"/>
      <c r="B1" s="44"/>
      <c r="C1" s="44"/>
      <c r="D1" s="44"/>
    </row>
    <row r="2" ht="15" customHeight="1" spans="1:4">
      <c r="A2" s="84"/>
      <c r="B2" s="88"/>
      <c r="C2" s="88"/>
      <c r="D2" s="88" t="s">
        <v>133</v>
      </c>
    </row>
    <row r="3" ht="41.25" customHeight="1" spans="1:1">
      <c r="A3" s="83" t="str">
        <f>"2025"&amp;"年部门财政拨款收支预算总表"</f>
        <v>2025年部门财政拨款收支预算总表</v>
      </c>
    </row>
    <row r="4" ht="17.25" customHeight="1" spans="1:4">
      <c r="A4" s="86" t="str">
        <f>"单位名称："&amp;"昆明市东川区农业综合行政执法大队"</f>
        <v>单位名称：昆明市东川区农业综合行政执法大队</v>
      </c>
      <c r="B4" s="203"/>
      <c r="D4" s="88" t="s">
        <v>1</v>
      </c>
    </row>
    <row r="5" ht="17.25" customHeight="1" spans="1:4">
      <c r="A5" s="204" t="s">
        <v>2</v>
      </c>
      <c r="B5" s="205"/>
      <c r="C5" s="204" t="s">
        <v>3</v>
      </c>
      <c r="D5" s="205"/>
    </row>
    <row r="6" ht="18.75" customHeight="1" spans="1:4">
      <c r="A6" s="204" t="s">
        <v>4</v>
      </c>
      <c r="B6" s="204" t="s">
        <v>5</v>
      </c>
      <c r="C6" s="204" t="s">
        <v>6</v>
      </c>
      <c r="D6" s="204" t="s">
        <v>5</v>
      </c>
    </row>
    <row r="7" ht="16.5" customHeight="1" spans="1:4">
      <c r="A7" s="206" t="s">
        <v>134</v>
      </c>
      <c r="B7" s="120">
        <v>3677761.7</v>
      </c>
      <c r="C7" s="206" t="s">
        <v>135</v>
      </c>
      <c r="D7" s="120">
        <v>3677761.7</v>
      </c>
    </row>
    <row r="8" ht="16.5" customHeight="1" spans="1:4">
      <c r="A8" s="206" t="s">
        <v>136</v>
      </c>
      <c r="B8" s="120">
        <v>3677761.7</v>
      </c>
      <c r="C8" s="206" t="s">
        <v>137</v>
      </c>
      <c r="D8" s="120"/>
    </row>
    <row r="9" ht="16.5" customHeight="1" spans="1:4">
      <c r="A9" s="206" t="s">
        <v>138</v>
      </c>
      <c r="B9" s="120"/>
      <c r="C9" s="206" t="s">
        <v>139</v>
      </c>
      <c r="D9" s="120"/>
    </row>
    <row r="10" ht="16.5" customHeight="1" spans="1:4">
      <c r="A10" s="206" t="s">
        <v>140</v>
      </c>
      <c r="B10" s="120"/>
      <c r="C10" s="206" t="s">
        <v>141</v>
      </c>
      <c r="D10" s="120"/>
    </row>
    <row r="11" ht="16.5" customHeight="1" spans="1:4">
      <c r="A11" s="206" t="s">
        <v>142</v>
      </c>
      <c r="B11" s="120"/>
      <c r="C11" s="206" t="s">
        <v>143</v>
      </c>
      <c r="D11" s="120"/>
    </row>
    <row r="12" ht="16.5" customHeight="1" spans="1:4">
      <c r="A12" s="206" t="s">
        <v>136</v>
      </c>
      <c r="B12" s="120"/>
      <c r="C12" s="206" t="s">
        <v>144</v>
      </c>
      <c r="D12" s="120"/>
    </row>
    <row r="13" ht="16.5" customHeight="1" spans="1:4">
      <c r="A13" s="184" t="s">
        <v>138</v>
      </c>
      <c r="B13" s="120"/>
      <c r="C13" s="110" t="s">
        <v>145</v>
      </c>
      <c r="D13" s="120"/>
    </row>
    <row r="14" ht="16.5" customHeight="1" spans="1:4">
      <c r="A14" s="184" t="s">
        <v>140</v>
      </c>
      <c r="B14" s="120"/>
      <c r="C14" s="110" t="s">
        <v>146</v>
      </c>
      <c r="D14" s="120"/>
    </row>
    <row r="15" ht="16.5" customHeight="1" spans="1:4">
      <c r="A15" s="207"/>
      <c r="B15" s="120"/>
      <c r="C15" s="110" t="s">
        <v>147</v>
      </c>
      <c r="D15" s="120">
        <v>767213.3</v>
      </c>
    </row>
    <row r="16" ht="16.5" customHeight="1" spans="1:4">
      <c r="A16" s="207"/>
      <c r="B16" s="120"/>
      <c r="C16" s="110" t="s">
        <v>148</v>
      </c>
      <c r="D16" s="120">
        <v>341149</v>
      </c>
    </row>
    <row r="17" ht="16.5" customHeight="1" spans="1:4">
      <c r="A17" s="207"/>
      <c r="B17" s="120"/>
      <c r="C17" s="110" t="s">
        <v>149</v>
      </c>
      <c r="D17" s="120"/>
    </row>
    <row r="18" ht="16.5" customHeight="1" spans="1:4">
      <c r="A18" s="207"/>
      <c r="B18" s="120"/>
      <c r="C18" s="110" t="s">
        <v>150</v>
      </c>
      <c r="D18" s="120"/>
    </row>
    <row r="19" ht="16.5" customHeight="1" spans="1:4">
      <c r="A19" s="207"/>
      <c r="B19" s="120"/>
      <c r="C19" s="110" t="s">
        <v>151</v>
      </c>
      <c r="D19" s="120">
        <v>2311567.4</v>
      </c>
    </row>
    <row r="20" ht="16.5" customHeight="1" spans="1:4">
      <c r="A20" s="207"/>
      <c r="B20" s="120"/>
      <c r="C20" s="110" t="s">
        <v>152</v>
      </c>
      <c r="D20" s="120"/>
    </row>
    <row r="21" ht="16.5" customHeight="1" spans="1:4">
      <c r="A21" s="207"/>
      <c r="B21" s="120"/>
      <c r="C21" s="110" t="s">
        <v>153</v>
      </c>
      <c r="D21" s="120"/>
    </row>
    <row r="22" ht="16.5" customHeight="1" spans="1:4">
      <c r="A22" s="207"/>
      <c r="B22" s="120"/>
      <c r="C22" s="110" t="s">
        <v>154</v>
      </c>
      <c r="D22" s="120"/>
    </row>
    <row r="23" ht="16.5" customHeight="1" spans="1:4">
      <c r="A23" s="207"/>
      <c r="B23" s="120"/>
      <c r="C23" s="110" t="s">
        <v>155</v>
      </c>
      <c r="D23" s="120"/>
    </row>
    <row r="24" ht="16.5" customHeight="1" spans="1:4">
      <c r="A24" s="207"/>
      <c r="B24" s="120"/>
      <c r="C24" s="110" t="s">
        <v>156</v>
      </c>
      <c r="D24" s="120"/>
    </row>
    <row r="25" ht="16.5" customHeight="1" spans="1:4">
      <c r="A25" s="207"/>
      <c r="B25" s="120"/>
      <c r="C25" s="110" t="s">
        <v>157</v>
      </c>
      <c r="D25" s="120"/>
    </row>
    <row r="26" ht="16.5" customHeight="1" spans="1:4">
      <c r="A26" s="207"/>
      <c r="B26" s="120"/>
      <c r="C26" s="110" t="s">
        <v>158</v>
      </c>
      <c r="D26" s="120">
        <v>257832</v>
      </c>
    </row>
    <row r="27" ht="16.5" customHeight="1" spans="1:4">
      <c r="A27" s="207"/>
      <c r="B27" s="120"/>
      <c r="C27" s="110" t="s">
        <v>159</v>
      </c>
      <c r="D27" s="120"/>
    </row>
    <row r="28" ht="16.5" customHeight="1" spans="1:4">
      <c r="A28" s="207"/>
      <c r="B28" s="120"/>
      <c r="C28" s="110" t="s">
        <v>160</v>
      </c>
      <c r="D28" s="120"/>
    </row>
    <row r="29" ht="16.5" customHeight="1" spans="1:4">
      <c r="A29" s="207"/>
      <c r="B29" s="120"/>
      <c r="C29" s="110" t="s">
        <v>161</v>
      </c>
      <c r="D29" s="120"/>
    </row>
    <row r="30" ht="16.5" customHeight="1" spans="1:4">
      <c r="A30" s="207"/>
      <c r="B30" s="120"/>
      <c r="C30" s="110" t="s">
        <v>162</v>
      </c>
      <c r="D30" s="120"/>
    </row>
    <row r="31" ht="16.5" customHeight="1" spans="1:4">
      <c r="A31" s="207"/>
      <c r="B31" s="120"/>
      <c r="C31" s="110" t="s">
        <v>163</v>
      </c>
      <c r="D31" s="120"/>
    </row>
    <row r="32" ht="16.5" customHeight="1" spans="1:4">
      <c r="A32" s="207"/>
      <c r="B32" s="120"/>
      <c r="C32" s="184" t="s">
        <v>164</v>
      </c>
      <c r="D32" s="120"/>
    </row>
    <row r="33" ht="16.5" customHeight="1" spans="1:4">
      <c r="A33" s="207"/>
      <c r="B33" s="120"/>
      <c r="C33" s="184" t="s">
        <v>165</v>
      </c>
      <c r="D33" s="120"/>
    </row>
    <row r="34" ht="16.5" customHeight="1" spans="1:4">
      <c r="A34" s="207"/>
      <c r="B34" s="120"/>
      <c r="C34" s="72" t="s">
        <v>166</v>
      </c>
      <c r="D34" s="120"/>
    </row>
    <row r="35" ht="15" customHeight="1" spans="1:4">
      <c r="A35" s="208" t="s">
        <v>50</v>
      </c>
      <c r="B35" s="209">
        <v>3677761.7</v>
      </c>
      <c r="C35" s="208" t="s">
        <v>51</v>
      </c>
      <c r="D35" s="209">
        <v>3677761.7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44"/>
      <c r="B1" s="44"/>
      <c r="C1" s="44"/>
      <c r="D1" s="44"/>
      <c r="E1" s="44"/>
      <c r="F1" s="44"/>
      <c r="G1" s="44"/>
    </row>
    <row r="2" customHeight="1" spans="4:7">
      <c r="D2" s="174"/>
      <c r="F2" s="112"/>
      <c r="G2" s="179" t="s">
        <v>167</v>
      </c>
    </row>
    <row r="3" ht="41.25" customHeight="1" spans="1:7">
      <c r="A3" s="164" t="str">
        <f>"2025"&amp;"年一般公共预算支出预算表（按功能科目分类）"</f>
        <v>2025年一般公共预算支出预算表（按功能科目分类）</v>
      </c>
      <c r="B3" s="164"/>
      <c r="C3" s="164"/>
      <c r="D3" s="164"/>
      <c r="E3" s="164"/>
      <c r="F3" s="164"/>
      <c r="G3" s="164"/>
    </row>
    <row r="4" ht="18" customHeight="1" spans="1:7">
      <c r="A4" s="48" t="str">
        <f>"单位名称："&amp;"昆明市东川区农业综合行政执法大队"</f>
        <v>单位名称：昆明市东川区农业综合行政执法大队</v>
      </c>
      <c r="F4" s="161"/>
      <c r="G4" s="179" t="s">
        <v>1</v>
      </c>
    </row>
    <row r="5" ht="20.25" customHeight="1" spans="1:7">
      <c r="A5" s="197" t="s">
        <v>168</v>
      </c>
      <c r="B5" s="198"/>
      <c r="C5" s="165" t="s">
        <v>55</v>
      </c>
      <c r="D5" s="187" t="s">
        <v>75</v>
      </c>
      <c r="E5" s="55"/>
      <c r="F5" s="56"/>
      <c r="G5" s="176" t="s">
        <v>76</v>
      </c>
    </row>
    <row r="6" ht="20.25" customHeight="1" spans="1:7">
      <c r="A6" s="199" t="s">
        <v>72</v>
      </c>
      <c r="B6" s="199" t="s">
        <v>73</v>
      </c>
      <c r="C6" s="62"/>
      <c r="D6" s="170" t="s">
        <v>57</v>
      </c>
      <c r="E6" s="170" t="s">
        <v>169</v>
      </c>
      <c r="F6" s="170" t="s">
        <v>170</v>
      </c>
      <c r="G6" s="178"/>
    </row>
    <row r="7" ht="15" customHeight="1" spans="1:7">
      <c r="A7" s="101" t="s">
        <v>82</v>
      </c>
      <c r="B7" s="101" t="s">
        <v>83</v>
      </c>
      <c r="C7" s="101" t="s">
        <v>84</v>
      </c>
      <c r="D7" s="101" t="s">
        <v>85</v>
      </c>
      <c r="E7" s="101" t="s">
        <v>86</v>
      </c>
      <c r="F7" s="101" t="s">
        <v>87</v>
      </c>
      <c r="G7" s="101" t="s">
        <v>88</v>
      </c>
    </row>
    <row r="8" ht="18" customHeight="1" spans="1:7">
      <c r="A8" s="72" t="s">
        <v>97</v>
      </c>
      <c r="B8" s="72" t="s">
        <v>98</v>
      </c>
      <c r="C8" s="120">
        <v>767213.3</v>
      </c>
      <c r="D8" s="120">
        <v>767213.3</v>
      </c>
      <c r="E8" s="120">
        <v>757613.3</v>
      </c>
      <c r="F8" s="120">
        <v>9600</v>
      </c>
      <c r="G8" s="120"/>
    </row>
    <row r="9" ht="18" customHeight="1" spans="1:7">
      <c r="A9" s="200" t="s">
        <v>99</v>
      </c>
      <c r="B9" s="200" t="s">
        <v>100</v>
      </c>
      <c r="C9" s="120">
        <v>758656.7</v>
      </c>
      <c r="D9" s="120">
        <v>758656.7</v>
      </c>
      <c r="E9" s="120">
        <v>749056.7</v>
      </c>
      <c r="F9" s="120">
        <v>9600</v>
      </c>
      <c r="G9" s="120"/>
    </row>
    <row r="10" ht="18" customHeight="1" spans="1:7">
      <c r="A10" s="201" t="s">
        <v>101</v>
      </c>
      <c r="B10" s="201" t="s">
        <v>102</v>
      </c>
      <c r="C10" s="120">
        <v>250800</v>
      </c>
      <c r="D10" s="120">
        <v>250800</v>
      </c>
      <c r="E10" s="120">
        <v>241200</v>
      </c>
      <c r="F10" s="120">
        <v>9600</v>
      </c>
      <c r="G10" s="120"/>
    </row>
    <row r="11" ht="18" customHeight="1" spans="1:7">
      <c r="A11" s="201" t="s">
        <v>103</v>
      </c>
      <c r="B11" s="201" t="s">
        <v>104</v>
      </c>
      <c r="C11" s="120">
        <v>318533.76</v>
      </c>
      <c r="D11" s="120">
        <v>318533.76</v>
      </c>
      <c r="E11" s="120">
        <v>318533.76</v>
      </c>
      <c r="F11" s="120"/>
      <c r="G11" s="120"/>
    </row>
    <row r="12" ht="18" customHeight="1" spans="1:7">
      <c r="A12" s="201" t="s">
        <v>105</v>
      </c>
      <c r="B12" s="201" t="s">
        <v>106</v>
      </c>
      <c r="C12" s="120">
        <v>189322.94</v>
      </c>
      <c r="D12" s="120">
        <v>189322.94</v>
      </c>
      <c r="E12" s="120">
        <v>189322.94</v>
      </c>
      <c r="F12" s="120"/>
      <c r="G12" s="120"/>
    </row>
    <row r="13" ht="18" customHeight="1" spans="1:7">
      <c r="A13" s="200" t="s">
        <v>107</v>
      </c>
      <c r="B13" s="200" t="s">
        <v>108</v>
      </c>
      <c r="C13" s="120">
        <v>8556.6</v>
      </c>
      <c r="D13" s="120">
        <v>8556.6</v>
      </c>
      <c r="E13" s="120">
        <v>8556.6</v>
      </c>
      <c r="F13" s="120"/>
      <c r="G13" s="120"/>
    </row>
    <row r="14" ht="18" customHeight="1" spans="1:7">
      <c r="A14" s="201" t="s">
        <v>109</v>
      </c>
      <c r="B14" s="201" t="s">
        <v>110</v>
      </c>
      <c r="C14" s="120">
        <v>8556.6</v>
      </c>
      <c r="D14" s="120">
        <v>8556.6</v>
      </c>
      <c r="E14" s="120">
        <v>8556.6</v>
      </c>
      <c r="F14" s="120"/>
      <c r="G14" s="120"/>
    </row>
    <row r="15" ht="18" customHeight="1" spans="1:7">
      <c r="A15" s="72" t="s">
        <v>111</v>
      </c>
      <c r="B15" s="72" t="s">
        <v>112</v>
      </c>
      <c r="C15" s="120">
        <v>341149</v>
      </c>
      <c r="D15" s="120">
        <v>341149</v>
      </c>
      <c r="E15" s="120">
        <v>341149</v>
      </c>
      <c r="F15" s="120"/>
      <c r="G15" s="120"/>
    </row>
    <row r="16" ht="18" customHeight="1" spans="1:7">
      <c r="A16" s="200" t="s">
        <v>113</v>
      </c>
      <c r="B16" s="200" t="s">
        <v>114</v>
      </c>
      <c r="C16" s="120">
        <v>341149</v>
      </c>
      <c r="D16" s="120">
        <v>341149</v>
      </c>
      <c r="E16" s="120">
        <v>341149</v>
      </c>
      <c r="F16" s="120"/>
      <c r="G16" s="120"/>
    </row>
    <row r="17" ht="18" customHeight="1" spans="1:7">
      <c r="A17" s="201" t="s">
        <v>115</v>
      </c>
      <c r="B17" s="201" t="s">
        <v>116</v>
      </c>
      <c r="C17" s="120">
        <v>173814</v>
      </c>
      <c r="D17" s="120">
        <v>173814</v>
      </c>
      <c r="E17" s="120">
        <v>173814</v>
      </c>
      <c r="F17" s="120"/>
      <c r="G17" s="120"/>
    </row>
    <row r="18" ht="18" customHeight="1" spans="1:7">
      <c r="A18" s="201" t="s">
        <v>117</v>
      </c>
      <c r="B18" s="201" t="s">
        <v>118</v>
      </c>
      <c r="C18" s="120">
        <v>163896</v>
      </c>
      <c r="D18" s="120">
        <v>163896</v>
      </c>
      <c r="E18" s="120">
        <v>163896</v>
      </c>
      <c r="F18" s="120"/>
      <c r="G18" s="120"/>
    </row>
    <row r="19" ht="18" customHeight="1" spans="1:7">
      <c r="A19" s="201" t="s">
        <v>119</v>
      </c>
      <c r="B19" s="201" t="s">
        <v>120</v>
      </c>
      <c r="C19" s="120">
        <v>3439</v>
      </c>
      <c r="D19" s="120">
        <v>3439</v>
      </c>
      <c r="E19" s="120">
        <v>3439</v>
      </c>
      <c r="F19" s="120"/>
      <c r="G19" s="120"/>
    </row>
    <row r="20" ht="18" customHeight="1" spans="1:7">
      <c r="A20" s="72" t="s">
        <v>121</v>
      </c>
      <c r="B20" s="72" t="s">
        <v>122</v>
      </c>
      <c r="C20" s="120">
        <v>2311567.4</v>
      </c>
      <c r="D20" s="120">
        <v>2311567.4</v>
      </c>
      <c r="E20" s="120">
        <v>2034207.4</v>
      </c>
      <c r="F20" s="120">
        <v>277360</v>
      </c>
      <c r="G20" s="120"/>
    </row>
    <row r="21" ht="18" customHeight="1" spans="1:7">
      <c r="A21" s="200" t="s">
        <v>123</v>
      </c>
      <c r="B21" s="200" t="s">
        <v>124</v>
      </c>
      <c r="C21" s="120">
        <v>2311567.4</v>
      </c>
      <c r="D21" s="120">
        <v>2311567.4</v>
      </c>
      <c r="E21" s="120">
        <v>2034207.4</v>
      </c>
      <c r="F21" s="120">
        <v>277360</v>
      </c>
      <c r="G21" s="120"/>
    </row>
    <row r="22" ht="18" customHeight="1" spans="1:7">
      <c r="A22" s="201" t="s">
        <v>125</v>
      </c>
      <c r="B22" s="201" t="s">
        <v>126</v>
      </c>
      <c r="C22" s="120">
        <v>2311567.4</v>
      </c>
      <c r="D22" s="120">
        <v>2311567.4</v>
      </c>
      <c r="E22" s="120">
        <v>2034207.4</v>
      </c>
      <c r="F22" s="120">
        <v>277360</v>
      </c>
      <c r="G22" s="120"/>
    </row>
    <row r="23" ht="18" customHeight="1" spans="1:7">
      <c r="A23" s="72" t="s">
        <v>127</v>
      </c>
      <c r="B23" s="72" t="s">
        <v>128</v>
      </c>
      <c r="C23" s="120">
        <v>257832</v>
      </c>
      <c r="D23" s="120">
        <v>257832</v>
      </c>
      <c r="E23" s="120">
        <v>257832</v>
      </c>
      <c r="F23" s="120"/>
      <c r="G23" s="120"/>
    </row>
    <row r="24" ht="18" customHeight="1" spans="1:7">
      <c r="A24" s="200" t="s">
        <v>129</v>
      </c>
      <c r="B24" s="200" t="s">
        <v>130</v>
      </c>
      <c r="C24" s="120">
        <v>257832</v>
      </c>
      <c r="D24" s="120">
        <v>257832</v>
      </c>
      <c r="E24" s="120">
        <v>257832</v>
      </c>
      <c r="F24" s="120"/>
      <c r="G24" s="120"/>
    </row>
    <row r="25" ht="18" customHeight="1" spans="1:7">
      <c r="A25" s="201" t="s">
        <v>131</v>
      </c>
      <c r="B25" s="201" t="s">
        <v>132</v>
      </c>
      <c r="C25" s="120">
        <v>257832</v>
      </c>
      <c r="D25" s="120">
        <v>257832</v>
      </c>
      <c r="E25" s="120">
        <v>257832</v>
      </c>
      <c r="F25" s="120"/>
      <c r="G25" s="120"/>
    </row>
    <row r="26" ht="18" customHeight="1" spans="1:7">
      <c r="A26" s="119" t="s">
        <v>171</v>
      </c>
      <c r="B26" s="202" t="s">
        <v>171</v>
      </c>
      <c r="C26" s="120">
        <v>3677761.7</v>
      </c>
      <c r="D26" s="120">
        <v>3677761.7</v>
      </c>
      <c r="E26" s="120">
        <v>3390801.7</v>
      </c>
      <c r="F26" s="120">
        <v>286960</v>
      </c>
      <c r="G26" s="120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4"/>
      <c r="B1" s="44"/>
      <c r="C1" s="44"/>
      <c r="D1" s="44"/>
      <c r="E1" s="44"/>
      <c r="F1" s="44"/>
    </row>
    <row r="2" customHeight="1" spans="1:6">
      <c r="A2" s="85"/>
      <c r="B2" s="85"/>
      <c r="C2" s="85"/>
      <c r="D2" s="85"/>
      <c r="E2" s="84"/>
      <c r="F2" s="193" t="s">
        <v>172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85"/>
      <c r="C3" s="85"/>
      <c r="D3" s="85"/>
      <c r="E3" s="84"/>
      <c r="F3" s="85"/>
    </row>
    <row r="4" customHeight="1" spans="1:6">
      <c r="A4" s="151" t="str">
        <f>"单位名称："&amp;"昆明市东川区农业综合行政执法大队"</f>
        <v>单位名称：昆明市东川区农业综合行政执法大队</v>
      </c>
      <c r="B4" s="195"/>
      <c r="D4" s="85"/>
      <c r="E4" s="84"/>
      <c r="F4" s="105" t="s">
        <v>1</v>
      </c>
    </row>
    <row r="5" ht="27" customHeight="1" spans="1:6">
      <c r="A5" s="89" t="s">
        <v>173</v>
      </c>
      <c r="B5" s="89" t="s">
        <v>174</v>
      </c>
      <c r="C5" s="91" t="s">
        <v>175</v>
      </c>
      <c r="D5" s="89"/>
      <c r="E5" s="90"/>
      <c r="F5" s="89" t="s">
        <v>176</v>
      </c>
    </row>
    <row r="6" ht="28.5" customHeight="1" spans="1:6">
      <c r="A6" s="196"/>
      <c r="B6" s="93"/>
      <c r="C6" s="90" t="s">
        <v>57</v>
      </c>
      <c r="D6" s="90" t="s">
        <v>177</v>
      </c>
      <c r="E6" s="90" t="s">
        <v>178</v>
      </c>
      <c r="F6" s="92"/>
    </row>
    <row r="7" ht="17.25" customHeight="1" spans="1:6">
      <c r="A7" s="97" t="s">
        <v>82</v>
      </c>
      <c r="B7" s="97" t="s">
        <v>83</v>
      </c>
      <c r="C7" s="97" t="s">
        <v>84</v>
      </c>
      <c r="D7" s="97" t="s">
        <v>85</v>
      </c>
      <c r="E7" s="97" t="s">
        <v>86</v>
      </c>
      <c r="F7" s="97" t="s">
        <v>87</v>
      </c>
    </row>
    <row r="8" ht="17.25" customHeight="1" spans="1:6">
      <c r="A8" s="120">
        <v>27200</v>
      </c>
      <c r="B8" s="120"/>
      <c r="C8" s="120">
        <v>24000</v>
      </c>
      <c r="D8" s="120"/>
      <c r="E8" s="120">
        <v>24000</v>
      </c>
      <c r="F8" s="120">
        <v>3200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2"/>
  <sheetViews>
    <sheetView showZeros="0" topLeftCell="N1" workbookViewId="0">
      <pane ySplit="1" topLeftCell="A2" activePane="bottomLeft" state="frozen"/>
      <selection/>
      <selection pane="bottomLeft" activeCell="Y2" sqref="Y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ht="13.5" customHeight="1" spans="2:25">
      <c r="B2" s="174"/>
      <c r="C2" s="180"/>
      <c r="E2" s="181"/>
      <c r="F2" s="181"/>
      <c r="G2" s="181"/>
      <c r="H2" s="181"/>
      <c r="I2" s="123"/>
      <c r="J2" s="123"/>
      <c r="K2" s="123"/>
      <c r="L2" s="123"/>
      <c r="M2" s="123"/>
      <c r="N2" s="123"/>
      <c r="O2" s="123"/>
      <c r="S2" s="123"/>
      <c r="W2" s="180"/>
      <c r="Y2" s="46" t="s">
        <v>179</v>
      </c>
    </row>
    <row r="3" ht="45.75" customHeight="1" spans="1:25">
      <c r="A3" s="107" t="str">
        <f>"2025"&amp;"年部门基本支出预算表"</f>
        <v>2025年部门基本支出预算表</v>
      </c>
      <c r="B3" s="4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47"/>
      <c r="Q3" s="47"/>
      <c r="R3" s="47"/>
      <c r="S3" s="107"/>
      <c r="T3" s="107"/>
      <c r="U3" s="107"/>
      <c r="V3" s="107"/>
      <c r="W3" s="107"/>
      <c r="X3" s="107"/>
      <c r="Y3" s="107"/>
    </row>
    <row r="4" ht="18.75" customHeight="1" spans="1:25">
      <c r="A4" s="48" t="str">
        <f>"单位名称："&amp;"昆明市东川区农业综合行政执法大队"</f>
        <v>单位名称：昆明市东川区农业综合行政执法大队</v>
      </c>
      <c r="B4" s="49"/>
      <c r="C4" s="182"/>
      <c r="D4" s="182"/>
      <c r="E4" s="182"/>
      <c r="F4" s="182"/>
      <c r="G4" s="182"/>
      <c r="H4" s="182"/>
      <c r="I4" s="125"/>
      <c r="J4" s="125"/>
      <c r="K4" s="125"/>
      <c r="L4" s="125"/>
      <c r="M4" s="125"/>
      <c r="N4" s="125"/>
      <c r="O4" s="125"/>
      <c r="P4" s="50"/>
      <c r="Q4" s="50"/>
      <c r="R4" s="50"/>
      <c r="S4" s="125"/>
      <c r="W4" s="180"/>
      <c r="Y4" s="46" t="s">
        <v>1</v>
      </c>
    </row>
    <row r="5" ht="18" customHeight="1" spans="1:25">
      <c r="A5" s="52" t="s">
        <v>180</v>
      </c>
      <c r="B5" s="52" t="s">
        <v>181</v>
      </c>
      <c r="C5" s="52" t="s">
        <v>182</v>
      </c>
      <c r="D5" s="52" t="s">
        <v>183</v>
      </c>
      <c r="E5" s="52" t="s">
        <v>184</v>
      </c>
      <c r="F5" s="52" t="s">
        <v>185</v>
      </c>
      <c r="G5" s="52" t="s">
        <v>186</v>
      </c>
      <c r="H5" s="52" t="s">
        <v>187</v>
      </c>
      <c r="I5" s="187" t="s">
        <v>188</v>
      </c>
      <c r="J5" s="148" t="s">
        <v>188</v>
      </c>
      <c r="K5" s="148"/>
      <c r="L5" s="148"/>
      <c r="M5" s="148"/>
      <c r="N5" s="148"/>
      <c r="O5" s="148"/>
      <c r="P5" s="55"/>
      <c r="Q5" s="55"/>
      <c r="R5" s="55"/>
      <c r="S5" s="141" t="s">
        <v>61</v>
      </c>
      <c r="T5" s="148" t="s">
        <v>62</v>
      </c>
      <c r="U5" s="148"/>
      <c r="V5" s="148"/>
      <c r="W5" s="148"/>
      <c r="X5" s="148"/>
      <c r="Y5" s="121"/>
    </row>
    <row r="6" ht="18" customHeight="1" spans="1:25">
      <c r="A6" s="57"/>
      <c r="B6" s="71"/>
      <c r="C6" s="167"/>
      <c r="D6" s="57"/>
      <c r="E6" s="57"/>
      <c r="F6" s="57"/>
      <c r="G6" s="57"/>
      <c r="H6" s="57"/>
      <c r="I6" s="165" t="s">
        <v>189</v>
      </c>
      <c r="J6" s="187" t="s">
        <v>58</v>
      </c>
      <c r="K6" s="148"/>
      <c r="L6" s="148"/>
      <c r="M6" s="148"/>
      <c r="N6" s="148"/>
      <c r="O6" s="121"/>
      <c r="P6" s="54" t="s">
        <v>190</v>
      </c>
      <c r="Q6" s="55"/>
      <c r="R6" s="56"/>
      <c r="S6" s="52" t="s">
        <v>61</v>
      </c>
      <c r="T6" s="187" t="s">
        <v>62</v>
      </c>
      <c r="U6" s="141" t="s">
        <v>64</v>
      </c>
      <c r="V6" s="148" t="s">
        <v>62</v>
      </c>
      <c r="W6" s="141" t="s">
        <v>66</v>
      </c>
      <c r="X6" s="141" t="s">
        <v>67</v>
      </c>
      <c r="Y6" s="192" t="s">
        <v>68</v>
      </c>
    </row>
    <row r="7" ht="19.5" customHeight="1" spans="1:25">
      <c r="A7" s="71"/>
      <c r="B7" s="71"/>
      <c r="C7" s="71"/>
      <c r="D7" s="71"/>
      <c r="E7" s="71"/>
      <c r="F7" s="71"/>
      <c r="G7" s="71"/>
      <c r="H7" s="71"/>
      <c r="I7" s="71"/>
      <c r="J7" s="188" t="s">
        <v>191</v>
      </c>
      <c r="K7" s="52"/>
      <c r="L7" s="52" t="s">
        <v>192</v>
      </c>
      <c r="M7" s="52" t="s">
        <v>193</v>
      </c>
      <c r="N7" s="52" t="s">
        <v>194</v>
      </c>
      <c r="O7" s="52" t="s">
        <v>195</v>
      </c>
      <c r="P7" s="52" t="s">
        <v>58</v>
      </c>
      <c r="Q7" s="52" t="s">
        <v>59</v>
      </c>
      <c r="R7" s="52" t="s">
        <v>60</v>
      </c>
      <c r="S7" s="71"/>
      <c r="T7" s="52" t="s">
        <v>57</v>
      </c>
      <c r="U7" s="52" t="s">
        <v>64</v>
      </c>
      <c r="V7" s="52" t="s">
        <v>196</v>
      </c>
      <c r="W7" s="52" t="s">
        <v>66</v>
      </c>
      <c r="X7" s="52" t="s">
        <v>67</v>
      </c>
      <c r="Y7" s="52" t="s">
        <v>68</v>
      </c>
    </row>
    <row r="8" ht="37.5" customHeight="1" spans="1:25">
      <c r="A8" s="183"/>
      <c r="B8" s="62"/>
      <c r="C8" s="183"/>
      <c r="D8" s="183"/>
      <c r="E8" s="183"/>
      <c r="F8" s="183"/>
      <c r="G8" s="183"/>
      <c r="H8" s="183"/>
      <c r="I8" s="183"/>
      <c r="J8" s="189" t="s">
        <v>57</v>
      </c>
      <c r="K8" s="190" t="s">
        <v>197</v>
      </c>
      <c r="L8" s="60" t="s">
        <v>198</v>
      </c>
      <c r="M8" s="60" t="s">
        <v>193</v>
      </c>
      <c r="N8" s="60" t="s">
        <v>194</v>
      </c>
      <c r="O8" s="60" t="s">
        <v>195</v>
      </c>
      <c r="P8" s="60" t="s">
        <v>193</v>
      </c>
      <c r="Q8" s="60" t="s">
        <v>194</v>
      </c>
      <c r="R8" s="60" t="s">
        <v>195</v>
      </c>
      <c r="S8" s="60" t="s">
        <v>61</v>
      </c>
      <c r="T8" s="60" t="s">
        <v>57</v>
      </c>
      <c r="U8" s="60" t="s">
        <v>64</v>
      </c>
      <c r="V8" s="60" t="s">
        <v>196</v>
      </c>
      <c r="W8" s="60" t="s">
        <v>66</v>
      </c>
      <c r="X8" s="60" t="s">
        <v>67</v>
      </c>
      <c r="Y8" s="60" t="s">
        <v>68</v>
      </c>
    </row>
    <row r="9" customHeight="1" spans="1:25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R9" s="78">
        <v>18</v>
      </c>
      <c r="S9" s="78">
        <v>19</v>
      </c>
      <c r="T9" s="78">
        <v>20</v>
      </c>
      <c r="U9" s="78">
        <v>21</v>
      </c>
      <c r="V9" s="78">
        <v>22</v>
      </c>
      <c r="W9" s="78">
        <v>23</v>
      </c>
      <c r="X9" s="78">
        <v>24</v>
      </c>
      <c r="Y9" s="78">
        <v>25</v>
      </c>
    </row>
    <row r="10" ht="20.25" customHeight="1" spans="1:25">
      <c r="A10" s="184" t="s">
        <v>199</v>
      </c>
      <c r="B10" s="184" t="s">
        <v>70</v>
      </c>
      <c r="C10" s="184" t="s">
        <v>200</v>
      </c>
      <c r="D10" s="184" t="s">
        <v>201</v>
      </c>
      <c r="E10" s="184" t="s">
        <v>125</v>
      </c>
      <c r="F10" s="184" t="s">
        <v>126</v>
      </c>
      <c r="G10" s="184" t="s">
        <v>202</v>
      </c>
      <c r="H10" s="184" t="s">
        <v>203</v>
      </c>
      <c r="I10" s="120">
        <v>708888</v>
      </c>
      <c r="J10" s="120">
        <v>708888</v>
      </c>
      <c r="K10" s="120"/>
      <c r="L10" s="120"/>
      <c r="M10" s="120"/>
      <c r="N10" s="120">
        <v>708888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ht="20.25" customHeight="1" spans="1:25">
      <c r="A11" s="184" t="s">
        <v>199</v>
      </c>
      <c r="B11" s="184" t="s">
        <v>70</v>
      </c>
      <c r="C11" s="184" t="s">
        <v>200</v>
      </c>
      <c r="D11" s="184" t="s">
        <v>201</v>
      </c>
      <c r="E11" s="184" t="s">
        <v>125</v>
      </c>
      <c r="F11" s="184" t="s">
        <v>126</v>
      </c>
      <c r="G11" s="184" t="s">
        <v>204</v>
      </c>
      <c r="H11" s="184" t="s">
        <v>205</v>
      </c>
      <c r="I11" s="120">
        <v>1004004</v>
      </c>
      <c r="J11" s="120">
        <v>1004004</v>
      </c>
      <c r="K11" s="191"/>
      <c r="L11" s="191"/>
      <c r="M11" s="191"/>
      <c r="N11" s="120">
        <v>1004004</v>
      </c>
      <c r="O11" s="191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ht="20.25" customHeight="1" spans="1:25">
      <c r="A12" s="184" t="s">
        <v>199</v>
      </c>
      <c r="B12" s="184" t="s">
        <v>70</v>
      </c>
      <c r="C12" s="184" t="s">
        <v>200</v>
      </c>
      <c r="D12" s="184" t="s">
        <v>201</v>
      </c>
      <c r="E12" s="184" t="s">
        <v>125</v>
      </c>
      <c r="F12" s="184" t="s">
        <v>126</v>
      </c>
      <c r="G12" s="184" t="s">
        <v>206</v>
      </c>
      <c r="H12" s="184" t="s">
        <v>207</v>
      </c>
      <c r="I12" s="120">
        <v>59074</v>
      </c>
      <c r="J12" s="120">
        <v>59074</v>
      </c>
      <c r="K12" s="191"/>
      <c r="L12" s="191"/>
      <c r="M12" s="191"/>
      <c r="N12" s="120">
        <v>59074</v>
      </c>
      <c r="O12" s="191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ht="20.25" customHeight="1" spans="1:25">
      <c r="A13" s="184" t="s">
        <v>199</v>
      </c>
      <c r="B13" s="184" t="s">
        <v>70</v>
      </c>
      <c r="C13" s="184" t="s">
        <v>200</v>
      </c>
      <c r="D13" s="184" t="s">
        <v>201</v>
      </c>
      <c r="E13" s="184" t="s">
        <v>125</v>
      </c>
      <c r="F13" s="184" t="s">
        <v>126</v>
      </c>
      <c r="G13" s="184" t="s">
        <v>206</v>
      </c>
      <c r="H13" s="184" t="s">
        <v>207</v>
      </c>
      <c r="I13" s="120">
        <v>5267</v>
      </c>
      <c r="J13" s="120">
        <v>5267</v>
      </c>
      <c r="K13" s="191"/>
      <c r="L13" s="191"/>
      <c r="M13" s="191"/>
      <c r="N13" s="120">
        <v>5267</v>
      </c>
      <c r="O13" s="191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ht="20.25" customHeight="1" spans="1:25">
      <c r="A14" s="184" t="s">
        <v>199</v>
      </c>
      <c r="B14" s="184" t="s">
        <v>70</v>
      </c>
      <c r="C14" s="184" t="s">
        <v>208</v>
      </c>
      <c r="D14" s="184" t="s">
        <v>209</v>
      </c>
      <c r="E14" s="184" t="s">
        <v>103</v>
      </c>
      <c r="F14" s="184" t="s">
        <v>104</v>
      </c>
      <c r="G14" s="184" t="s">
        <v>210</v>
      </c>
      <c r="H14" s="184" t="s">
        <v>211</v>
      </c>
      <c r="I14" s="120">
        <v>318533.76</v>
      </c>
      <c r="J14" s="120">
        <v>318533.76</v>
      </c>
      <c r="K14" s="191"/>
      <c r="L14" s="191"/>
      <c r="M14" s="191"/>
      <c r="N14" s="120">
        <v>318533.76</v>
      </c>
      <c r="O14" s="191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ht="20.25" customHeight="1" spans="1:25">
      <c r="A15" s="184" t="s">
        <v>199</v>
      </c>
      <c r="B15" s="184" t="s">
        <v>70</v>
      </c>
      <c r="C15" s="184" t="s">
        <v>208</v>
      </c>
      <c r="D15" s="184" t="s">
        <v>209</v>
      </c>
      <c r="E15" s="184" t="s">
        <v>105</v>
      </c>
      <c r="F15" s="184" t="s">
        <v>106</v>
      </c>
      <c r="G15" s="184" t="s">
        <v>212</v>
      </c>
      <c r="H15" s="184" t="s">
        <v>213</v>
      </c>
      <c r="I15" s="120">
        <v>101914.72</v>
      </c>
      <c r="J15" s="120">
        <v>101914.72</v>
      </c>
      <c r="K15" s="191"/>
      <c r="L15" s="191"/>
      <c r="M15" s="191"/>
      <c r="N15" s="120">
        <v>101914.72</v>
      </c>
      <c r="O15" s="191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ht="20.25" customHeight="1" spans="1:25">
      <c r="A16" s="184" t="s">
        <v>199</v>
      </c>
      <c r="B16" s="184" t="s">
        <v>70</v>
      </c>
      <c r="C16" s="184" t="s">
        <v>208</v>
      </c>
      <c r="D16" s="184" t="s">
        <v>209</v>
      </c>
      <c r="E16" s="184" t="s">
        <v>105</v>
      </c>
      <c r="F16" s="184" t="s">
        <v>106</v>
      </c>
      <c r="G16" s="184" t="s">
        <v>212</v>
      </c>
      <c r="H16" s="184" t="s">
        <v>213</v>
      </c>
      <c r="I16" s="120">
        <v>87408.22</v>
      </c>
      <c r="J16" s="120">
        <v>87408.22</v>
      </c>
      <c r="K16" s="191"/>
      <c r="L16" s="191"/>
      <c r="M16" s="191"/>
      <c r="N16" s="120">
        <v>87408.22</v>
      </c>
      <c r="O16" s="191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ht="20.25" customHeight="1" spans="1:25">
      <c r="A17" s="184" t="s">
        <v>199</v>
      </c>
      <c r="B17" s="184" t="s">
        <v>70</v>
      </c>
      <c r="C17" s="184" t="s">
        <v>208</v>
      </c>
      <c r="D17" s="184" t="s">
        <v>209</v>
      </c>
      <c r="E17" s="184" t="s">
        <v>115</v>
      </c>
      <c r="F17" s="184" t="s">
        <v>116</v>
      </c>
      <c r="G17" s="184" t="s">
        <v>214</v>
      </c>
      <c r="H17" s="184" t="s">
        <v>215</v>
      </c>
      <c r="I17" s="120">
        <v>7752</v>
      </c>
      <c r="J17" s="120">
        <v>7752</v>
      </c>
      <c r="K17" s="191"/>
      <c r="L17" s="191"/>
      <c r="M17" s="191"/>
      <c r="N17" s="120">
        <v>7752</v>
      </c>
      <c r="O17" s="191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18" ht="20.25" customHeight="1" spans="1:25">
      <c r="A18" s="184" t="s">
        <v>199</v>
      </c>
      <c r="B18" s="184" t="s">
        <v>70</v>
      </c>
      <c r="C18" s="184" t="s">
        <v>208</v>
      </c>
      <c r="D18" s="184" t="s">
        <v>209</v>
      </c>
      <c r="E18" s="184" t="s">
        <v>115</v>
      </c>
      <c r="F18" s="184" t="s">
        <v>116</v>
      </c>
      <c r="G18" s="184" t="s">
        <v>214</v>
      </c>
      <c r="H18" s="184" t="s">
        <v>215</v>
      </c>
      <c r="I18" s="120">
        <v>166062</v>
      </c>
      <c r="J18" s="120">
        <v>166062</v>
      </c>
      <c r="K18" s="191"/>
      <c r="L18" s="191"/>
      <c r="M18" s="191"/>
      <c r="N18" s="120">
        <v>166062</v>
      </c>
      <c r="O18" s="191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ht="20.25" customHeight="1" spans="1:25">
      <c r="A19" s="184" t="s">
        <v>199</v>
      </c>
      <c r="B19" s="184" t="s">
        <v>70</v>
      </c>
      <c r="C19" s="184" t="s">
        <v>208</v>
      </c>
      <c r="D19" s="184" t="s">
        <v>209</v>
      </c>
      <c r="E19" s="184" t="s">
        <v>117</v>
      </c>
      <c r="F19" s="184" t="s">
        <v>118</v>
      </c>
      <c r="G19" s="184" t="s">
        <v>216</v>
      </c>
      <c r="H19" s="184" t="s">
        <v>217</v>
      </c>
      <c r="I19" s="120">
        <v>99542</v>
      </c>
      <c r="J19" s="120">
        <v>99542</v>
      </c>
      <c r="K19" s="191"/>
      <c r="L19" s="191"/>
      <c r="M19" s="191"/>
      <c r="N19" s="120">
        <v>99542</v>
      </c>
      <c r="O19" s="191"/>
      <c r="P19" s="120"/>
      <c r="Q19" s="120"/>
      <c r="R19" s="120"/>
      <c r="S19" s="120"/>
      <c r="T19" s="120"/>
      <c r="U19" s="120"/>
      <c r="V19" s="120"/>
      <c r="W19" s="120"/>
      <c r="X19" s="120"/>
      <c r="Y19" s="120"/>
    </row>
    <row r="20" ht="20.25" customHeight="1" spans="1:25">
      <c r="A20" s="184" t="s">
        <v>199</v>
      </c>
      <c r="B20" s="184" t="s">
        <v>70</v>
      </c>
      <c r="C20" s="184" t="s">
        <v>208</v>
      </c>
      <c r="D20" s="184" t="s">
        <v>209</v>
      </c>
      <c r="E20" s="184" t="s">
        <v>117</v>
      </c>
      <c r="F20" s="184" t="s">
        <v>118</v>
      </c>
      <c r="G20" s="184" t="s">
        <v>216</v>
      </c>
      <c r="H20" s="184" t="s">
        <v>217</v>
      </c>
      <c r="I20" s="120">
        <v>64354</v>
      </c>
      <c r="J20" s="120">
        <v>64354</v>
      </c>
      <c r="K20" s="191"/>
      <c r="L20" s="191"/>
      <c r="M20" s="191"/>
      <c r="N20" s="120">
        <v>64354</v>
      </c>
      <c r="O20" s="191"/>
      <c r="P20" s="120"/>
      <c r="Q20" s="120"/>
      <c r="R20" s="120"/>
      <c r="S20" s="120"/>
      <c r="T20" s="120"/>
      <c r="U20" s="120"/>
      <c r="V20" s="120"/>
      <c r="W20" s="120"/>
      <c r="X20" s="120"/>
      <c r="Y20" s="120"/>
    </row>
    <row r="21" ht="20.25" customHeight="1" spans="1:25">
      <c r="A21" s="184" t="s">
        <v>199</v>
      </c>
      <c r="B21" s="184" t="s">
        <v>70</v>
      </c>
      <c r="C21" s="184" t="s">
        <v>208</v>
      </c>
      <c r="D21" s="184" t="s">
        <v>209</v>
      </c>
      <c r="E21" s="184" t="s">
        <v>119</v>
      </c>
      <c r="F21" s="184" t="s">
        <v>120</v>
      </c>
      <c r="G21" s="184" t="s">
        <v>218</v>
      </c>
      <c r="H21" s="184" t="s">
        <v>219</v>
      </c>
      <c r="I21" s="120">
        <v>3439</v>
      </c>
      <c r="J21" s="120">
        <v>3439</v>
      </c>
      <c r="K21" s="191"/>
      <c r="L21" s="191"/>
      <c r="M21" s="191"/>
      <c r="N21" s="120">
        <v>3439</v>
      </c>
      <c r="O21" s="191"/>
      <c r="P21" s="120"/>
      <c r="Q21" s="120"/>
      <c r="R21" s="120"/>
      <c r="S21" s="120"/>
      <c r="T21" s="120"/>
      <c r="U21" s="120"/>
      <c r="V21" s="120"/>
      <c r="W21" s="120"/>
      <c r="X21" s="120"/>
      <c r="Y21" s="120"/>
    </row>
    <row r="22" ht="20.25" customHeight="1" spans="1:25">
      <c r="A22" s="184" t="s">
        <v>199</v>
      </c>
      <c r="B22" s="184" t="s">
        <v>70</v>
      </c>
      <c r="C22" s="184" t="s">
        <v>208</v>
      </c>
      <c r="D22" s="184" t="s">
        <v>209</v>
      </c>
      <c r="E22" s="184" t="s">
        <v>125</v>
      </c>
      <c r="F22" s="184" t="s">
        <v>126</v>
      </c>
      <c r="G22" s="184" t="s">
        <v>218</v>
      </c>
      <c r="H22" s="184" t="s">
        <v>219</v>
      </c>
      <c r="I22" s="120">
        <v>4134.4</v>
      </c>
      <c r="J22" s="120">
        <v>4134.4</v>
      </c>
      <c r="K22" s="191"/>
      <c r="L22" s="191"/>
      <c r="M22" s="191"/>
      <c r="N22" s="120">
        <v>4134.4</v>
      </c>
      <c r="O22" s="191"/>
      <c r="P22" s="120"/>
      <c r="Q22" s="120"/>
      <c r="R22" s="120"/>
      <c r="S22" s="120"/>
      <c r="T22" s="120"/>
      <c r="U22" s="120"/>
      <c r="V22" s="120"/>
      <c r="W22" s="120"/>
      <c r="X22" s="120"/>
      <c r="Y22" s="120"/>
    </row>
    <row r="23" ht="20.25" customHeight="1" spans="1:25">
      <c r="A23" s="184" t="s">
        <v>199</v>
      </c>
      <c r="B23" s="184" t="s">
        <v>70</v>
      </c>
      <c r="C23" s="184" t="s">
        <v>220</v>
      </c>
      <c r="D23" s="184" t="s">
        <v>132</v>
      </c>
      <c r="E23" s="184" t="s">
        <v>131</v>
      </c>
      <c r="F23" s="184" t="s">
        <v>132</v>
      </c>
      <c r="G23" s="184" t="s">
        <v>221</v>
      </c>
      <c r="H23" s="184" t="s">
        <v>132</v>
      </c>
      <c r="I23" s="120">
        <v>257832</v>
      </c>
      <c r="J23" s="120">
        <v>257832</v>
      </c>
      <c r="K23" s="191"/>
      <c r="L23" s="191"/>
      <c r="M23" s="191"/>
      <c r="N23" s="120">
        <v>257832</v>
      </c>
      <c r="O23" s="191"/>
      <c r="P23" s="120"/>
      <c r="Q23" s="120"/>
      <c r="R23" s="120"/>
      <c r="S23" s="120"/>
      <c r="T23" s="120"/>
      <c r="U23" s="120"/>
      <c r="V23" s="120"/>
      <c r="W23" s="120"/>
      <c r="X23" s="120"/>
      <c r="Y23" s="120"/>
    </row>
    <row r="24" ht="20.25" customHeight="1" spans="1:25">
      <c r="A24" s="184" t="s">
        <v>199</v>
      </c>
      <c r="B24" s="184" t="s">
        <v>70</v>
      </c>
      <c r="C24" s="184" t="s">
        <v>222</v>
      </c>
      <c r="D24" s="184" t="s">
        <v>223</v>
      </c>
      <c r="E24" s="184" t="s">
        <v>109</v>
      </c>
      <c r="F24" s="184" t="s">
        <v>110</v>
      </c>
      <c r="G24" s="184" t="s">
        <v>224</v>
      </c>
      <c r="H24" s="184" t="s">
        <v>225</v>
      </c>
      <c r="I24" s="120">
        <v>8556.6</v>
      </c>
      <c r="J24" s="120">
        <v>8556.6</v>
      </c>
      <c r="K24" s="191"/>
      <c r="L24" s="191"/>
      <c r="M24" s="191"/>
      <c r="N24" s="120">
        <v>8556.6</v>
      </c>
      <c r="O24" s="191"/>
      <c r="P24" s="120"/>
      <c r="Q24" s="120"/>
      <c r="R24" s="120"/>
      <c r="S24" s="120"/>
      <c r="T24" s="120"/>
      <c r="U24" s="120"/>
      <c r="V24" s="120"/>
      <c r="W24" s="120"/>
      <c r="X24" s="120"/>
      <c r="Y24" s="120"/>
    </row>
    <row r="25" ht="20.25" customHeight="1" spans="1:25">
      <c r="A25" s="184" t="s">
        <v>199</v>
      </c>
      <c r="B25" s="184" t="s">
        <v>70</v>
      </c>
      <c r="C25" s="184" t="s">
        <v>226</v>
      </c>
      <c r="D25" s="184" t="s">
        <v>227</v>
      </c>
      <c r="E25" s="184" t="s">
        <v>125</v>
      </c>
      <c r="F25" s="184" t="s">
        <v>126</v>
      </c>
      <c r="G25" s="184" t="s">
        <v>228</v>
      </c>
      <c r="H25" s="184" t="s">
        <v>229</v>
      </c>
      <c r="I25" s="120">
        <v>24000</v>
      </c>
      <c r="J25" s="120">
        <v>24000</v>
      </c>
      <c r="K25" s="191"/>
      <c r="L25" s="191"/>
      <c r="M25" s="191"/>
      <c r="N25" s="120">
        <v>24000</v>
      </c>
      <c r="O25" s="191"/>
      <c r="P25" s="120"/>
      <c r="Q25" s="120"/>
      <c r="R25" s="120"/>
      <c r="S25" s="120"/>
      <c r="T25" s="120"/>
      <c r="U25" s="120"/>
      <c r="V25" s="120"/>
      <c r="W25" s="120"/>
      <c r="X25" s="120"/>
      <c r="Y25" s="120"/>
    </row>
    <row r="26" ht="20.25" customHeight="1" spans="1:25">
      <c r="A26" s="184" t="s">
        <v>199</v>
      </c>
      <c r="B26" s="184" t="s">
        <v>70</v>
      </c>
      <c r="C26" s="184" t="s">
        <v>230</v>
      </c>
      <c r="D26" s="184" t="s">
        <v>176</v>
      </c>
      <c r="E26" s="184" t="s">
        <v>125</v>
      </c>
      <c r="F26" s="184" t="s">
        <v>126</v>
      </c>
      <c r="G26" s="184" t="s">
        <v>231</v>
      </c>
      <c r="H26" s="184" t="s">
        <v>176</v>
      </c>
      <c r="I26" s="120">
        <v>3200</v>
      </c>
      <c r="J26" s="120">
        <v>3200</v>
      </c>
      <c r="K26" s="191"/>
      <c r="L26" s="191"/>
      <c r="M26" s="191"/>
      <c r="N26" s="120">
        <v>3200</v>
      </c>
      <c r="O26" s="191"/>
      <c r="P26" s="120"/>
      <c r="Q26" s="120"/>
      <c r="R26" s="120"/>
      <c r="S26" s="120"/>
      <c r="T26" s="120"/>
      <c r="U26" s="120"/>
      <c r="V26" s="120"/>
      <c r="W26" s="120"/>
      <c r="X26" s="120"/>
      <c r="Y26" s="120"/>
    </row>
    <row r="27" ht="20.25" customHeight="1" spans="1:25">
      <c r="A27" s="184" t="s">
        <v>199</v>
      </c>
      <c r="B27" s="184" t="s">
        <v>70</v>
      </c>
      <c r="C27" s="184" t="s">
        <v>232</v>
      </c>
      <c r="D27" s="184" t="s">
        <v>233</v>
      </c>
      <c r="E27" s="184" t="s">
        <v>125</v>
      </c>
      <c r="F27" s="184" t="s">
        <v>126</v>
      </c>
      <c r="G27" s="184" t="s">
        <v>234</v>
      </c>
      <c r="H27" s="184" t="s">
        <v>235</v>
      </c>
      <c r="I27" s="120">
        <v>136800</v>
      </c>
      <c r="J27" s="120">
        <v>136800</v>
      </c>
      <c r="K27" s="191"/>
      <c r="L27" s="191"/>
      <c r="M27" s="191"/>
      <c r="N27" s="120">
        <v>136800</v>
      </c>
      <c r="O27" s="191"/>
      <c r="P27" s="120"/>
      <c r="Q27" s="120"/>
      <c r="R27" s="120"/>
      <c r="S27" s="120"/>
      <c r="T27" s="120"/>
      <c r="U27" s="120"/>
      <c r="V27" s="120"/>
      <c r="W27" s="120"/>
      <c r="X27" s="120"/>
      <c r="Y27" s="120"/>
    </row>
    <row r="28" ht="20.25" customHeight="1" spans="1:25">
      <c r="A28" s="184" t="s">
        <v>199</v>
      </c>
      <c r="B28" s="184" t="s">
        <v>70</v>
      </c>
      <c r="C28" s="184" t="s">
        <v>236</v>
      </c>
      <c r="D28" s="184" t="s">
        <v>237</v>
      </c>
      <c r="E28" s="184" t="s">
        <v>125</v>
      </c>
      <c r="F28" s="184" t="s">
        <v>126</v>
      </c>
      <c r="G28" s="184" t="s">
        <v>238</v>
      </c>
      <c r="H28" s="184" t="s">
        <v>237</v>
      </c>
      <c r="I28" s="120">
        <v>4800</v>
      </c>
      <c r="J28" s="120">
        <v>4800</v>
      </c>
      <c r="K28" s="191"/>
      <c r="L28" s="191"/>
      <c r="M28" s="191"/>
      <c r="N28" s="120">
        <v>4800</v>
      </c>
      <c r="O28" s="191"/>
      <c r="P28" s="120"/>
      <c r="Q28" s="120"/>
      <c r="R28" s="120"/>
      <c r="S28" s="120"/>
      <c r="T28" s="120"/>
      <c r="U28" s="120"/>
      <c r="V28" s="120"/>
      <c r="W28" s="120"/>
      <c r="X28" s="120"/>
      <c r="Y28" s="120"/>
    </row>
    <row r="29" ht="20.25" customHeight="1" spans="1:25">
      <c r="A29" s="184" t="s">
        <v>199</v>
      </c>
      <c r="B29" s="184" t="s">
        <v>70</v>
      </c>
      <c r="C29" s="184" t="s">
        <v>239</v>
      </c>
      <c r="D29" s="184" t="s">
        <v>240</v>
      </c>
      <c r="E29" s="184" t="s">
        <v>101</v>
      </c>
      <c r="F29" s="184" t="s">
        <v>102</v>
      </c>
      <c r="G29" s="184" t="s">
        <v>241</v>
      </c>
      <c r="H29" s="184" t="s">
        <v>242</v>
      </c>
      <c r="I29" s="120">
        <v>9600</v>
      </c>
      <c r="J29" s="120">
        <v>9600</v>
      </c>
      <c r="K29" s="191"/>
      <c r="L29" s="191"/>
      <c r="M29" s="191"/>
      <c r="N29" s="120">
        <v>9600</v>
      </c>
      <c r="O29" s="191"/>
      <c r="P29" s="120"/>
      <c r="Q29" s="120"/>
      <c r="R29" s="120"/>
      <c r="S29" s="120"/>
      <c r="T29" s="120"/>
      <c r="U29" s="120"/>
      <c r="V29" s="120"/>
      <c r="W29" s="120"/>
      <c r="X29" s="120"/>
      <c r="Y29" s="120"/>
    </row>
    <row r="30" ht="20.25" customHeight="1" spans="1:25">
      <c r="A30" s="184" t="s">
        <v>199</v>
      </c>
      <c r="B30" s="184" t="s">
        <v>70</v>
      </c>
      <c r="C30" s="184" t="s">
        <v>243</v>
      </c>
      <c r="D30" s="184" t="s">
        <v>244</v>
      </c>
      <c r="E30" s="184" t="s">
        <v>125</v>
      </c>
      <c r="F30" s="184" t="s">
        <v>126</v>
      </c>
      <c r="G30" s="184" t="s">
        <v>245</v>
      </c>
      <c r="H30" s="184" t="s">
        <v>246</v>
      </c>
      <c r="I30" s="120">
        <v>14400</v>
      </c>
      <c r="J30" s="120">
        <v>14400</v>
      </c>
      <c r="K30" s="191"/>
      <c r="L30" s="191"/>
      <c r="M30" s="191"/>
      <c r="N30" s="120">
        <v>14400</v>
      </c>
      <c r="O30" s="191"/>
      <c r="P30" s="120"/>
      <c r="Q30" s="120"/>
      <c r="R30" s="120"/>
      <c r="S30" s="120"/>
      <c r="T30" s="120"/>
      <c r="U30" s="120"/>
      <c r="V30" s="120"/>
      <c r="W30" s="120"/>
      <c r="X30" s="120"/>
      <c r="Y30" s="120"/>
    </row>
    <row r="31" ht="20.25" customHeight="1" spans="1:25">
      <c r="A31" s="184" t="s">
        <v>199</v>
      </c>
      <c r="B31" s="184" t="s">
        <v>70</v>
      </c>
      <c r="C31" s="184" t="s">
        <v>243</v>
      </c>
      <c r="D31" s="184" t="s">
        <v>244</v>
      </c>
      <c r="E31" s="184" t="s">
        <v>125</v>
      </c>
      <c r="F31" s="184" t="s">
        <v>126</v>
      </c>
      <c r="G31" s="184" t="s">
        <v>247</v>
      </c>
      <c r="H31" s="184" t="s">
        <v>248</v>
      </c>
      <c r="I31" s="120">
        <v>3200</v>
      </c>
      <c r="J31" s="120">
        <v>3200</v>
      </c>
      <c r="K31" s="191"/>
      <c r="L31" s="191"/>
      <c r="M31" s="191"/>
      <c r="N31" s="120">
        <v>3200</v>
      </c>
      <c r="O31" s="191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ht="20.25" customHeight="1" spans="1:25">
      <c r="A32" s="184" t="s">
        <v>199</v>
      </c>
      <c r="B32" s="184" t="s">
        <v>70</v>
      </c>
      <c r="C32" s="184" t="s">
        <v>243</v>
      </c>
      <c r="D32" s="184" t="s">
        <v>244</v>
      </c>
      <c r="E32" s="184" t="s">
        <v>125</v>
      </c>
      <c r="F32" s="184" t="s">
        <v>126</v>
      </c>
      <c r="G32" s="184" t="s">
        <v>249</v>
      </c>
      <c r="H32" s="184" t="s">
        <v>250</v>
      </c>
      <c r="I32" s="120">
        <v>3200</v>
      </c>
      <c r="J32" s="120">
        <v>3200</v>
      </c>
      <c r="K32" s="191"/>
      <c r="L32" s="191"/>
      <c r="M32" s="191"/>
      <c r="N32" s="120">
        <v>3200</v>
      </c>
      <c r="O32" s="191"/>
      <c r="P32" s="120"/>
      <c r="Q32" s="120"/>
      <c r="R32" s="120"/>
      <c r="S32" s="120"/>
      <c r="T32" s="120"/>
      <c r="U32" s="120"/>
      <c r="V32" s="120"/>
      <c r="W32" s="120"/>
      <c r="X32" s="120"/>
      <c r="Y32" s="120"/>
    </row>
    <row r="33" ht="20.25" customHeight="1" spans="1:25">
      <c r="A33" s="184" t="s">
        <v>199</v>
      </c>
      <c r="B33" s="184" t="s">
        <v>70</v>
      </c>
      <c r="C33" s="184" t="s">
        <v>243</v>
      </c>
      <c r="D33" s="184" t="s">
        <v>244</v>
      </c>
      <c r="E33" s="184" t="s">
        <v>125</v>
      </c>
      <c r="F33" s="184" t="s">
        <v>126</v>
      </c>
      <c r="G33" s="184" t="s">
        <v>251</v>
      </c>
      <c r="H33" s="184" t="s">
        <v>252</v>
      </c>
      <c r="I33" s="120">
        <v>11200</v>
      </c>
      <c r="J33" s="120">
        <v>11200</v>
      </c>
      <c r="K33" s="191"/>
      <c r="L33" s="191"/>
      <c r="M33" s="191"/>
      <c r="N33" s="120">
        <v>11200</v>
      </c>
      <c r="O33" s="191"/>
      <c r="P33" s="120"/>
      <c r="Q33" s="120"/>
      <c r="R33" s="120"/>
      <c r="S33" s="120"/>
      <c r="T33" s="120"/>
      <c r="U33" s="120"/>
      <c r="V33" s="120"/>
      <c r="W33" s="120"/>
      <c r="X33" s="120"/>
      <c r="Y33" s="120"/>
    </row>
    <row r="34" ht="20.25" customHeight="1" spans="1:25">
      <c r="A34" s="184" t="s">
        <v>199</v>
      </c>
      <c r="B34" s="184" t="s">
        <v>70</v>
      </c>
      <c r="C34" s="184" t="s">
        <v>243</v>
      </c>
      <c r="D34" s="184" t="s">
        <v>244</v>
      </c>
      <c r="E34" s="184" t="s">
        <v>125</v>
      </c>
      <c r="F34" s="184" t="s">
        <v>126</v>
      </c>
      <c r="G34" s="184" t="s">
        <v>253</v>
      </c>
      <c r="H34" s="184" t="s">
        <v>254</v>
      </c>
      <c r="I34" s="120">
        <v>20480</v>
      </c>
      <c r="J34" s="120">
        <v>20480</v>
      </c>
      <c r="K34" s="191"/>
      <c r="L34" s="191"/>
      <c r="M34" s="191"/>
      <c r="N34" s="120">
        <v>20480</v>
      </c>
      <c r="O34" s="191"/>
      <c r="P34" s="120"/>
      <c r="Q34" s="120"/>
      <c r="R34" s="120"/>
      <c r="S34" s="120"/>
      <c r="T34" s="120"/>
      <c r="U34" s="120"/>
      <c r="V34" s="120"/>
      <c r="W34" s="120"/>
      <c r="X34" s="120"/>
      <c r="Y34" s="120"/>
    </row>
    <row r="35" ht="20.25" customHeight="1" spans="1:25">
      <c r="A35" s="184" t="s">
        <v>199</v>
      </c>
      <c r="B35" s="184" t="s">
        <v>70</v>
      </c>
      <c r="C35" s="184" t="s">
        <v>243</v>
      </c>
      <c r="D35" s="184" t="s">
        <v>244</v>
      </c>
      <c r="E35" s="184" t="s">
        <v>125</v>
      </c>
      <c r="F35" s="184" t="s">
        <v>126</v>
      </c>
      <c r="G35" s="184" t="s">
        <v>255</v>
      </c>
      <c r="H35" s="184" t="s">
        <v>256</v>
      </c>
      <c r="I35" s="120">
        <v>2400</v>
      </c>
      <c r="J35" s="120">
        <v>2400</v>
      </c>
      <c r="K35" s="191"/>
      <c r="L35" s="191"/>
      <c r="M35" s="191"/>
      <c r="N35" s="120">
        <v>2400</v>
      </c>
      <c r="O35" s="191"/>
      <c r="P35" s="120"/>
      <c r="Q35" s="120"/>
      <c r="R35" s="120"/>
      <c r="S35" s="120"/>
      <c r="T35" s="120"/>
      <c r="U35" s="120"/>
      <c r="V35" s="120"/>
      <c r="W35" s="120"/>
      <c r="X35" s="120"/>
      <c r="Y35" s="120"/>
    </row>
    <row r="36" ht="20.25" customHeight="1" spans="1:25">
      <c r="A36" s="184" t="s">
        <v>199</v>
      </c>
      <c r="B36" s="184" t="s">
        <v>70</v>
      </c>
      <c r="C36" s="184" t="s">
        <v>243</v>
      </c>
      <c r="D36" s="184" t="s">
        <v>244</v>
      </c>
      <c r="E36" s="184" t="s">
        <v>125</v>
      </c>
      <c r="F36" s="184" t="s">
        <v>126</v>
      </c>
      <c r="G36" s="184" t="s">
        <v>257</v>
      </c>
      <c r="H36" s="184" t="s">
        <v>258</v>
      </c>
      <c r="I36" s="120">
        <v>800</v>
      </c>
      <c r="J36" s="120">
        <v>800</v>
      </c>
      <c r="K36" s="191"/>
      <c r="L36" s="191"/>
      <c r="M36" s="191"/>
      <c r="N36" s="120">
        <v>800</v>
      </c>
      <c r="O36" s="191"/>
      <c r="P36" s="120"/>
      <c r="Q36" s="120"/>
      <c r="R36" s="120"/>
      <c r="S36" s="120"/>
      <c r="T36" s="120"/>
      <c r="U36" s="120"/>
      <c r="V36" s="120"/>
      <c r="W36" s="120"/>
      <c r="X36" s="120"/>
      <c r="Y36" s="120"/>
    </row>
    <row r="37" ht="20.25" customHeight="1" spans="1:25">
      <c r="A37" s="184" t="s">
        <v>199</v>
      </c>
      <c r="B37" s="184" t="s">
        <v>70</v>
      </c>
      <c r="C37" s="184" t="s">
        <v>243</v>
      </c>
      <c r="D37" s="184" t="s">
        <v>244</v>
      </c>
      <c r="E37" s="184" t="s">
        <v>125</v>
      </c>
      <c r="F37" s="184" t="s">
        <v>126</v>
      </c>
      <c r="G37" s="184" t="s">
        <v>259</v>
      </c>
      <c r="H37" s="184" t="s">
        <v>260</v>
      </c>
      <c r="I37" s="120">
        <v>800</v>
      </c>
      <c r="J37" s="120">
        <v>800</v>
      </c>
      <c r="K37" s="191"/>
      <c r="L37" s="191"/>
      <c r="M37" s="191"/>
      <c r="N37" s="120">
        <v>800</v>
      </c>
      <c r="O37" s="191"/>
      <c r="P37" s="120"/>
      <c r="Q37" s="120"/>
      <c r="R37" s="120"/>
      <c r="S37" s="120"/>
      <c r="T37" s="120"/>
      <c r="U37" s="120"/>
      <c r="V37" s="120"/>
      <c r="W37" s="120"/>
      <c r="X37" s="120"/>
      <c r="Y37" s="120"/>
    </row>
    <row r="38" ht="20.25" customHeight="1" spans="1:25">
      <c r="A38" s="184" t="s">
        <v>199</v>
      </c>
      <c r="B38" s="184" t="s">
        <v>70</v>
      </c>
      <c r="C38" s="184" t="s">
        <v>243</v>
      </c>
      <c r="D38" s="184" t="s">
        <v>244</v>
      </c>
      <c r="E38" s="184" t="s">
        <v>125</v>
      </c>
      <c r="F38" s="184" t="s">
        <v>126</v>
      </c>
      <c r="G38" s="184" t="s">
        <v>261</v>
      </c>
      <c r="H38" s="184" t="s">
        <v>262</v>
      </c>
      <c r="I38" s="120">
        <v>38400</v>
      </c>
      <c r="J38" s="120">
        <v>38400</v>
      </c>
      <c r="K38" s="191"/>
      <c r="L38" s="191"/>
      <c r="M38" s="191"/>
      <c r="N38" s="120">
        <v>38400</v>
      </c>
      <c r="O38" s="191"/>
      <c r="P38" s="120"/>
      <c r="Q38" s="120"/>
      <c r="R38" s="120"/>
      <c r="S38" s="120"/>
      <c r="T38" s="120"/>
      <c r="U38" s="120"/>
      <c r="V38" s="120"/>
      <c r="W38" s="120"/>
      <c r="X38" s="120"/>
      <c r="Y38" s="120"/>
    </row>
    <row r="39" ht="20.25" customHeight="1" spans="1:25">
      <c r="A39" s="184" t="s">
        <v>199</v>
      </c>
      <c r="B39" s="184" t="s">
        <v>70</v>
      </c>
      <c r="C39" s="184" t="s">
        <v>263</v>
      </c>
      <c r="D39" s="184" t="s">
        <v>264</v>
      </c>
      <c r="E39" s="184" t="s">
        <v>125</v>
      </c>
      <c r="F39" s="184" t="s">
        <v>126</v>
      </c>
      <c r="G39" s="184" t="s">
        <v>234</v>
      </c>
      <c r="H39" s="184" t="s">
        <v>235</v>
      </c>
      <c r="I39" s="120">
        <v>13680</v>
      </c>
      <c r="J39" s="120">
        <v>13680</v>
      </c>
      <c r="K39" s="191"/>
      <c r="L39" s="191"/>
      <c r="M39" s="191"/>
      <c r="N39" s="120">
        <v>13680</v>
      </c>
      <c r="O39" s="191"/>
      <c r="P39" s="120"/>
      <c r="Q39" s="120"/>
      <c r="R39" s="120"/>
      <c r="S39" s="120"/>
      <c r="T39" s="120"/>
      <c r="U39" s="120"/>
      <c r="V39" s="120"/>
      <c r="W39" s="120"/>
      <c r="X39" s="120"/>
      <c r="Y39" s="120"/>
    </row>
    <row r="40" ht="20.25" customHeight="1" spans="1:25">
      <c r="A40" s="184" t="s">
        <v>199</v>
      </c>
      <c r="B40" s="184" t="s">
        <v>70</v>
      </c>
      <c r="C40" s="184" t="s">
        <v>265</v>
      </c>
      <c r="D40" s="184" t="s">
        <v>266</v>
      </c>
      <c r="E40" s="184" t="s">
        <v>101</v>
      </c>
      <c r="F40" s="184" t="s">
        <v>102</v>
      </c>
      <c r="G40" s="184" t="s">
        <v>224</v>
      </c>
      <c r="H40" s="184" t="s">
        <v>225</v>
      </c>
      <c r="I40" s="120">
        <v>241200</v>
      </c>
      <c r="J40" s="120">
        <v>241200</v>
      </c>
      <c r="K40" s="191"/>
      <c r="L40" s="191"/>
      <c r="M40" s="191"/>
      <c r="N40" s="120">
        <v>241200</v>
      </c>
      <c r="O40" s="191"/>
      <c r="P40" s="120"/>
      <c r="Q40" s="120"/>
      <c r="R40" s="120"/>
      <c r="S40" s="120"/>
      <c r="T40" s="120"/>
      <c r="U40" s="120"/>
      <c r="V40" s="120"/>
      <c r="W40" s="120"/>
      <c r="X40" s="120"/>
      <c r="Y40" s="120"/>
    </row>
    <row r="41" ht="20.25" customHeight="1" spans="1:25">
      <c r="A41" s="184" t="s">
        <v>199</v>
      </c>
      <c r="B41" s="184" t="s">
        <v>70</v>
      </c>
      <c r="C41" s="184" t="s">
        <v>267</v>
      </c>
      <c r="D41" s="184" t="s">
        <v>268</v>
      </c>
      <c r="E41" s="184" t="s">
        <v>125</v>
      </c>
      <c r="F41" s="184" t="s">
        <v>126</v>
      </c>
      <c r="G41" s="184" t="s">
        <v>206</v>
      </c>
      <c r="H41" s="184" t="s">
        <v>207</v>
      </c>
      <c r="I41" s="120">
        <v>252840</v>
      </c>
      <c r="J41" s="120">
        <v>252840</v>
      </c>
      <c r="K41" s="191"/>
      <c r="L41" s="191"/>
      <c r="M41" s="191"/>
      <c r="N41" s="120">
        <v>252840</v>
      </c>
      <c r="O41" s="191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ht="17.25" customHeight="1" spans="1:25">
      <c r="A42" s="75" t="s">
        <v>171</v>
      </c>
      <c r="B42" s="76"/>
      <c r="C42" s="185"/>
      <c r="D42" s="185"/>
      <c r="E42" s="185"/>
      <c r="F42" s="185"/>
      <c r="G42" s="185"/>
      <c r="H42" s="186"/>
      <c r="I42" s="120">
        <v>3677761.7</v>
      </c>
      <c r="J42" s="120">
        <v>3677761.7</v>
      </c>
      <c r="K42" s="120"/>
      <c r="L42" s="120"/>
      <c r="M42" s="120"/>
      <c r="N42" s="120">
        <v>3677761.7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K1" workbookViewId="0">
      <pane ySplit="1" topLeftCell="A2" activePane="bottomLeft" state="frozen"/>
      <selection/>
      <selection pane="bottomLeft" activeCell="W2" sqref="W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ht="13.5" customHeight="1" spans="2:23">
      <c r="B2" s="174"/>
      <c r="E2" s="45"/>
      <c r="F2" s="45"/>
      <c r="G2" s="45"/>
      <c r="H2" s="45"/>
      <c r="U2" s="174"/>
      <c r="W2" s="179" t="s">
        <v>269</v>
      </c>
    </row>
    <row r="3" ht="46.5" customHeight="1" spans="1:23">
      <c r="A3" s="47" t="str">
        <f>"2025"&amp;"年部门项目支出预算表"</f>
        <v>2025年部门项目支出预算表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ht="13.5" customHeight="1" spans="1:23">
      <c r="A4" s="48" t="str">
        <f>"单位名称："&amp;"昆明市东川区农业综合行政执法大队"</f>
        <v>单位名称：昆明市东川区农业综合行政执法大队</v>
      </c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U4" s="174"/>
      <c r="W4" s="158" t="s">
        <v>1</v>
      </c>
    </row>
    <row r="5" ht="21.75" customHeight="1" spans="1:23">
      <c r="A5" s="52" t="s">
        <v>270</v>
      </c>
      <c r="B5" s="53" t="s">
        <v>182</v>
      </c>
      <c r="C5" s="52" t="s">
        <v>183</v>
      </c>
      <c r="D5" s="52" t="s">
        <v>271</v>
      </c>
      <c r="E5" s="53" t="s">
        <v>184</v>
      </c>
      <c r="F5" s="53" t="s">
        <v>185</v>
      </c>
      <c r="G5" s="53" t="s">
        <v>272</v>
      </c>
      <c r="H5" s="53" t="s">
        <v>273</v>
      </c>
      <c r="I5" s="70" t="s">
        <v>55</v>
      </c>
      <c r="J5" s="54" t="s">
        <v>274</v>
      </c>
      <c r="K5" s="55"/>
      <c r="L5" s="55"/>
      <c r="M5" s="56"/>
      <c r="N5" s="54" t="s">
        <v>190</v>
      </c>
      <c r="O5" s="55"/>
      <c r="P5" s="56"/>
      <c r="Q5" s="53" t="s">
        <v>61</v>
      </c>
      <c r="R5" s="54" t="s">
        <v>62</v>
      </c>
      <c r="S5" s="55"/>
      <c r="T5" s="55"/>
      <c r="U5" s="55"/>
      <c r="V5" s="55"/>
      <c r="W5" s="56"/>
    </row>
    <row r="6" ht="21.75" customHeight="1" spans="1:23">
      <c r="A6" s="57"/>
      <c r="B6" s="71"/>
      <c r="C6" s="57"/>
      <c r="D6" s="57"/>
      <c r="E6" s="58"/>
      <c r="F6" s="58"/>
      <c r="G6" s="58"/>
      <c r="H6" s="58"/>
      <c r="I6" s="71"/>
      <c r="J6" s="175" t="s">
        <v>58</v>
      </c>
      <c r="K6" s="176"/>
      <c r="L6" s="53" t="s">
        <v>59</v>
      </c>
      <c r="M6" s="53" t="s">
        <v>60</v>
      </c>
      <c r="N6" s="53" t="s">
        <v>58</v>
      </c>
      <c r="O6" s="53" t="s">
        <v>59</v>
      </c>
      <c r="P6" s="53" t="s">
        <v>60</v>
      </c>
      <c r="Q6" s="58"/>
      <c r="R6" s="53" t="s">
        <v>57</v>
      </c>
      <c r="S6" s="53" t="s">
        <v>64</v>
      </c>
      <c r="T6" s="53" t="s">
        <v>196</v>
      </c>
      <c r="U6" s="53" t="s">
        <v>66</v>
      </c>
      <c r="V6" s="53" t="s">
        <v>67</v>
      </c>
      <c r="W6" s="53" t="s">
        <v>68</v>
      </c>
    </row>
    <row r="7" ht="21" customHeight="1" spans="1:23">
      <c r="A7" s="71"/>
      <c r="B7" s="71"/>
      <c r="C7" s="71"/>
      <c r="D7" s="71"/>
      <c r="E7" s="71"/>
      <c r="F7" s="71"/>
      <c r="G7" s="71"/>
      <c r="H7" s="71"/>
      <c r="I7" s="71"/>
      <c r="J7" s="177" t="s">
        <v>57</v>
      </c>
      <c r="K7" s="178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ht="39.75" customHeight="1" spans="1:23">
      <c r="A8" s="60"/>
      <c r="B8" s="62"/>
      <c r="C8" s="60"/>
      <c r="D8" s="60"/>
      <c r="E8" s="61"/>
      <c r="F8" s="61"/>
      <c r="G8" s="61"/>
      <c r="H8" s="61"/>
      <c r="I8" s="62"/>
      <c r="J8" s="108" t="s">
        <v>57</v>
      </c>
      <c r="K8" s="108" t="s">
        <v>275</v>
      </c>
      <c r="L8" s="61"/>
      <c r="M8" s="61"/>
      <c r="N8" s="61"/>
      <c r="O8" s="61"/>
      <c r="P8" s="61"/>
      <c r="Q8" s="61"/>
      <c r="R8" s="61"/>
      <c r="S8" s="61"/>
      <c r="T8" s="61"/>
      <c r="U8" s="62"/>
      <c r="V8" s="61"/>
      <c r="W8" s="61"/>
    </row>
    <row r="9" ht="15" customHeight="1" spans="1:23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3">
        <v>9</v>
      </c>
      <c r="J9" s="63">
        <v>10</v>
      </c>
      <c r="K9" s="63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R9" s="78">
        <v>18</v>
      </c>
      <c r="S9" s="78">
        <v>19</v>
      </c>
      <c r="T9" s="78">
        <v>20</v>
      </c>
      <c r="U9" s="63">
        <v>21</v>
      </c>
      <c r="V9" s="78">
        <v>22</v>
      </c>
      <c r="W9" s="63">
        <v>23</v>
      </c>
    </row>
    <row r="10" ht="21.75" customHeight="1" spans="1:23">
      <c r="A10" s="110"/>
      <c r="B10" s="110"/>
      <c r="C10" s="110"/>
      <c r="D10" s="110"/>
      <c r="E10" s="110"/>
      <c r="F10" s="110"/>
      <c r="G10" s="110"/>
      <c r="H10" s="11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ht="18.75" customHeight="1" spans="1:23">
      <c r="A11" s="75" t="s">
        <v>171</v>
      </c>
      <c r="B11" s="76"/>
      <c r="C11" s="76"/>
      <c r="D11" s="76"/>
      <c r="E11" s="76"/>
      <c r="F11" s="76"/>
      <c r="G11" s="76"/>
      <c r="H11" s="77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customHeight="1" spans="1:1">
      <c r="A12" t="s">
        <v>276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44"/>
      <c r="B1" s="44"/>
      <c r="C1" s="44"/>
      <c r="D1" s="44"/>
      <c r="E1" s="44"/>
      <c r="F1" s="44"/>
      <c r="G1" s="44"/>
      <c r="H1" s="44"/>
      <c r="I1" s="44"/>
      <c r="J1" s="44"/>
    </row>
    <row r="2" ht="18" customHeight="1" spans="10:10">
      <c r="J2" s="46" t="s">
        <v>277</v>
      </c>
    </row>
    <row r="3" ht="39.75" customHeight="1" spans="1:10">
      <c r="A3" s="106" t="str">
        <f>"2025"&amp;"年部门项目支出绩效目标表"</f>
        <v>2025年部门项目支出绩效目标表</v>
      </c>
      <c r="B3" s="47"/>
      <c r="C3" s="47"/>
      <c r="D3" s="47"/>
      <c r="E3" s="47"/>
      <c r="F3" s="107"/>
      <c r="G3" s="47"/>
      <c r="H3" s="107"/>
      <c r="I3" s="107"/>
      <c r="J3" s="47"/>
    </row>
    <row r="4" ht="17.25" customHeight="1" spans="1:1">
      <c r="A4" s="48" t="str">
        <f>"单位名称："&amp;"昆明市东川区农业综合行政执法大队"</f>
        <v>单位名称：昆明市东川区农业综合行政执法大队</v>
      </c>
    </row>
    <row r="5" ht="44.25" customHeight="1" spans="1:10">
      <c r="A5" s="108" t="s">
        <v>183</v>
      </c>
      <c r="B5" s="108" t="s">
        <v>278</v>
      </c>
      <c r="C5" s="108" t="s">
        <v>279</v>
      </c>
      <c r="D5" s="108" t="s">
        <v>280</v>
      </c>
      <c r="E5" s="108" t="s">
        <v>281</v>
      </c>
      <c r="F5" s="109" t="s">
        <v>282</v>
      </c>
      <c r="G5" s="108" t="s">
        <v>283</v>
      </c>
      <c r="H5" s="109" t="s">
        <v>284</v>
      </c>
      <c r="I5" s="109" t="s">
        <v>285</v>
      </c>
      <c r="J5" s="108" t="s">
        <v>286</v>
      </c>
    </row>
    <row r="6" ht="18.75" customHeight="1" spans="1:10">
      <c r="A6" s="173">
        <v>1</v>
      </c>
      <c r="B6" s="173">
        <v>2</v>
      </c>
      <c r="C6" s="173">
        <v>3</v>
      </c>
      <c r="D6" s="173">
        <v>4</v>
      </c>
      <c r="E6" s="173">
        <v>5</v>
      </c>
      <c r="F6" s="78">
        <v>6</v>
      </c>
      <c r="G6" s="173">
        <v>7</v>
      </c>
      <c r="H6" s="78">
        <v>8</v>
      </c>
      <c r="I6" s="78">
        <v>9</v>
      </c>
      <c r="J6" s="173">
        <v>10</v>
      </c>
    </row>
    <row r="7" ht="42" customHeight="1" spans="1:10">
      <c r="A7" s="72"/>
      <c r="B7" s="110"/>
      <c r="C7" s="110"/>
      <c r="D7" s="110"/>
      <c r="E7" s="96"/>
      <c r="F7" s="111"/>
      <c r="G7" s="96"/>
      <c r="H7" s="111"/>
      <c r="I7" s="111"/>
      <c r="J7" s="96"/>
    </row>
    <row r="8" ht="42" customHeight="1" spans="1:10">
      <c r="A8" s="72"/>
      <c r="B8" s="64"/>
      <c r="C8" s="64"/>
      <c r="D8" s="64"/>
      <c r="E8" s="72"/>
      <c r="F8" s="64"/>
      <c r="G8" s="72"/>
      <c r="H8" s="64"/>
      <c r="I8" s="64"/>
      <c r="J8" s="72"/>
    </row>
    <row r="9" customHeight="1" spans="1:1">
      <c r="A9" t="s">
        <v>287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44"/>
      <c r="B1" s="44"/>
      <c r="C1" s="44"/>
      <c r="D1" s="44"/>
      <c r="E1" s="44"/>
      <c r="F1" s="44"/>
    </row>
    <row r="2" ht="12" customHeight="1" spans="1:6">
      <c r="A2" s="159">
        <v>1</v>
      </c>
      <c r="B2" s="160">
        <v>0</v>
      </c>
      <c r="C2" s="159">
        <v>1</v>
      </c>
      <c r="D2" s="161"/>
      <c r="E2" s="161"/>
      <c r="F2" s="158" t="s">
        <v>288</v>
      </c>
    </row>
    <row r="3" ht="42" customHeight="1" spans="1:6">
      <c r="A3" s="162" t="str">
        <f>"2025"&amp;"年部门政府性基金预算支出预算表"</f>
        <v>2025年部门政府性基金预算支出预算表</v>
      </c>
      <c r="B3" s="162" t="s">
        <v>289</v>
      </c>
      <c r="C3" s="163"/>
      <c r="D3" s="164"/>
      <c r="E3" s="164"/>
      <c r="F3" s="164"/>
    </row>
    <row r="4" ht="13.5" customHeight="1" spans="1:6">
      <c r="A4" s="48" t="str">
        <f>"单位名称："&amp;"昆明市东川区农业综合行政执法大队"</f>
        <v>单位名称：昆明市东川区农业综合行政执法大队</v>
      </c>
      <c r="B4" s="48" t="s">
        <v>290</v>
      </c>
      <c r="C4" s="159"/>
      <c r="D4" s="161"/>
      <c r="E4" s="161"/>
      <c r="F4" s="158" t="s">
        <v>1</v>
      </c>
    </row>
    <row r="5" ht="19.5" customHeight="1" spans="1:6">
      <c r="A5" s="165" t="s">
        <v>181</v>
      </c>
      <c r="B5" s="166" t="s">
        <v>72</v>
      </c>
      <c r="C5" s="165" t="s">
        <v>73</v>
      </c>
      <c r="D5" s="54" t="s">
        <v>291</v>
      </c>
      <c r="E5" s="55"/>
      <c r="F5" s="56"/>
    </row>
    <row r="6" ht="18.75" customHeight="1" spans="1:6">
      <c r="A6" s="167"/>
      <c r="B6" s="168"/>
      <c r="C6" s="167"/>
      <c r="D6" s="59" t="s">
        <v>55</v>
      </c>
      <c r="E6" s="54" t="s">
        <v>75</v>
      </c>
      <c r="F6" s="59" t="s">
        <v>76</v>
      </c>
    </row>
    <row r="7" ht="18.75" customHeight="1" spans="1:6">
      <c r="A7" s="109">
        <v>1</v>
      </c>
      <c r="B7" s="169" t="s">
        <v>83</v>
      </c>
      <c r="C7" s="109">
        <v>3</v>
      </c>
      <c r="D7" s="170">
        <v>4</v>
      </c>
      <c r="E7" s="170">
        <v>5</v>
      </c>
      <c r="F7" s="170">
        <v>6</v>
      </c>
    </row>
    <row r="8" ht="21" customHeight="1" spans="1:6">
      <c r="A8" s="64"/>
      <c r="B8" s="64"/>
      <c r="C8" s="64"/>
      <c r="D8" s="120"/>
      <c r="E8" s="120"/>
      <c r="F8" s="120"/>
    </row>
    <row r="9" ht="21" customHeight="1" spans="1:6">
      <c r="A9" s="64"/>
      <c r="B9" s="64"/>
      <c r="C9" s="64"/>
      <c r="D9" s="120"/>
      <c r="E9" s="120"/>
      <c r="F9" s="120"/>
    </row>
    <row r="10" ht="18.75" customHeight="1" spans="1:6">
      <c r="A10" s="171" t="s">
        <v>171</v>
      </c>
      <c r="B10" s="171" t="s">
        <v>171</v>
      </c>
      <c r="C10" s="172" t="s">
        <v>171</v>
      </c>
      <c r="D10" s="120"/>
      <c r="E10" s="120"/>
      <c r="F10" s="120"/>
    </row>
    <row r="11" customHeight="1" spans="1:1">
      <c r="A11" t="s">
        <v>292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S2" sqref="S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ht="15.75" customHeight="1" spans="2:19">
      <c r="B2" s="123"/>
      <c r="C2" s="123"/>
      <c r="R2" s="46"/>
      <c r="S2" s="46" t="s">
        <v>293</v>
      </c>
    </row>
    <row r="3" ht="41.25" customHeight="1" spans="1:19">
      <c r="A3" s="113" t="str">
        <f>"2025"&amp;"年部门政府采购预算表"</f>
        <v>2025年部门政府采购预算表</v>
      </c>
      <c r="B3" s="107"/>
      <c r="C3" s="107"/>
      <c r="D3" s="47"/>
      <c r="E3" s="47"/>
      <c r="F3" s="47"/>
      <c r="G3" s="47"/>
      <c r="H3" s="47"/>
      <c r="I3" s="47"/>
      <c r="J3" s="47"/>
      <c r="K3" s="47"/>
      <c r="L3" s="47"/>
      <c r="M3" s="107"/>
      <c r="N3" s="47"/>
      <c r="O3" s="47"/>
      <c r="P3" s="107"/>
      <c r="Q3" s="47"/>
      <c r="R3" s="107"/>
      <c r="S3" s="107"/>
    </row>
    <row r="4" ht="18.75" customHeight="1" spans="1:19">
      <c r="A4" s="151" t="str">
        <f>"单位名称："&amp;"昆明市东川区农业综合行政执法大队"</f>
        <v>单位名称：昆明市东川区农业综合行政执法大队</v>
      </c>
      <c r="B4" s="125"/>
      <c r="C4" s="125"/>
      <c r="D4" s="50"/>
      <c r="E4" s="50"/>
      <c r="F4" s="50"/>
      <c r="G4" s="50"/>
      <c r="H4" s="50"/>
      <c r="I4" s="50"/>
      <c r="J4" s="50"/>
      <c r="K4" s="50"/>
      <c r="L4" s="50"/>
      <c r="R4" s="51"/>
      <c r="S4" s="158" t="s">
        <v>1</v>
      </c>
    </row>
    <row r="5" ht="15.75" customHeight="1" spans="1:19">
      <c r="A5" s="53" t="s">
        <v>180</v>
      </c>
      <c r="B5" s="126" t="s">
        <v>181</v>
      </c>
      <c r="C5" s="126" t="s">
        <v>294</v>
      </c>
      <c r="D5" s="127" t="s">
        <v>295</v>
      </c>
      <c r="E5" s="127" t="s">
        <v>296</v>
      </c>
      <c r="F5" s="127" t="s">
        <v>297</v>
      </c>
      <c r="G5" s="127" t="s">
        <v>298</v>
      </c>
      <c r="H5" s="127" t="s">
        <v>299</v>
      </c>
      <c r="I5" s="140" t="s">
        <v>188</v>
      </c>
      <c r="J5" s="140"/>
      <c r="K5" s="140"/>
      <c r="L5" s="140"/>
      <c r="M5" s="141"/>
      <c r="N5" s="140"/>
      <c r="O5" s="140"/>
      <c r="P5" s="148"/>
      <c r="Q5" s="140"/>
      <c r="R5" s="141"/>
      <c r="S5" s="121"/>
    </row>
    <row r="6" ht="17.25" customHeight="1" spans="1:19">
      <c r="A6" s="58"/>
      <c r="B6" s="128"/>
      <c r="C6" s="128"/>
      <c r="D6" s="129"/>
      <c r="E6" s="129"/>
      <c r="F6" s="129"/>
      <c r="G6" s="129"/>
      <c r="H6" s="129"/>
      <c r="I6" s="129" t="s">
        <v>55</v>
      </c>
      <c r="J6" s="129" t="s">
        <v>58</v>
      </c>
      <c r="K6" s="129" t="s">
        <v>300</v>
      </c>
      <c r="L6" s="129" t="s">
        <v>301</v>
      </c>
      <c r="M6" s="142" t="s">
        <v>302</v>
      </c>
      <c r="N6" s="143" t="s">
        <v>303</v>
      </c>
      <c r="O6" s="143"/>
      <c r="P6" s="149"/>
      <c r="Q6" s="143"/>
      <c r="R6" s="150"/>
      <c r="S6" s="130"/>
    </row>
    <row r="7" ht="54" customHeight="1" spans="1:19">
      <c r="A7" s="61"/>
      <c r="B7" s="130"/>
      <c r="C7" s="130"/>
      <c r="D7" s="131"/>
      <c r="E7" s="131"/>
      <c r="F7" s="131"/>
      <c r="G7" s="131"/>
      <c r="H7" s="131"/>
      <c r="I7" s="131"/>
      <c r="J7" s="131" t="s">
        <v>57</v>
      </c>
      <c r="K7" s="131"/>
      <c r="L7" s="131"/>
      <c r="M7" s="144"/>
      <c r="N7" s="131" t="s">
        <v>57</v>
      </c>
      <c r="O7" s="131" t="s">
        <v>64</v>
      </c>
      <c r="P7" s="130" t="s">
        <v>65</v>
      </c>
      <c r="Q7" s="131" t="s">
        <v>66</v>
      </c>
      <c r="R7" s="144" t="s">
        <v>67</v>
      </c>
      <c r="S7" s="130" t="s">
        <v>68</v>
      </c>
    </row>
    <row r="8" ht="18" customHeight="1" spans="1:19">
      <c r="A8" s="152">
        <v>1</v>
      </c>
      <c r="B8" s="152" t="s">
        <v>83</v>
      </c>
      <c r="C8" s="153">
        <v>3</v>
      </c>
      <c r="D8" s="153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</row>
    <row r="9" ht="21" customHeight="1" spans="1:19">
      <c r="A9" s="132" t="s">
        <v>199</v>
      </c>
      <c r="B9" s="133" t="s">
        <v>70</v>
      </c>
      <c r="C9" s="133" t="s">
        <v>227</v>
      </c>
      <c r="D9" s="134" t="s">
        <v>304</v>
      </c>
      <c r="E9" s="134" t="s">
        <v>305</v>
      </c>
      <c r="F9" s="134" t="s">
        <v>306</v>
      </c>
      <c r="G9" s="154">
        <v>1</v>
      </c>
      <c r="H9" s="120"/>
      <c r="I9" s="120">
        <v>8000</v>
      </c>
      <c r="J9" s="120">
        <v>8000</v>
      </c>
      <c r="K9" s="120"/>
      <c r="L9" s="120"/>
      <c r="M9" s="120"/>
      <c r="N9" s="120"/>
      <c r="O9" s="120"/>
      <c r="P9" s="120"/>
      <c r="Q9" s="120"/>
      <c r="R9" s="120"/>
      <c r="S9" s="120"/>
    </row>
    <row r="10" ht="21" customHeight="1" spans="1:19">
      <c r="A10" s="132" t="s">
        <v>199</v>
      </c>
      <c r="B10" s="133" t="s">
        <v>70</v>
      </c>
      <c r="C10" s="133" t="s">
        <v>227</v>
      </c>
      <c r="D10" s="134" t="s">
        <v>307</v>
      </c>
      <c r="E10" s="134" t="s">
        <v>308</v>
      </c>
      <c r="F10" s="134" t="s">
        <v>306</v>
      </c>
      <c r="G10" s="154">
        <v>1</v>
      </c>
      <c r="H10" s="120"/>
      <c r="I10" s="120">
        <v>5000</v>
      </c>
      <c r="J10" s="120">
        <v>5000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ht="21" customHeight="1" spans="1:19">
      <c r="A11" s="132" t="s">
        <v>199</v>
      </c>
      <c r="B11" s="133" t="s">
        <v>70</v>
      </c>
      <c r="C11" s="133" t="s">
        <v>227</v>
      </c>
      <c r="D11" s="134" t="s">
        <v>309</v>
      </c>
      <c r="E11" s="134" t="s">
        <v>310</v>
      </c>
      <c r="F11" s="134" t="s">
        <v>306</v>
      </c>
      <c r="G11" s="154">
        <v>2</v>
      </c>
      <c r="H11" s="120"/>
      <c r="I11" s="120">
        <v>6000</v>
      </c>
      <c r="J11" s="120">
        <v>6000</v>
      </c>
      <c r="K11" s="120"/>
      <c r="L11" s="120"/>
      <c r="M11" s="120"/>
      <c r="N11" s="120"/>
      <c r="O11" s="120"/>
      <c r="P11" s="120"/>
      <c r="Q11" s="120"/>
      <c r="R11" s="120"/>
      <c r="S11" s="120"/>
    </row>
    <row r="12" ht="21" customHeight="1" spans="1:19">
      <c r="A12" s="132" t="s">
        <v>199</v>
      </c>
      <c r="B12" s="133" t="s">
        <v>70</v>
      </c>
      <c r="C12" s="133" t="s">
        <v>244</v>
      </c>
      <c r="D12" s="134" t="s">
        <v>311</v>
      </c>
      <c r="E12" s="134" t="s">
        <v>312</v>
      </c>
      <c r="F12" s="134" t="s">
        <v>306</v>
      </c>
      <c r="G12" s="154">
        <v>2</v>
      </c>
      <c r="H12" s="120"/>
      <c r="I12" s="120">
        <v>12000</v>
      </c>
      <c r="J12" s="120">
        <v>12000</v>
      </c>
      <c r="K12" s="120"/>
      <c r="L12" s="120"/>
      <c r="M12" s="120"/>
      <c r="N12" s="120"/>
      <c r="O12" s="120"/>
      <c r="P12" s="120"/>
      <c r="Q12" s="120"/>
      <c r="R12" s="120"/>
      <c r="S12" s="120"/>
    </row>
    <row r="13" ht="21" customHeight="1" spans="1:19">
      <c r="A13" s="135" t="s">
        <v>171</v>
      </c>
      <c r="B13" s="136"/>
      <c r="C13" s="136"/>
      <c r="D13" s="137"/>
      <c r="E13" s="137"/>
      <c r="F13" s="137"/>
      <c r="G13" s="155"/>
      <c r="H13" s="120"/>
      <c r="I13" s="120">
        <v>31000</v>
      </c>
      <c r="J13" s="120">
        <v>31000</v>
      </c>
      <c r="K13" s="120"/>
      <c r="L13" s="120"/>
      <c r="M13" s="120"/>
      <c r="N13" s="120"/>
      <c r="O13" s="120"/>
      <c r="P13" s="120"/>
      <c r="Q13" s="120"/>
      <c r="R13" s="120"/>
      <c r="S13" s="120"/>
    </row>
    <row r="14" ht="21" customHeight="1" spans="1:19">
      <c r="A14" s="151" t="s">
        <v>313</v>
      </c>
      <c r="B14" s="48"/>
      <c r="C14" s="48"/>
      <c r="D14" s="151"/>
      <c r="E14" s="151"/>
      <c r="F14" s="151"/>
      <c r="G14" s="15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T2" sqref="T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16.5" customHeight="1" spans="1:20">
      <c r="A2" s="117"/>
      <c r="B2" s="123"/>
      <c r="C2" s="123"/>
      <c r="D2" s="123"/>
      <c r="E2" s="123"/>
      <c r="F2" s="123"/>
      <c r="G2" s="123"/>
      <c r="H2" s="117"/>
      <c r="I2" s="117"/>
      <c r="J2" s="117"/>
      <c r="K2" s="117"/>
      <c r="L2" s="117"/>
      <c r="M2" s="117"/>
      <c r="N2" s="138"/>
      <c r="O2" s="117"/>
      <c r="P2" s="117"/>
      <c r="Q2" s="123"/>
      <c r="R2" s="117"/>
      <c r="S2" s="146"/>
      <c r="T2" s="146" t="s">
        <v>314</v>
      </c>
    </row>
    <row r="3" ht="41.25" customHeight="1" spans="1:20">
      <c r="A3" s="113" t="str">
        <f>"2025"&amp;"年部门政府购买服务预算表"</f>
        <v>2025年部门政府购买服务预算表</v>
      </c>
      <c r="B3" s="107"/>
      <c r="C3" s="107"/>
      <c r="D3" s="107"/>
      <c r="E3" s="107"/>
      <c r="F3" s="107"/>
      <c r="G3" s="107"/>
      <c r="H3" s="124"/>
      <c r="I3" s="124"/>
      <c r="J3" s="124"/>
      <c r="K3" s="124"/>
      <c r="L3" s="124"/>
      <c r="M3" s="124"/>
      <c r="N3" s="139"/>
      <c r="O3" s="124"/>
      <c r="P3" s="124"/>
      <c r="Q3" s="107"/>
      <c r="R3" s="124"/>
      <c r="S3" s="139"/>
      <c r="T3" s="107"/>
    </row>
    <row r="4" ht="22.5" customHeight="1" spans="1:20">
      <c r="A4" s="114" t="str">
        <f>"单位名称："&amp;"昆明市东川区农业综合行政执法大队"</f>
        <v>单位名称：昆明市东川区农业综合行政执法大队</v>
      </c>
      <c r="B4" s="125"/>
      <c r="C4" s="125"/>
      <c r="D4" s="125"/>
      <c r="E4" s="125"/>
      <c r="F4" s="125"/>
      <c r="G4" s="125"/>
      <c r="H4" s="115"/>
      <c r="I4" s="115"/>
      <c r="J4" s="115"/>
      <c r="K4" s="115"/>
      <c r="L4" s="115"/>
      <c r="M4" s="115"/>
      <c r="N4" s="138"/>
      <c r="O4" s="117"/>
      <c r="P4" s="117"/>
      <c r="Q4" s="123"/>
      <c r="R4" s="117"/>
      <c r="S4" s="147"/>
      <c r="T4" s="146" t="s">
        <v>1</v>
      </c>
    </row>
    <row r="5" ht="24" customHeight="1" spans="1:20">
      <c r="A5" s="53" t="s">
        <v>180</v>
      </c>
      <c r="B5" s="126" t="s">
        <v>181</v>
      </c>
      <c r="C5" s="126" t="s">
        <v>294</v>
      </c>
      <c r="D5" s="126" t="s">
        <v>315</v>
      </c>
      <c r="E5" s="126" t="s">
        <v>316</v>
      </c>
      <c r="F5" s="126" t="s">
        <v>317</v>
      </c>
      <c r="G5" s="126" t="s">
        <v>318</v>
      </c>
      <c r="H5" s="127" t="s">
        <v>319</v>
      </c>
      <c r="I5" s="127" t="s">
        <v>320</v>
      </c>
      <c r="J5" s="140" t="s">
        <v>188</v>
      </c>
      <c r="K5" s="140"/>
      <c r="L5" s="140"/>
      <c r="M5" s="140"/>
      <c r="N5" s="141"/>
      <c r="O5" s="140"/>
      <c r="P5" s="140"/>
      <c r="Q5" s="148"/>
      <c r="R5" s="140"/>
      <c r="S5" s="141"/>
      <c r="T5" s="121"/>
    </row>
    <row r="6" ht="24" customHeight="1" spans="1:20">
      <c r="A6" s="58"/>
      <c r="B6" s="128"/>
      <c r="C6" s="128"/>
      <c r="D6" s="128"/>
      <c r="E6" s="128"/>
      <c r="F6" s="128"/>
      <c r="G6" s="128"/>
      <c r="H6" s="129"/>
      <c r="I6" s="129"/>
      <c r="J6" s="129" t="s">
        <v>55</v>
      </c>
      <c r="K6" s="129" t="s">
        <v>58</v>
      </c>
      <c r="L6" s="129" t="s">
        <v>300</v>
      </c>
      <c r="M6" s="129" t="s">
        <v>301</v>
      </c>
      <c r="N6" s="142" t="s">
        <v>302</v>
      </c>
      <c r="O6" s="143" t="s">
        <v>303</v>
      </c>
      <c r="P6" s="143"/>
      <c r="Q6" s="149"/>
      <c r="R6" s="143"/>
      <c r="S6" s="150"/>
      <c r="T6" s="130"/>
    </row>
    <row r="7" ht="54" customHeight="1" spans="1:20">
      <c r="A7" s="61"/>
      <c r="B7" s="130"/>
      <c r="C7" s="130"/>
      <c r="D7" s="130"/>
      <c r="E7" s="130"/>
      <c r="F7" s="130"/>
      <c r="G7" s="130"/>
      <c r="H7" s="131"/>
      <c r="I7" s="131"/>
      <c r="J7" s="131"/>
      <c r="K7" s="131" t="s">
        <v>57</v>
      </c>
      <c r="L7" s="131"/>
      <c r="M7" s="131"/>
      <c r="N7" s="144"/>
      <c r="O7" s="131" t="s">
        <v>57</v>
      </c>
      <c r="P7" s="131" t="s">
        <v>64</v>
      </c>
      <c r="Q7" s="130" t="s">
        <v>65</v>
      </c>
      <c r="R7" s="131" t="s">
        <v>66</v>
      </c>
      <c r="S7" s="144" t="s">
        <v>67</v>
      </c>
      <c r="T7" s="130" t="s">
        <v>68</v>
      </c>
    </row>
    <row r="8" ht="17.25" customHeight="1" spans="1:20">
      <c r="A8" s="62">
        <v>1</v>
      </c>
      <c r="B8" s="130">
        <v>2</v>
      </c>
      <c r="C8" s="62">
        <v>3</v>
      </c>
      <c r="D8" s="62">
        <v>4</v>
      </c>
      <c r="E8" s="130">
        <v>5</v>
      </c>
      <c r="F8" s="62">
        <v>6</v>
      </c>
      <c r="G8" s="62">
        <v>7</v>
      </c>
      <c r="H8" s="130">
        <v>8</v>
      </c>
      <c r="I8" s="62">
        <v>9</v>
      </c>
      <c r="J8" s="62">
        <v>10</v>
      </c>
      <c r="K8" s="130">
        <v>11</v>
      </c>
      <c r="L8" s="62">
        <v>12</v>
      </c>
      <c r="M8" s="62">
        <v>13</v>
      </c>
      <c r="N8" s="130">
        <v>14</v>
      </c>
      <c r="O8" s="62">
        <v>15</v>
      </c>
      <c r="P8" s="62">
        <v>16</v>
      </c>
      <c r="Q8" s="130">
        <v>17</v>
      </c>
      <c r="R8" s="62">
        <v>18</v>
      </c>
      <c r="S8" s="62">
        <v>19</v>
      </c>
      <c r="T8" s="62">
        <v>20</v>
      </c>
    </row>
    <row r="9" ht="21" customHeight="1" spans="1:20">
      <c r="A9" s="132"/>
      <c r="B9" s="133"/>
      <c r="C9" s="133"/>
      <c r="D9" s="133"/>
      <c r="E9" s="133"/>
      <c r="F9" s="133"/>
      <c r="G9" s="133"/>
      <c r="H9" s="134"/>
      <c r="I9" s="134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ht="21" customHeight="1" spans="1:20">
      <c r="A10" s="135" t="s">
        <v>171</v>
      </c>
      <c r="B10" s="136"/>
      <c r="C10" s="136"/>
      <c r="D10" s="136"/>
      <c r="E10" s="136"/>
      <c r="F10" s="136"/>
      <c r="G10" s="136"/>
      <c r="H10" s="137"/>
      <c r="I10" s="145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customHeight="1" spans="1:1">
      <c r="A11" t="s">
        <v>321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topLeftCell="B1" workbookViewId="0">
      <pane ySplit="1" topLeftCell="A2" activePane="bottomLeft" state="frozen"/>
      <selection/>
      <selection pane="bottomLeft" activeCell="M2" sqref="M2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7.25" customHeight="1" spans="4:13">
      <c r="D2" s="112"/>
      <c r="M2" s="46" t="s">
        <v>322</v>
      </c>
    </row>
    <row r="3" ht="41.25" customHeight="1" spans="1:13">
      <c r="A3" s="113" t="str">
        <f>"2025"&amp;"年对下转移支付预算表"</f>
        <v>2025年对下转移支付预算表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07"/>
    </row>
    <row r="4" ht="18" customHeight="1" spans="1:13">
      <c r="A4" s="114" t="str">
        <f>"单位名称："&amp;"昆明市东川区农业综合行政执法大队"</f>
        <v>单位名称：昆明市东川区农业综合行政执法大队</v>
      </c>
      <c r="B4" s="115"/>
      <c r="C4" s="115"/>
      <c r="D4" s="116"/>
      <c r="E4" s="117"/>
      <c r="F4" s="117"/>
      <c r="G4" s="117"/>
      <c r="H4" s="117"/>
      <c r="I4" s="117"/>
      <c r="M4" s="51" t="s">
        <v>1</v>
      </c>
    </row>
    <row r="5" ht="19.5" customHeight="1" spans="1:13">
      <c r="A5" s="70" t="s">
        <v>323</v>
      </c>
      <c r="B5" s="54" t="s">
        <v>188</v>
      </c>
      <c r="C5" s="55"/>
      <c r="D5" s="55"/>
      <c r="E5" s="54" t="s">
        <v>324</v>
      </c>
      <c r="F5" s="55"/>
      <c r="G5" s="55"/>
      <c r="H5" s="55"/>
      <c r="I5" s="55"/>
      <c r="J5" s="55"/>
      <c r="K5" s="55"/>
      <c r="L5" s="55"/>
      <c r="M5" s="121"/>
    </row>
    <row r="6" ht="40.5" customHeight="1" spans="1:13">
      <c r="A6" s="62"/>
      <c r="B6" s="71" t="s">
        <v>55</v>
      </c>
      <c r="C6" s="53" t="s">
        <v>58</v>
      </c>
      <c r="D6" s="118" t="s">
        <v>300</v>
      </c>
      <c r="E6" s="90"/>
      <c r="F6" s="90"/>
      <c r="G6" s="90"/>
      <c r="H6" s="90"/>
      <c r="I6" s="90"/>
      <c r="J6" s="90"/>
      <c r="K6" s="90"/>
      <c r="L6" s="90"/>
      <c r="M6" s="122"/>
    </row>
    <row r="7" ht="19.5" customHeight="1" spans="1:13">
      <c r="A7" s="63">
        <v>1</v>
      </c>
      <c r="B7" s="63">
        <v>2</v>
      </c>
      <c r="C7" s="63">
        <v>3</v>
      </c>
      <c r="D7" s="119">
        <v>4</v>
      </c>
      <c r="E7" s="78">
        <v>5</v>
      </c>
      <c r="F7" s="63">
        <v>6</v>
      </c>
      <c r="G7" s="63">
        <v>7</v>
      </c>
      <c r="H7" s="119">
        <v>8</v>
      </c>
      <c r="I7" s="63">
        <v>9</v>
      </c>
      <c r="J7" s="63">
        <v>10</v>
      </c>
      <c r="K7" s="63">
        <v>11</v>
      </c>
      <c r="L7" s="63">
        <v>13</v>
      </c>
      <c r="M7" s="78">
        <v>24</v>
      </c>
    </row>
    <row r="8" ht="19.5" customHeight="1" spans="1:13">
      <c r="A8" s="72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ht="19.5" customHeight="1" spans="1:13">
      <c r="A9" s="1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customHeight="1" spans="1:1">
      <c r="A10" t="s">
        <v>325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44"/>
      <c r="B1" s="44"/>
      <c r="C1" s="44"/>
      <c r="D1" s="44"/>
      <c r="E1" s="44"/>
      <c r="F1" s="44"/>
      <c r="G1" s="44"/>
      <c r="H1" s="44"/>
      <c r="I1" s="44"/>
      <c r="J1" s="44"/>
    </row>
    <row r="2" ht="16.5" customHeight="1" spans="10:10">
      <c r="J2" s="46" t="s">
        <v>326</v>
      </c>
    </row>
    <row r="3" ht="41.25" customHeight="1" spans="1:10">
      <c r="A3" s="106" t="str">
        <f>"2025"&amp;"年对下转移支付绩效目标表"</f>
        <v>2025年对下转移支付绩效目标表</v>
      </c>
      <c r="B3" s="47"/>
      <c r="C3" s="47"/>
      <c r="D3" s="47"/>
      <c r="E3" s="47"/>
      <c r="F3" s="107"/>
      <c r="G3" s="47"/>
      <c r="H3" s="107"/>
      <c r="I3" s="107"/>
      <c r="J3" s="47"/>
    </row>
    <row r="4" ht="17.25" customHeight="1" spans="1:1">
      <c r="A4" s="48" t="str">
        <f>"单位名称："&amp;"昆明市东川区农业综合行政执法大队"</f>
        <v>单位名称：昆明市东川区农业综合行政执法大队</v>
      </c>
    </row>
    <row r="5" ht="44.25" customHeight="1" spans="1:10">
      <c r="A5" s="108" t="s">
        <v>323</v>
      </c>
      <c r="B5" s="108" t="s">
        <v>278</v>
      </c>
      <c r="C5" s="108" t="s">
        <v>279</v>
      </c>
      <c r="D5" s="108" t="s">
        <v>280</v>
      </c>
      <c r="E5" s="108" t="s">
        <v>281</v>
      </c>
      <c r="F5" s="109" t="s">
        <v>282</v>
      </c>
      <c r="G5" s="108" t="s">
        <v>283</v>
      </c>
      <c r="H5" s="109" t="s">
        <v>284</v>
      </c>
      <c r="I5" s="109" t="s">
        <v>285</v>
      </c>
      <c r="J5" s="108" t="s">
        <v>286</v>
      </c>
    </row>
    <row r="6" ht="14.25" customHeight="1" spans="1:10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9">
        <v>6</v>
      </c>
      <c r="G6" s="108">
        <v>7</v>
      </c>
      <c r="H6" s="109">
        <v>8</v>
      </c>
      <c r="I6" s="109">
        <v>9</v>
      </c>
      <c r="J6" s="108">
        <v>10</v>
      </c>
    </row>
    <row r="7" ht="42" customHeight="1" spans="1:10">
      <c r="A7" s="72"/>
      <c r="B7" s="110"/>
      <c r="C7" s="110"/>
      <c r="D7" s="110"/>
      <c r="E7" s="96"/>
      <c r="F7" s="111"/>
      <c r="G7" s="96"/>
      <c r="H7" s="111"/>
      <c r="I7" s="111"/>
      <c r="J7" s="96"/>
    </row>
    <row r="8" ht="42" customHeight="1" spans="1:10">
      <c r="A8" s="72"/>
      <c r="B8" s="64"/>
      <c r="C8" s="64"/>
      <c r="D8" s="64"/>
      <c r="E8" s="72"/>
      <c r="F8" s="64"/>
      <c r="G8" s="72"/>
      <c r="H8" s="64"/>
      <c r="I8" s="64"/>
      <c r="J8" s="72"/>
    </row>
    <row r="9" customHeight="1" spans="1:1">
      <c r="A9" t="s">
        <v>327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B1" workbookViewId="0">
      <pane ySplit="1" topLeftCell="A2" activePane="bottomLeft" state="frozen"/>
      <selection/>
      <selection pane="bottomLeft" activeCell="E27" sqref="E2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44"/>
      <c r="B1" s="44"/>
      <c r="C1" s="44"/>
      <c r="D1" s="44"/>
      <c r="E1" s="44"/>
      <c r="F1" s="44"/>
      <c r="G1" s="44"/>
      <c r="H1" s="44"/>
      <c r="I1" s="44"/>
    </row>
    <row r="2" customHeight="1" spans="1:9">
      <c r="A2" s="80" t="s">
        <v>328</v>
      </c>
      <c r="B2" s="81"/>
      <c r="C2" s="81"/>
      <c r="D2" s="82"/>
      <c r="E2" s="82"/>
      <c r="F2" s="82"/>
      <c r="G2" s="81"/>
      <c r="H2" s="81"/>
      <c r="I2" s="82"/>
    </row>
    <row r="3" ht="41.25" customHeight="1" spans="1:9">
      <c r="A3" s="83" t="str">
        <f>"2025"&amp;"年新增资产配置预算表"</f>
        <v>2025年新增资产配置预算表</v>
      </c>
      <c r="B3" s="84"/>
      <c r="C3" s="84"/>
      <c r="D3" s="85"/>
      <c r="E3" s="85"/>
      <c r="F3" s="85"/>
      <c r="G3" s="84"/>
      <c r="H3" s="84"/>
      <c r="I3" s="85"/>
    </row>
    <row r="4" customHeight="1" spans="1:9">
      <c r="A4" s="86" t="str">
        <f>"单位名称："&amp;"昆明市东川区农业综合行政执法大队"</f>
        <v>单位名称：昆明市东川区农业综合行政执法大队</v>
      </c>
      <c r="B4" s="87"/>
      <c r="C4" s="87"/>
      <c r="D4" s="88"/>
      <c r="F4" s="85"/>
      <c r="G4" s="84"/>
      <c r="H4" s="84"/>
      <c r="I4" s="105" t="s">
        <v>1</v>
      </c>
    </row>
    <row r="5" ht="28.5" customHeight="1" spans="1:9">
      <c r="A5" s="89" t="s">
        <v>180</v>
      </c>
      <c r="B5" s="90" t="s">
        <v>181</v>
      </c>
      <c r="C5" s="91" t="s">
        <v>329</v>
      </c>
      <c r="D5" s="89" t="s">
        <v>330</v>
      </c>
      <c r="E5" s="89" t="s">
        <v>331</v>
      </c>
      <c r="F5" s="89" t="s">
        <v>332</v>
      </c>
      <c r="G5" s="90" t="s">
        <v>333</v>
      </c>
      <c r="H5" s="78"/>
      <c r="I5" s="89"/>
    </row>
    <row r="6" ht="21" customHeight="1" spans="1:9">
      <c r="A6" s="91"/>
      <c r="B6" s="92"/>
      <c r="C6" s="92"/>
      <c r="D6" s="93"/>
      <c r="E6" s="92"/>
      <c r="F6" s="92"/>
      <c r="G6" s="90" t="s">
        <v>298</v>
      </c>
      <c r="H6" s="90" t="s">
        <v>334</v>
      </c>
      <c r="I6" s="90" t="s">
        <v>335</v>
      </c>
    </row>
    <row r="7" ht="17.25" customHeight="1" spans="1:9">
      <c r="A7" s="94" t="s">
        <v>82</v>
      </c>
      <c r="B7" s="95" t="s">
        <v>83</v>
      </c>
      <c r="C7" s="94" t="s">
        <v>84</v>
      </c>
      <c r="D7" s="96" t="s">
        <v>85</v>
      </c>
      <c r="E7" s="94" t="s">
        <v>86</v>
      </c>
      <c r="F7" s="95" t="s">
        <v>87</v>
      </c>
      <c r="G7" s="97" t="s">
        <v>88</v>
      </c>
      <c r="H7" s="96" t="s">
        <v>89</v>
      </c>
      <c r="I7" s="96">
        <v>9</v>
      </c>
    </row>
    <row r="8" ht="19.5" customHeight="1" spans="1:9">
      <c r="A8" s="98" t="s">
        <v>199</v>
      </c>
      <c r="B8" s="74" t="s">
        <v>70</v>
      </c>
      <c r="C8" s="74" t="s">
        <v>336</v>
      </c>
      <c r="D8" s="72" t="s">
        <v>337</v>
      </c>
      <c r="E8" s="64" t="s">
        <v>336</v>
      </c>
      <c r="F8" s="97" t="s">
        <v>306</v>
      </c>
      <c r="G8" s="99">
        <v>2</v>
      </c>
      <c r="H8" s="100">
        <v>6000</v>
      </c>
      <c r="I8" s="100">
        <v>12000</v>
      </c>
    </row>
    <row r="9" ht="19.5" customHeight="1" spans="1:9">
      <c r="A9" s="101" t="s">
        <v>55</v>
      </c>
      <c r="B9" s="102"/>
      <c r="C9" s="102"/>
      <c r="D9" s="103"/>
      <c r="E9" s="104"/>
      <c r="F9" s="104"/>
      <c r="G9" s="99">
        <v>2</v>
      </c>
      <c r="H9" s="100">
        <v>6000</v>
      </c>
      <c r="I9" s="100">
        <v>12000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K2" sqref="K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customHeight="1" spans="4:11">
      <c r="D2" s="45"/>
      <c r="E2" s="45"/>
      <c r="F2" s="45"/>
      <c r="G2" s="45"/>
      <c r="K2" s="46" t="s">
        <v>338</v>
      </c>
    </row>
    <row r="3" ht="41.25" customHeight="1" spans="1:11">
      <c r="A3" s="47" t="str">
        <f>"2025"&amp;"年上级转移支付补助项目支出预算表"</f>
        <v>2025年上级转移支付补助项目支出预算表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ht="13.5" customHeight="1" spans="1:11">
      <c r="A4" s="48" t="str">
        <f>"单位名称："&amp;"昆明市东川区农业综合行政执法大队"</f>
        <v>单位名称：昆明市东川区农业综合行政执法大队</v>
      </c>
      <c r="B4" s="49"/>
      <c r="C4" s="49"/>
      <c r="D4" s="49"/>
      <c r="E4" s="49"/>
      <c r="F4" s="49"/>
      <c r="G4" s="49"/>
      <c r="H4" s="50"/>
      <c r="I4" s="50"/>
      <c r="J4" s="50"/>
      <c r="K4" s="51" t="s">
        <v>1</v>
      </c>
    </row>
    <row r="5" ht="21.75" customHeight="1" spans="1:11">
      <c r="A5" s="52" t="s">
        <v>270</v>
      </c>
      <c r="B5" s="52" t="s">
        <v>183</v>
      </c>
      <c r="C5" s="52" t="s">
        <v>271</v>
      </c>
      <c r="D5" s="53" t="s">
        <v>184</v>
      </c>
      <c r="E5" s="53" t="s">
        <v>185</v>
      </c>
      <c r="F5" s="53" t="s">
        <v>272</v>
      </c>
      <c r="G5" s="53" t="s">
        <v>273</v>
      </c>
      <c r="H5" s="70" t="s">
        <v>55</v>
      </c>
      <c r="I5" s="54" t="s">
        <v>339</v>
      </c>
      <c r="J5" s="55"/>
      <c r="K5" s="56"/>
    </row>
    <row r="6" ht="21.75" customHeight="1" spans="1:11">
      <c r="A6" s="57"/>
      <c r="B6" s="57"/>
      <c r="C6" s="57"/>
      <c r="D6" s="58"/>
      <c r="E6" s="58"/>
      <c r="F6" s="58"/>
      <c r="G6" s="58"/>
      <c r="H6" s="71"/>
      <c r="I6" s="53" t="s">
        <v>58</v>
      </c>
      <c r="J6" s="53" t="s">
        <v>59</v>
      </c>
      <c r="K6" s="53" t="s">
        <v>60</v>
      </c>
    </row>
    <row r="7" ht="40.5" customHeight="1" spans="1:11">
      <c r="A7" s="60"/>
      <c r="B7" s="60"/>
      <c r="C7" s="60"/>
      <c r="D7" s="61"/>
      <c r="E7" s="61"/>
      <c r="F7" s="61"/>
      <c r="G7" s="61"/>
      <c r="H7" s="62"/>
      <c r="I7" s="61" t="s">
        <v>57</v>
      </c>
      <c r="J7" s="61"/>
      <c r="K7" s="61"/>
    </row>
    <row r="8" ht="15" customHeight="1" spans="1:11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78">
        <v>10</v>
      </c>
      <c r="K8" s="78">
        <v>11</v>
      </c>
    </row>
    <row r="9" ht="18.75" customHeight="1" spans="1:11">
      <c r="A9" s="72"/>
      <c r="B9" s="64"/>
      <c r="C9" s="72"/>
      <c r="D9" s="72"/>
      <c r="E9" s="72"/>
      <c r="F9" s="72"/>
      <c r="G9" s="72"/>
      <c r="H9" s="73"/>
      <c r="I9" s="79"/>
      <c r="J9" s="79"/>
      <c r="K9" s="73"/>
    </row>
    <row r="10" ht="18.75" customHeight="1" spans="1:11">
      <c r="A10" s="74"/>
      <c r="B10" s="64"/>
      <c r="C10" s="64"/>
      <c r="D10" s="64"/>
      <c r="E10" s="64"/>
      <c r="F10" s="64"/>
      <c r="G10" s="64"/>
      <c r="H10" s="66"/>
      <c r="I10" s="66"/>
      <c r="J10" s="66"/>
      <c r="K10" s="73"/>
    </row>
    <row r="11" ht="18.75" customHeight="1" spans="1:11">
      <c r="A11" s="75" t="s">
        <v>171</v>
      </c>
      <c r="B11" s="76"/>
      <c r="C11" s="76"/>
      <c r="D11" s="76"/>
      <c r="E11" s="76"/>
      <c r="F11" s="76"/>
      <c r="G11" s="77"/>
      <c r="H11" s="66"/>
      <c r="I11" s="66"/>
      <c r="J11" s="66"/>
      <c r="K11" s="73"/>
    </row>
    <row r="12" customHeight="1" spans="1:1">
      <c r="A12" t="s">
        <v>340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44"/>
      <c r="B1" s="44"/>
      <c r="C1" s="44"/>
      <c r="D1" s="44"/>
      <c r="E1" s="44"/>
      <c r="F1" s="44"/>
      <c r="G1" s="44"/>
    </row>
    <row r="2" ht="13.5" customHeight="1" spans="4:7">
      <c r="D2" s="45"/>
      <c r="G2" s="46" t="s">
        <v>341</v>
      </c>
    </row>
    <row r="3" ht="41.25" customHeight="1" spans="1:7">
      <c r="A3" s="47" t="str">
        <f>"2025"&amp;"年部门项目中期规划预算表"</f>
        <v>2025年部门项目中期规划预算表</v>
      </c>
      <c r="B3" s="47"/>
      <c r="C3" s="47"/>
      <c r="D3" s="47"/>
      <c r="E3" s="47"/>
      <c r="F3" s="47"/>
      <c r="G3" s="47"/>
    </row>
    <row r="4" ht="13.5" customHeight="1" spans="1:7">
      <c r="A4" s="48" t="str">
        <f>"单位名称："&amp;"昆明市东川区农业综合行政执法大队"</f>
        <v>单位名称：昆明市东川区农业综合行政执法大队</v>
      </c>
      <c r="B4" s="49"/>
      <c r="C4" s="49"/>
      <c r="D4" s="49"/>
      <c r="E4" s="50"/>
      <c r="F4" s="50"/>
      <c r="G4" s="51" t="s">
        <v>1</v>
      </c>
    </row>
    <row r="5" ht="21.75" customHeight="1" spans="1:7">
      <c r="A5" s="52" t="s">
        <v>271</v>
      </c>
      <c r="B5" s="52" t="s">
        <v>270</v>
      </c>
      <c r="C5" s="52" t="s">
        <v>183</v>
      </c>
      <c r="D5" s="53" t="s">
        <v>342</v>
      </c>
      <c r="E5" s="54" t="s">
        <v>58</v>
      </c>
      <c r="F5" s="55"/>
      <c r="G5" s="56"/>
    </row>
    <row r="6" ht="21.75" customHeight="1" spans="1:7">
      <c r="A6" s="57"/>
      <c r="B6" s="57"/>
      <c r="C6" s="57"/>
      <c r="D6" s="58"/>
      <c r="E6" s="59" t="str">
        <f>"2025"&amp;"年"</f>
        <v>2025年</v>
      </c>
      <c r="F6" s="53" t="str">
        <f>("2025"+1)&amp;"年"</f>
        <v>2026年</v>
      </c>
      <c r="G6" s="53" t="str">
        <f>("2025"+2)&amp;"年"</f>
        <v>2027年</v>
      </c>
    </row>
    <row r="7" ht="40.5" customHeight="1" spans="1:7">
      <c r="A7" s="60"/>
      <c r="B7" s="60"/>
      <c r="C7" s="60"/>
      <c r="D7" s="61"/>
      <c r="E7" s="62"/>
      <c r="F7" s="61" t="s">
        <v>57</v>
      </c>
      <c r="G7" s="61"/>
    </row>
    <row r="8" ht="15" customHeight="1" spans="1:7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</row>
    <row r="9" ht="17.25" customHeight="1" spans="1:7">
      <c r="A9" s="64"/>
      <c r="B9" s="65"/>
      <c r="C9" s="65"/>
      <c r="D9" s="64"/>
      <c r="E9" s="66"/>
      <c r="F9" s="66"/>
      <c r="G9" s="66"/>
    </row>
    <row r="10" ht="18.75" customHeight="1" spans="1:7">
      <c r="A10" s="64"/>
      <c r="B10" s="64"/>
      <c r="C10" s="64"/>
      <c r="D10" s="64"/>
      <c r="E10" s="66"/>
      <c r="F10" s="66"/>
      <c r="G10" s="66"/>
    </row>
    <row r="11" ht="18.75" customHeight="1" spans="1:7">
      <c r="A11" s="67" t="s">
        <v>55</v>
      </c>
      <c r="B11" s="68" t="s">
        <v>343</v>
      </c>
      <c r="C11" s="68"/>
      <c r="D11" s="69"/>
      <c r="E11" s="66"/>
      <c r="F11" s="66"/>
      <c r="G11" s="66"/>
    </row>
    <row r="12" customHeight="1" spans="1:1">
      <c r="A12" t="s">
        <v>344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1"/>
  <sheetViews>
    <sheetView showZeros="0" topLeftCell="A6" workbookViewId="0">
      <selection activeCell="C7" sqref="C7:I7"/>
    </sheetView>
  </sheetViews>
  <sheetFormatPr defaultColWidth="8.575" defaultRowHeight="14.25" customHeight="1"/>
  <cols>
    <col min="1" max="1" width="12" style="1" customWidth="1"/>
    <col min="2" max="2" width="17.5" style="1" customWidth="1"/>
    <col min="3" max="3" width="20.25" style="1" customWidth="1"/>
    <col min="4" max="4" width="13.25" style="1" customWidth="1"/>
    <col min="5" max="5" width="12.375" style="1" customWidth="1"/>
    <col min="6" max="6" width="11.375" style="1" customWidth="1"/>
    <col min="7" max="7" width="16.425" style="1" customWidth="1"/>
    <col min="8" max="8" width="30" style="1" customWidth="1"/>
    <col min="9" max="9" width="29.625" style="1" customWidth="1"/>
    <col min="10" max="10" width="22.375" style="1" customWidth="1"/>
    <col min="11" max="11" width="19" style="1" customWidth="1"/>
    <col min="12" max="16384" width="8.57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37" t="s">
        <v>345</v>
      </c>
    </row>
    <row r="2" ht="41.25" customHeight="1" spans="1:10">
      <c r="A2" s="2" t="str">
        <f>"2025"&amp;"年部门整体支出绩效目标表"</f>
        <v>2025年部门整体支出绩效目标表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346</v>
      </c>
      <c r="B3" s="4"/>
      <c r="C3" s="5"/>
      <c r="D3" s="6"/>
      <c r="E3" s="6"/>
      <c r="F3" s="6"/>
      <c r="G3" s="6"/>
      <c r="H3" s="6"/>
      <c r="I3" s="6"/>
      <c r="J3" s="238" t="s">
        <v>1</v>
      </c>
    </row>
    <row r="4" ht="30" customHeight="1" spans="1:10">
      <c r="A4" s="7" t="s">
        <v>347</v>
      </c>
      <c r="B4" s="8">
        <v>125010</v>
      </c>
      <c r="C4" s="9"/>
      <c r="D4" s="9"/>
      <c r="E4" s="10"/>
      <c r="F4" s="11" t="s">
        <v>348</v>
      </c>
      <c r="G4" s="10"/>
      <c r="H4" s="12" t="s">
        <v>70</v>
      </c>
      <c r="I4" s="9"/>
      <c r="J4" s="10"/>
    </row>
    <row r="5" ht="32.25" customHeight="1" spans="1:10">
      <c r="A5" s="13" t="s">
        <v>349</v>
      </c>
      <c r="B5" s="14"/>
      <c r="C5" s="14"/>
      <c r="D5" s="14"/>
      <c r="E5" s="14"/>
      <c r="F5" s="14"/>
      <c r="G5" s="14"/>
      <c r="H5" s="14"/>
      <c r="I5" s="38"/>
      <c r="J5" s="39" t="s">
        <v>350</v>
      </c>
    </row>
    <row r="6" ht="163" customHeight="1" spans="1:10">
      <c r="A6" s="15" t="s">
        <v>351</v>
      </c>
      <c r="B6" s="16" t="s">
        <v>352</v>
      </c>
      <c r="C6" s="17" t="s">
        <v>353</v>
      </c>
      <c r="D6" s="17"/>
      <c r="E6" s="17"/>
      <c r="F6" s="17"/>
      <c r="G6" s="17"/>
      <c r="H6" s="17"/>
      <c r="I6" s="17"/>
      <c r="J6" s="40" t="s">
        <v>354</v>
      </c>
    </row>
    <row r="7" ht="94" customHeight="1" spans="1:10">
      <c r="A7" s="15"/>
      <c r="B7" s="16" t="str">
        <f>"总体绩效目标（"&amp;"2025"&amp;"-"&amp;("2025"+2)&amp;"年期间）"</f>
        <v>总体绩效目标（2025-2027年期间）</v>
      </c>
      <c r="C7" s="17" t="s">
        <v>355</v>
      </c>
      <c r="D7" s="17"/>
      <c r="E7" s="17"/>
      <c r="F7" s="17"/>
      <c r="G7" s="17"/>
      <c r="H7" s="17"/>
      <c r="I7" s="17"/>
      <c r="J7" s="40" t="s">
        <v>356</v>
      </c>
    </row>
    <row r="8" ht="87" customHeight="1" spans="1:10">
      <c r="A8" s="16" t="s">
        <v>357</v>
      </c>
      <c r="B8" s="18" t="str">
        <f>"预算年度（"&amp;"2025"&amp;"年）绩效目标"</f>
        <v>预算年度（2025年）绩效目标</v>
      </c>
      <c r="C8" s="19" t="s">
        <v>358</v>
      </c>
      <c r="D8" s="19"/>
      <c r="E8" s="19"/>
      <c r="F8" s="19"/>
      <c r="G8" s="19"/>
      <c r="H8" s="19"/>
      <c r="I8" s="19"/>
      <c r="J8" s="41" t="s">
        <v>359</v>
      </c>
    </row>
    <row r="9" ht="32.25" customHeight="1" spans="1:10">
      <c r="A9" s="20" t="s">
        <v>360</v>
      </c>
      <c r="B9" s="20"/>
      <c r="C9" s="20"/>
      <c r="D9" s="20"/>
      <c r="E9" s="20"/>
      <c r="F9" s="20"/>
      <c r="G9" s="20"/>
      <c r="H9" s="20"/>
      <c r="I9" s="20"/>
      <c r="J9" s="20"/>
    </row>
    <row r="10" ht="32.25" customHeight="1" spans="1:10">
      <c r="A10" s="16" t="s">
        <v>361</v>
      </c>
      <c r="B10" s="16"/>
      <c r="C10" s="15" t="s">
        <v>362</v>
      </c>
      <c r="D10" s="15"/>
      <c r="E10" s="15"/>
      <c r="F10" s="15" t="s">
        <v>363</v>
      </c>
      <c r="G10" s="15"/>
      <c r="H10" s="15" t="s">
        <v>364</v>
      </c>
      <c r="I10" s="15"/>
      <c r="J10" s="15"/>
    </row>
    <row r="11" ht="32.25" customHeight="1" spans="1:10">
      <c r="A11" s="16"/>
      <c r="B11" s="16"/>
      <c r="C11" s="15"/>
      <c r="D11" s="15"/>
      <c r="E11" s="15"/>
      <c r="F11" s="15"/>
      <c r="G11" s="15"/>
      <c r="H11" s="16" t="s">
        <v>365</v>
      </c>
      <c r="I11" s="16" t="s">
        <v>366</v>
      </c>
      <c r="J11" s="16" t="s">
        <v>367</v>
      </c>
    </row>
    <row r="12" ht="24" customHeight="1" spans="1:10">
      <c r="A12" s="21" t="s">
        <v>55</v>
      </c>
      <c r="B12" s="22"/>
      <c r="C12" s="22"/>
      <c r="D12" s="22"/>
      <c r="E12" s="22"/>
      <c r="F12" s="22"/>
      <c r="G12" s="23"/>
      <c r="H12" s="24">
        <f>H13</f>
        <v>3677761.7</v>
      </c>
      <c r="I12" s="24">
        <f>I13</f>
        <v>3677761.7</v>
      </c>
      <c r="J12" s="24"/>
    </row>
    <row r="13" ht="27" customHeight="1" spans="1:10">
      <c r="A13" s="25" t="s">
        <v>368</v>
      </c>
      <c r="B13" s="26"/>
      <c r="C13" s="25" t="s">
        <v>358</v>
      </c>
      <c r="D13" s="27"/>
      <c r="E13" s="27"/>
      <c r="F13" s="27"/>
      <c r="G13" s="27"/>
      <c r="H13" s="24">
        <v>3677761.7</v>
      </c>
      <c r="I13" s="24">
        <v>3677761.7</v>
      </c>
      <c r="J13" s="24"/>
    </row>
    <row r="14" ht="32.25" customHeight="1" spans="1:10">
      <c r="A14" s="20" t="s">
        <v>369</v>
      </c>
      <c r="B14" s="20"/>
      <c r="C14" s="20"/>
      <c r="D14" s="20"/>
      <c r="E14" s="20"/>
      <c r="F14" s="20"/>
      <c r="G14" s="20"/>
      <c r="H14" s="20"/>
      <c r="I14" s="20"/>
      <c r="J14" s="20"/>
    </row>
    <row r="15" ht="32.25" customHeight="1" spans="1:10">
      <c r="A15" s="28" t="s">
        <v>370</v>
      </c>
      <c r="B15" s="28"/>
      <c r="C15" s="28"/>
      <c r="D15" s="28"/>
      <c r="E15" s="28"/>
      <c r="F15" s="28"/>
      <c r="G15" s="28"/>
      <c r="H15" s="29" t="s">
        <v>371</v>
      </c>
      <c r="I15" s="42" t="s">
        <v>286</v>
      </c>
      <c r="J15" s="29" t="s">
        <v>372</v>
      </c>
    </row>
    <row r="16" ht="36" customHeight="1" spans="1:10">
      <c r="A16" s="30" t="s">
        <v>279</v>
      </c>
      <c r="B16" s="30" t="s">
        <v>373</v>
      </c>
      <c r="C16" s="31" t="s">
        <v>281</v>
      </c>
      <c r="D16" s="31" t="s">
        <v>282</v>
      </c>
      <c r="E16" s="31" t="s">
        <v>283</v>
      </c>
      <c r="F16" s="31" t="s">
        <v>284</v>
      </c>
      <c r="G16" s="31" t="s">
        <v>285</v>
      </c>
      <c r="H16" s="32"/>
      <c r="I16" s="32"/>
      <c r="J16" s="32"/>
    </row>
    <row r="17" ht="32.25" customHeight="1" spans="1:10">
      <c r="A17" s="33" t="s">
        <v>374</v>
      </c>
      <c r="B17" s="33" t="s">
        <v>343</v>
      </c>
      <c r="C17" s="34" t="s">
        <v>343</v>
      </c>
      <c r="D17" s="33" t="s">
        <v>343</v>
      </c>
      <c r="E17" s="33" t="s">
        <v>343</v>
      </c>
      <c r="F17" s="33" t="s">
        <v>343</v>
      </c>
      <c r="G17" s="33" t="s">
        <v>343</v>
      </c>
      <c r="H17" s="35" t="s">
        <v>343</v>
      </c>
      <c r="I17" s="43" t="s">
        <v>343</v>
      </c>
      <c r="J17" s="35" t="s">
        <v>343</v>
      </c>
    </row>
    <row r="18" customHeight="1" spans="1:10">
      <c r="A18" s="33" t="s">
        <v>343</v>
      </c>
      <c r="B18" s="33" t="s">
        <v>375</v>
      </c>
      <c r="C18" s="34" t="s">
        <v>343</v>
      </c>
      <c r="D18" s="33" t="s">
        <v>343</v>
      </c>
      <c r="E18" s="33" t="s">
        <v>343</v>
      </c>
      <c r="F18" s="33" t="s">
        <v>343</v>
      </c>
      <c r="G18" s="33" t="s">
        <v>343</v>
      </c>
      <c r="H18" s="35" t="s">
        <v>343</v>
      </c>
      <c r="I18" s="43" t="s">
        <v>343</v>
      </c>
      <c r="J18" s="35" t="s">
        <v>343</v>
      </c>
    </row>
    <row r="19" ht="25" customHeight="1" spans="1:10">
      <c r="A19" s="33" t="s">
        <v>343</v>
      </c>
      <c r="B19" s="33" t="s">
        <v>343</v>
      </c>
      <c r="C19" s="34" t="s">
        <v>376</v>
      </c>
      <c r="D19" s="33" t="s">
        <v>377</v>
      </c>
      <c r="E19" s="33">
        <v>32</v>
      </c>
      <c r="F19" s="33" t="s">
        <v>378</v>
      </c>
      <c r="G19" s="33" t="s">
        <v>379</v>
      </c>
      <c r="H19" s="35" t="s">
        <v>380</v>
      </c>
      <c r="I19" s="43" t="s">
        <v>381</v>
      </c>
      <c r="J19" s="35" t="s">
        <v>382</v>
      </c>
    </row>
    <row r="20" customHeight="1" spans="1:10">
      <c r="A20" s="33" t="s">
        <v>343</v>
      </c>
      <c r="B20" s="33" t="s">
        <v>383</v>
      </c>
      <c r="C20" s="34" t="s">
        <v>343</v>
      </c>
      <c r="D20" s="33" t="s">
        <v>343</v>
      </c>
      <c r="E20" s="33" t="s">
        <v>343</v>
      </c>
      <c r="F20" s="33" t="s">
        <v>343</v>
      </c>
      <c r="G20" s="33" t="s">
        <v>343</v>
      </c>
      <c r="H20" s="35" t="s">
        <v>343</v>
      </c>
      <c r="I20" s="43"/>
      <c r="J20" s="35" t="s">
        <v>343</v>
      </c>
    </row>
    <row r="21" customHeight="1" spans="1:10">
      <c r="A21" s="33" t="s">
        <v>343</v>
      </c>
      <c r="B21" s="33" t="s">
        <v>343</v>
      </c>
      <c r="C21" s="34" t="s">
        <v>384</v>
      </c>
      <c r="D21" s="33" t="s">
        <v>377</v>
      </c>
      <c r="E21" s="33">
        <v>90</v>
      </c>
      <c r="F21" s="33" t="s">
        <v>385</v>
      </c>
      <c r="G21" s="33" t="s">
        <v>379</v>
      </c>
      <c r="H21" s="35" t="s">
        <v>386</v>
      </c>
      <c r="I21" s="43" t="s">
        <v>387</v>
      </c>
      <c r="J21" s="35" t="s">
        <v>388</v>
      </c>
    </row>
    <row r="22" customHeight="1" spans="1:10">
      <c r="A22" s="33" t="s">
        <v>343</v>
      </c>
      <c r="B22" s="33" t="s">
        <v>389</v>
      </c>
      <c r="C22" s="34" t="s">
        <v>343</v>
      </c>
      <c r="D22" s="33" t="s">
        <v>343</v>
      </c>
      <c r="E22" s="33" t="s">
        <v>343</v>
      </c>
      <c r="F22" s="33" t="s">
        <v>343</v>
      </c>
      <c r="G22" s="33" t="s">
        <v>343</v>
      </c>
      <c r="H22" s="35" t="s">
        <v>343</v>
      </c>
      <c r="I22" s="43" t="s">
        <v>343</v>
      </c>
      <c r="J22" s="35" t="s">
        <v>343</v>
      </c>
    </row>
    <row r="23" customHeight="1" spans="1:10">
      <c r="A23" s="33" t="s">
        <v>343</v>
      </c>
      <c r="B23" s="33" t="s">
        <v>343</v>
      </c>
      <c r="C23" s="34" t="s">
        <v>390</v>
      </c>
      <c r="D23" s="33" t="s">
        <v>391</v>
      </c>
      <c r="E23" s="33" t="s">
        <v>82</v>
      </c>
      <c r="F23" s="33" t="s">
        <v>392</v>
      </c>
      <c r="G23" s="33" t="s">
        <v>379</v>
      </c>
      <c r="H23" s="35" t="s">
        <v>386</v>
      </c>
      <c r="I23" s="43" t="s">
        <v>393</v>
      </c>
      <c r="J23" s="35" t="s">
        <v>393</v>
      </c>
    </row>
    <row r="24" customHeight="1" spans="1:10">
      <c r="A24" s="33" t="s">
        <v>343</v>
      </c>
      <c r="B24" s="33" t="s">
        <v>394</v>
      </c>
      <c r="C24" s="34" t="s">
        <v>343</v>
      </c>
      <c r="D24" s="33" t="s">
        <v>343</v>
      </c>
      <c r="E24" s="33" t="s">
        <v>343</v>
      </c>
      <c r="F24" s="33" t="s">
        <v>343</v>
      </c>
      <c r="G24" s="33" t="s">
        <v>343</v>
      </c>
      <c r="H24" s="35" t="s">
        <v>343</v>
      </c>
      <c r="I24" s="43" t="s">
        <v>343</v>
      </c>
      <c r="J24" s="35" t="s">
        <v>343</v>
      </c>
    </row>
    <row r="25" customHeight="1" spans="1:10">
      <c r="A25" s="33" t="s">
        <v>343</v>
      </c>
      <c r="B25" s="33" t="s">
        <v>343</v>
      </c>
      <c r="C25" s="34" t="s">
        <v>395</v>
      </c>
      <c r="D25" s="33" t="s">
        <v>396</v>
      </c>
      <c r="E25" s="36">
        <v>3677761.7</v>
      </c>
      <c r="F25" s="33" t="s">
        <v>306</v>
      </c>
      <c r="G25" s="33" t="s">
        <v>379</v>
      </c>
      <c r="H25" s="35" t="s">
        <v>380</v>
      </c>
      <c r="I25" s="43" t="s">
        <v>397</v>
      </c>
      <c r="J25" s="35" t="s">
        <v>397</v>
      </c>
    </row>
    <row r="26" customHeight="1" spans="1:10">
      <c r="A26" s="33" t="s">
        <v>398</v>
      </c>
      <c r="B26" s="33" t="s">
        <v>343</v>
      </c>
      <c r="C26" s="34" t="s">
        <v>343</v>
      </c>
      <c r="D26" s="33" t="s">
        <v>343</v>
      </c>
      <c r="E26" s="33" t="s">
        <v>343</v>
      </c>
      <c r="F26" s="33" t="s">
        <v>343</v>
      </c>
      <c r="G26" s="33" t="s">
        <v>343</v>
      </c>
      <c r="H26" s="35" t="s">
        <v>343</v>
      </c>
      <c r="I26" s="43" t="s">
        <v>343</v>
      </c>
      <c r="J26" s="35" t="s">
        <v>343</v>
      </c>
    </row>
    <row r="27" customHeight="1" spans="1:10">
      <c r="A27" s="33" t="s">
        <v>343</v>
      </c>
      <c r="B27" s="33" t="s">
        <v>399</v>
      </c>
      <c r="C27" s="34" t="s">
        <v>343</v>
      </c>
      <c r="D27" s="33" t="s">
        <v>343</v>
      </c>
      <c r="E27" s="33" t="s">
        <v>343</v>
      </c>
      <c r="F27" s="33" t="s">
        <v>343</v>
      </c>
      <c r="G27" s="33" t="s">
        <v>343</v>
      </c>
      <c r="H27" s="35" t="s">
        <v>343</v>
      </c>
      <c r="I27" s="43" t="s">
        <v>343</v>
      </c>
      <c r="J27" s="35" t="s">
        <v>343</v>
      </c>
    </row>
    <row r="28" ht="68" customHeight="1" spans="1:10">
      <c r="A28" s="33" t="s">
        <v>343</v>
      </c>
      <c r="B28" s="33" t="s">
        <v>343</v>
      </c>
      <c r="C28" s="34" t="s">
        <v>400</v>
      </c>
      <c r="D28" s="33" t="s">
        <v>377</v>
      </c>
      <c r="E28" s="33" t="s">
        <v>401</v>
      </c>
      <c r="F28" s="33" t="s">
        <v>385</v>
      </c>
      <c r="G28" s="33" t="s">
        <v>379</v>
      </c>
      <c r="H28" s="35" t="s">
        <v>402</v>
      </c>
      <c r="I28" s="43" t="s">
        <v>403</v>
      </c>
      <c r="J28" s="43" t="s">
        <v>403</v>
      </c>
    </row>
    <row r="29" customHeight="1" spans="1:10">
      <c r="A29" s="33" t="s">
        <v>404</v>
      </c>
      <c r="B29" s="33" t="s">
        <v>343</v>
      </c>
      <c r="C29" s="34" t="s">
        <v>343</v>
      </c>
      <c r="D29" s="33" t="s">
        <v>343</v>
      </c>
      <c r="E29" s="33" t="s">
        <v>343</v>
      </c>
      <c r="F29" s="33" t="s">
        <v>343</v>
      </c>
      <c r="G29" s="33" t="s">
        <v>343</v>
      </c>
      <c r="H29" s="35" t="s">
        <v>343</v>
      </c>
      <c r="I29" s="43" t="s">
        <v>343</v>
      </c>
      <c r="J29" s="35" t="s">
        <v>343</v>
      </c>
    </row>
    <row r="30" customHeight="1" spans="1:10">
      <c r="A30" s="33" t="s">
        <v>343</v>
      </c>
      <c r="B30" s="33" t="s">
        <v>405</v>
      </c>
      <c r="C30" s="34" t="s">
        <v>343</v>
      </c>
      <c r="D30" s="33" t="s">
        <v>343</v>
      </c>
      <c r="E30" s="33" t="s">
        <v>343</v>
      </c>
      <c r="F30" s="33" t="s">
        <v>343</v>
      </c>
      <c r="G30" s="33" t="s">
        <v>343</v>
      </c>
      <c r="H30" s="35" t="s">
        <v>343</v>
      </c>
      <c r="I30" s="43" t="s">
        <v>343</v>
      </c>
      <c r="J30" s="35" t="s">
        <v>343</v>
      </c>
    </row>
    <row r="31" ht="41" customHeight="1" spans="1:10">
      <c r="A31" s="33" t="s">
        <v>343</v>
      </c>
      <c r="B31" s="33" t="s">
        <v>343</v>
      </c>
      <c r="C31" s="34" t="s">
        <v>406</v>
      </c>
      <c r="D31" s="33" t="s">
        <v>377</v>
      </c>
      <c r="E31" s="33" t="s">
        <v>407</v>
      </c>
      <c r="F31" s="33" t="s">
        <v>385</v>
      </c>
      <c r="G31" s="33" t="s">
        <v>379</v>
      </c>
      <c r="H31" s="35" t="s">
        <v>402</v>
      </c>
      <c r="I31" s="43" t="s">
        <v>408</v>
      </c>
      <c r="J31" s="35" t="s">
        <v>409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2025-02-20T02:50:00Z</dcterms:created>
  <dcterms:modified xsi:type="dcterms:W3CDTF">2025-02-26T01:17:01Z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7BC9C451BCDF43A6A4DBA95707B50AC5_12</vt:lpwstr>
  </property>
  <property fmtid="{D5CDD505-2E9C-101B-9397-08002B2CF9AE}" pid="3" name="KSOProductBuildVer">
    <vt:lpwstr>2052-12.8.2.18205</vt:lpwstr>
  </property>
</Properties>
</file>