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85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对下转移支付预算表09-1" sheetId="13" r:id="rId13"/>
    <sheet name="对下转移支付绩效目标表09-2" sheetId="14" r:id="rId14"/>
    <sheet name="新增资产配置表10" sheetId="15" r:id="rId15"/>
    <sheet name="上级转移支付补助项目支出预算表11" sheetId="16" r:id="rId16"/>
    <sheet name="部门项目中期规划预算表12" sheetId="17" r:id="rId17"/>
    <sheet name="部门整体支出绩效目标13" sheetId="18" r:id="rId18"/>
  </sheets>
  <definedNames>
    <definedName name="_xlnm.Print_Titles" localSheetId="0">'部门财务收支预算总表01-1'!$A:$A,'部门财务收支预算总表01-1'!$1:$1</definedName>
    <definedName name="_xlnm.Print_Titles" localSheetId="1">'部门收入预算表01-2'!$A:$A,'部门收入预算表01-2'!$1:$1</definedName>
    <definedName name="_xlnm.Print_Titles" localSheetId="2">'部门支出预算表01-3'!$A:$A,'部门支出预算表01-3'!$1:$1</definedName>
    <definedName name="_xlnm.Print_Titles" localSheetId="3">'部门财政拨款收支预算总表02-1'!$A:$A,'部门财政拨款收支预算总表02-1'!$1:$1</definedName>
    <definedName name="_xlnm.Print_Titles" localSheetId="4">'一般公共预算支出预算表02-2'!$A:$A,'一般公共预算支出预算表02-2'!$1:$5</definedName>
    <definedName name="_xlnm.Print_Titles" localSheetId="5">一般公共预算“三公”经费支出预算表03!$A:$A,一般公共预算“三公”经费支出预算表03!$1:$1</definedName>
    <definedName name="_xlnm.Print_Titles" localSheetId="6">部门基本支出预算表04!$A:$A,部门基本支出预算表04!$1:$1</definedName>
    <definedName name="_xlnm.Print_Titles" localSheetId="7">'部门项目支出预算表05-1'!$A:$A,'部门项目支出预算表05-1'!$1:$1</definedName>
    <definedName name="_xlnm.Print_Titles" localSheetId="8">'部门项目支出绩效目标表05-2'!$A:$A,'部门项目支出绩效目标表05-2'!$1:$1</definedName>
    <definedName name="_xlnm.Print_Titles" localSheetId="9">部门政府性基金预算支出预算表06!$A:$A,部门政府性基金预算支出预算表06!$1:$6</definedName>
    <definedName name="_xlnm.Print_Titles" localSheetId="10">部门政府采购预算表07!$A:$A,部门政府采购预算表07!$1:$1</definedName>
    <definedName name="_xlnm.Print_Titles" localSheetId="11">部门政府购买服务预算表08!$A:$A,部门政府购买服务预算表08!$1:$1</definedName>
    <definedName name="_xlnm.Print_Titles" localSheetId="12">'对下转移支付预算表09-1'!$A:$A,'对下转移支付预算表09-1'!$1:$1</definedName>
    <definedName name="_xlnm.Print_Titles" localSheetId="13">'对下转移支付绩效目标表09-2'!$A:$A,'对下转移支付绩效目标表09-2'!$1:$1</definedName>
    <definedName name="_xlnm.Print_Titles" localSheetId="14">新增资产配置表10!$A:$A,新增资产配置表10!$1:$1</definedName>
    <definedName name="_xlnm.Print_Titles" localSheetId="15">上级转移支付补助项目支出预算表11!$A:$A,上级转移支付补助项目支出预算表11!$1:$1</definedName>
    <definedName name="_xlnm.Print_Titles" localSheetId="16">部门项目中期规划预算表12!$A:$A,部门项目中期规划预算表12!$1:$1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<sst xmlns="http://schemas.openxmlformats.org/spreadsheetml/2006/main" count="958" uniqueCount="436">
  <si>
    <t>01-1表</t>
  </si>
  <si>
    <t>单位：元</t>
  </si>
  <si>
    <t>收　　　　　　　　入</t>
  </si>
  <si>
    <t>支　　　　　　　　出</t>
  </si>
  <si>
    <t>项      目</t>
  </si>
  <si>
    <t>预算数</t>
  </si>
  <si>
    <t>项目(按功能分类)</t>
  </si>
  <si>
    <t>一、一般公共预算拨款收入</t>
  </si>
  <si>
    <t xml:space="preserve"> 一、一般公共服务支出</t>
  </si>
  <si>
    <t>二、政府性基金预算拨款收入</t>
  </si>
  <si>
    <t xml:space="preserve"> 二、外交支出</t>
  </si>
  <si>
    <t>三、国有资本经营预算拨款收入</t>
  </si>
  <si>
    <t xml:space="preserve"> 三、国防支出</t>
  </si>
  <si>
    <t>四、财政专户管理资金收入</t>
  </si>
  <si>
    <t xml:space="preserve"> 四、公共安全支出</t>
  </si>
  <si>
    <t>五、单位资金</t>
  </si>
  <si>
    <t xml:space="preserve"> 五、教育支出</t>
  </si>
  <si>
    <t>1、事业收入</t>
  </si>
  <si>
    <t xml:space="preserve"> 六、科学技术支出 </t>
  </si>
  <si>
    <t>2、事业单位经营收入</t>
  </si>
  <si>
    <t xml:space="preserve"> 七、文化旅游体育与传媒支出</t>
  </si>
  <si>
    <t>3、上级补助收入</t>
  </si>
  <si>
    <t xml:space="preserve"> 八、社会保障和就业支出</t>
  </si>
  <si>
    <t>4、附属单位上缴收入</t>
  </si>
  <si>
    <t xml:space="preserve"> 九、卫生健康支出</t>
  </si>
  <si>
    <t>5、其他收入</t>
  </si>
  <si>
    <t xml:space="preserve"> 十、节能环保支出</t>
  </si>
  <si>
    <t xml:space="preserve"> 十一、城乡社区支出</t>
  </si>
  <si>
    <t xml:space="preserve"> 十二、农林水支出</t>
  </si>
  <si>
    <t xml:space="preserve"> 十三、交通运输支出</t>
  </si>
  <si>
    <t xml:space="preserve"> 十四、资源勘探工业信息等支出</t>
  </si>
  <si>
    <t xml:space="preserve"> 十五、商业服务业等支出</t>
  </si>
  <si>
    <t xml:space="preserve"> 十六、金融支出</t>
  </si>
  <si>
    <t xml:space="preserve"> 十七、援助其他地区支出</t>
  </si>
  <si>
    <t xml:space="preserve"> 十八、自然资源海洋气象等支出</t>
  </si>
  <si>
    <t xml:space="preserve"> 十九、住房保障支出</t>
  </si>
  <si>
    <t xml:space="preserve"> 二十、粮油物资储备支出</t>
  </si>
  <si>
    <t xml:space="preserve"> 二十一、国有资本经营预算支出</t>
  </si>
  <si>
    <t xml:space="preserve"> 二十二、灾害防治及应急管理支出</t>
  </si>
  <si>
    <t xml:space="preserve"> 二十三、预备费</t>
  </si>
  <si>
    <t xml:space="preserve"> 二十四、其他支出</t>
  </si>
  <si>
    <t xml:space="preserve"> 二十五、转移性支出</t>
  </si>
  <si>
    <t xml:space="preserve"> 二十六、债务付息支出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</si>
  <si>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</si>
  <si>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</si>
  <si>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</si>
  <si>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</si>
  <si>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</si>
  <si>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</si>
  <si>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</si>
  <si>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</si>
  <si>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 出  总  计</t>
  </si>
  <si>
    <t>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</si>
  <si>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</si>
  <si>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</si>
  <si>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</si>
  <si>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</si>
  <si>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</si>
  <si>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</si>
  <si>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</si>
  <si>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</si>
  <si>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</si>
  <si>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</si>
  <si>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</si>
  <si>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</si>
  <si>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</si>
  <si>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</si>
  <si>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</si>
  <si>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</si>
  <si>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300</t>
  </si>
  <si>
    <t>中国共产党昆明市东川区委员会政策研究室</t>
  </si>
  <si>
    <t>300001</t>
  </si>
  <si>
    <t>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</si>
  <si>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</si>
  <si>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</si>
  <si>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</si>
  <si>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</si>
  <si>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</si>
  <si>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</si>
  <si>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</si>
  <si>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</si>
  <si>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</si>
  <si>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</si>
  <si>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</si>
  <si>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</si>
  <si>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</si>
  <si>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</si>
  <si>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</si>
  <si>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</si>
  <si>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</si>
  <si>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</si>
  <si>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</si>
  <si>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</si>
  <si>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</si>
  <si>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</si>
  <si>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</si>
  <si>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</si>
  <si>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</si>
  <si>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201</t>
  </si>
  <si>
    <t>一般公共服务支出</t>
  </si>
  <si>
    <t>20131</t>
  </si>
  <si>
    <t>党委办公厅（室）及相关机构事务</t>
  </si>
  <si>
    <t>2013101</t>
  </si>
  <si>
    <t>行政运行</t>
  </si>
  <si>
    <t>2013199</t>
  </si>
  <si>
    <t>其他党委办公厅（室）及相关机构事务支出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</si>
  <si>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</si>
  <si>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</si>
  <si>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</si>
  <si>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</si>
  <si>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</si>
  <si>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</si>
  <si>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2080505</t>
  </si>
  <si>
    <t>机关事业单位基本养老保险缴费支出</t>
  </si>
  <si>
    <t>210</t>
  </si>
  <si>
    <t>卫生健康支出</t>
  </si>
  <si>
    <t>21011</t>
  </si>
  <si>
    <t>行政事业单位医疗</t>
  </si>
  <si>
    <t>2101101</t>
  </si>
  <si>
    <t>行政单位医疗</t>
  </si>
  <si>
    <t>2101103</t>
  </si>
  <si>
    <t>公务员医疗补助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</si>
  <si>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</si>
  <si>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</si>
  <si>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</si>
  <si>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</si>
  <si>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</si>
  <si>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</si>
  <si>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</si>
  <si>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</si>
  <si>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02-1表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</si>
  <si>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</si>
  <si>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</si>
  <si>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</si>
  <si>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</si>
  <si>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</si>
  <si>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</si>
  <si>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</si>
  <si>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</si>
  <si>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</si>
  <si>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</si>
  <si>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</si>
  <si>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</si>
  <si>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</si>
  <si>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</si>
  <si>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</si>
  <si>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</si>
  <si>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</si>
  <si>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</si>
  <si>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</si>
  <si>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</si>
  <si>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</si>
  <si>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</si>
  <si>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</si>
  <si>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</si>
  <si>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</si>
  <si>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</si>
  <si>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</si>
  <si>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</si>
  <si>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</si>
  <si>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</si>
  <si>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（二十五）转移性支出</t>
  </si>
  <si>
    <t>（二十六）债务付息支出</t>
  </si>
  <si>
    <t>二、年终结转结余</t>
  </si>
  <si>
    <t>02-2表</t>
  </si>
  <si>
    <t>部门预算支出功能分类科目</t>
  </si>
  <si>
    <t>人员经费</t>
  </si>
  <si>
    <t>公用经费</t>
  </si>
  <si>
    <t>合  计</t>
  </si>
  <si>
    <t>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</si>
  <si>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</si>
  <si>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</si>
  <si>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</si>
  <si>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</si>
  <si>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</si>
  <si>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</si>
  <si>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04表</t>
  </si>
  <si>
    <t>主管部门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</si>
  <si>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</si>
  <si>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</si>
  <si>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</si>
  <si>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</si>
  <si>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</si>
  <si>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</si>
  <si>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</si>
  <si>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</si>
  <si>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</si>
  <si>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</si>
  <si>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</si>
  <si>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</si>
  <si>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</si>
  <si>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</si>
  <si>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</si>
  <si>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</si>
  <si>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</si>
  <si>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>已预拨</t>
  </si>
  <si>
    <t>530113210000000004196</t>
  </si>
  <si>
    <t>行政人员工资支出</t>
  </si>
  <si>
    <t>30101</t>
  </si>
  <si>
    <t>基本工资</t>
  </si>
  <si>
    <t>30102</t>
  </si>
  <si>
    <t>津贴补贴</t>
  </si>
  <si>
    <t>30103</t>
  </si>
  <si>
    <t>奖金</t>
  </si>
  <si>
    <t>530113210000000004198</t>
  </si>
  <si>
    <t>社会保障缴费</t>
  </si>
  <si>
    <t>30108</t>
  </si>
  <si>
    <t>机关事业单位基本养老保险缴费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</si>
  <si>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</si>
  <si>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</si>
  <si>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</si>
  <si>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</si>
  <si>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</si>
  <si>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</si>
  <si>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530113210000000004199</t>
  </si>
  <si>
    <t>30113</t>
  </si>
  <si>
    <t>530113210000000004202</t>
  </si>
  <si>
    <t>30217</t>
  </si>
  <si>
    <t>530113210000000004203</t>
  </si>
  <si>
    <t>公务交通补贴</t>
  </si>
  <si>
    <t>30239</t>
  </si>
  <si>
    <t>其他交通费用</t>
  </si>
  <si>
    <t>530113210000000004204</t>
  </si>
  <si>
    <t>工会经费</t>
  </si>
  <si>
    <t>30228</t>
  </si>
  <si>
    <t>530113210000000004207</t>
  </si>
  <si>
    <t>一般公用支出</t>
  </si>
  <si>
    <t>30201</t>
  </si>
  <si>
    <t>办公费</t>
  </si>
  <si>
    <t>30205</t>
  </si>
  <si>
    <t>水费</t>
  </si>
  <si>
    <t>30206</t>
  </si>
  <si>
    <t>电费</t>
  </si>
  <si>
    <t>30207</t>
  </si>
  <si>
    <t>邮电费</t>
  </si>
  <si>
    <t>30211</t>
  </si>
  <si>
    <t>差旅费</t>
  </si>
  <si>
    <t>30213</t>
  </si>
  <si>
    <t>维修（护）费</t>
  </si>
  <si>
    <t>30215</t>
  </si>
  <si>
    <t>会议费</t>
  </si>
  <si>
    <t>30216</t>
  </si>
  <si>
    <t>培训费</t>
  </si>
  <si>
    <t>30229</t>
  </si>
  <si>
    <t>福利费</t>
  </si>
  <si>
    <t>530113210000000004208</t>
  </si>
  <si>
    <t>租车经费</t>
  </si>
  <si>
    <t>530113210000000005363</t>
  </si>
  <si>
    <t>离退休公用经费</t>
  </si>
  <si>
    <t>30299</t>
  </si>
  <si>
    <t>其他商品和服务支出</t>
  </si>
  <si>
    <t>530113221100000294873</t>
  </si>
  <si>
    <t>离退休生活补助</t>
  </si>
  <si>
    <t>30305</t>
  </si>
  <si>
    <t>生活补助</t>
  </si>
  <si>
    <t>530113231100001505046</t>
  </si>
  <si>
    <t>行政人员绩效奖励</t>
  </si>
  <si>
    <t>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</si>
  <si>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</si>
  <si>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</si>
  <si>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</si>
  <si>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</si>
  <si>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</si>
  <si>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</si>
  <si>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专项业务类</t>
  </si>
  <si>
    <t>530113231100001156006</t>
  </si>
  <si>
    <t>全面深化改革工作经费</t>
  </si>
  <si>
    <t>05-2表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</si>
  <si>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</si>
  <si>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</si>
  <si>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</si>
  <si>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</si>
  <si>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</si>
  <si>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</si>
  <si>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</si>
  <si>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</si>
  <si>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</si>
  <si>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根据昆明市全面深化改革考核细则与区委全面深化改革委员会2025年工作要点，计划组织召开区委全面深化改革委员会3次，及时研究解决改革中存在的问题；总结提炼改革经验做法8篇及以上报市委改革办；完成年度改革任务。</t>
  </si>
  <si>
    <t>产出指标</t>
  </si>
  <si>
    <t>数量指标</t>
  </si>
  <si>
    <t>召开区委全面深化改革委员会会议或专题会议次数</t>
  </si>
  <si>
    <t>&gt;=</t>
  </si>
  <si>
    <t>次</t>
  </si>
  <si>
    <t>定量指标</t>
  </si>
  <si>
    <t>全年召开区委全面深化改革委员会会议或专题会议不少于3次。</t>
  </si>
  <si>
    <t>开展专题调研次数</t>
  </si>
  <si>
    <t>全年聚焦本地区改革事项组织开展专题调研不少于4次。</t>
  </si>
  <si>
    <t>报送改革信息篇数</t>
  </si>
  <si>
    <t>篇</t>
  </si>
  <si>
    <t>每季度向市委改革办报送高质量经验类改革信息不少于2篇。</t>
  </si>
  <si>
    <t>质量指标</t>
  </si>
  <si>
    <t>改革任务完成率</t>
  </si>
  <si>
    <t>90</t>
  </si>
  <si>
    <t>%</t>
  </si>
  <si>
    <t>定性指标</t>
  </si>
  <si>
    <t>改革任务完成率=（改革任务完成数/改革任务总数）*100%</t>
  </si>
  <si>
    <t>时效指标</t>
  </si>
  <si>
    <t>完成各项改革工作时间</t>
  </si>
  <si>
    <t>=</t>
  </si>
  <si>
    <t>1.00</t>
  </si>
  <si>
    <t>年</t>
  </si>
  <si>
    <t>各项改革工作中，在1年内完成。</t>
  </si>
  <si>
    <t>成本指标</t>
  </si>
  <si>
    <t>经济成本指标</t>
  </si>
  <si>
    <t>&lt;=</t>
  </si>
  <si>
    <t>30000</t>
  </si>
  <si>
    <t>元</t>
  </si>
  <si>
    <t>全面深化改革工作经费实际支出额度</t>
  </si>
  <si>
    <t>效益指标</t>
  </si>
  <si>
    <t>社会效益</t>
  </si>
  <si>
    <t>改革任务落实情况</t>
  </si>
  <si>
    <t>改革任务落实情况=（改革任务落实数/改革任务总数）*100</t>
  </si>
  <si>
    <t>满意度指标</t>
  </si>
  <si>
    <t>服务对象满意度</t>
  </si>
  <si>
    <t>区级领导满意度</t>
  </si>
  <si>
    <t>区级领导满意度=（区级领导评分/总分数）*100%</t>
  </si>
  <si>
    <t>涉考核单位满意度</t>
  </si>
  <si>
    <t>涉考核单位满意度=（涉考核单位评分/总分数）*100%</t>
  </si>
  <si>
    <t>06表</t>
  </si>
  <si>
    <t>政府性基金预算支出预算表</t>
  </si>
  <si>
    <t>单位名称：昆明市发展和改革委员会</t>
  </si>
  <si>
    <t>政府性基金预算支出</t>
  </si>
  <si>
    <t>中国共产党昆明市东川区委员会政策研究室2025年度无政府性基金预算支出预算表支出情况，此表无数据。</t>
  </si>
  <si>
    <t>07表</t>
  </si>
  <si>
    <t>预算项目</t>
  </si>
  <si>
    <t>采购项目</t>
  </si>
  <si>
    <t>采购品目</t>
  </si>
  <si>
    <t>计量
单位</t>
  </si>
  <si>
    <t>数量</t>
  </si>
  <si>
    <t>面向中小企业预留资金</t>
  </si>
  <si>
    <t>政府性基金</t>
  </si>
  <si>
    <t>国有资本经营收益</t>
  </si>
  <si>
    <t>财政专户管理的收入</t>
  </si>
  <si>
    <t>单位自筹</t>
  </si>
  <si>
    <t>采购复印纸</t>
  </si>
  <si>
    <t>复印纸</t>
  </si>
  <si>
    <t>件</t>
  </si>
  <si>
    <t>采购台式电脑</t>
  </si>
  <si>
    <t>台式计算机</t>
  </si>
  <si>
    <t>台</t>
  </si>
  <si>
    <t>备注：当面向中小企业预留资金大于合计时，面向中小企业预留资金为三年预计数。</t>
  </si>
  <si>
    <t>08表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</si>
  <si>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</si>
  <si>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</si>
  <si>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</si>
  <si>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</si>
  <si>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</si>
  <si>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</si>
  <si>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中国共产党昆明市东川区委员会政策研究室2025年度无政府购买服务预算表支出情况，此表无数据。</t>
  </si>
  <si>
    <t>预算09-1表</t>
  </si>
  <si>
    <t>单位名称（项目）</t>
  </si>
  <si>
    <t>地区</t>
  </si>
  <si>
    <t>中国共产党昆明市东川区委员会政策研究室2025年度无对下转移支付预算表支出情况，此表无数据。</t>
  </si>
  <si>
    <t>预算09-2表</t>
  </si>
  <si>
    <t>中国共产党昆明市东川区委员会政策研究室2025年度无对下转移支付绩效目标表支出情况，此表无数据。</t>
  </si>
  <si>
    <t xml:space="preserve">10表
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</si>
  <si>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</si>
  <si>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</si>
  <si>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</si>
  <si>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</si>
  <si>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</si>
  <si>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</si>
  <si>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</si>
  <si>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中国共产党昆明市东川区委员会政策研究室2025年度无新增资产配置表支出情况，此表无数据。</t>
  </si>
  <si>
    <t>11表</t>
  </si>
  <si>
    <t>上级补助</t>
  </si>
  <si>
    <t>中国共产党昆明市东川区委员会政策研究室2025年度无上级补助项目支出预算表支出情况，此表无数据。</t>
  </si>
  <si>
    <t>12表</t>
  </si>
  <si>
    <t>项目级次</t>
  </si>
  <si>
    <t>311 专项业务类</t>
  </si>
  <si>
    <t>本级</t>
  </si>
  <si>
    <t/>
  </si>
  <si>
    <t>预算13表</t>
  </si>
  <si>
    <t>2025年部门整体支出绩效目标</t>
  </si>
  <si>
    <t>单位名称：中国共产党昆明市东川区委员会政策研究室</t>
  </si>
  <si>
    <t>部门编码</t>
  </si>
  <si>
    <t>部门名称</t>
  </si>
  <si>
    <t>内容</t>
  </si>
  <si>
    <t>说明</t>
  </si>
  <si>
    <t>部门总体目标</t>
  </si>
  <si>
    <t>部门职责</t>
  </si>
  <si>
    <t>1.围绕区委中心工作，负责对全区经济建设、政治建设、文化建设、社会建设、生态文明建设、党的建设等全局性、战略性重大问题进行调查研究，提出意见建议，供区委决策参考；
2.根据区委指示，承担或组织有关部门起草、修改区委重要文件、领导讲话稿和其他文稿；
3.研究国际国内经济社会发展前沿趋势，围绕区委关注的热点、难点、焦点问题开展调查研究，收集整理各部门各乡镇（街道）在改革、发展、稳定等方面的工作动态，编辑有关资料，及时向区委反映新情况、新经验，提供区委领导参阅；
4.完成区委和上级部门交办的其他任务。</t>
  </si>
  <si>
    <t>根据三定方案归纳</t>
  </si>
  <si>
    <t>总体绩效目标（2025-2027年期间）</t>
  </si>
  <si>
    <t>1.对全区经济领域、文化领域、生态建设、党的建设、思想政治建设和社会政治动向等方面进行专题研究不少于6次。
2.承担或组织有关部门起草、修改区委重要文件、领导讲话稿和其他文稿不少于400件。
3.高质量开展改革方案出台前的调查研究，聚焦东川区改革事项组织开展专题调研不少于12次；
4.掌握全区改革推进情况，汇总改革进程中出现的问题，及时形成材料报领导小组，承接改革方案的办结率不低于90%；
5.提高改革信息质量，向市委改革办报送高质量经验类改革信息不少于24篇；
6.聚焦重大改革事项，争取选取部分重大改革事项进行第三方评估，开展重大项目评估不少于6个；
7.对中央、省、市重要政策文件进行解读，结合东川实际，以《政策动态》形式提出贯彻落实建议不少于12篇。
8.召开区委全面深化改革委员会会议或专题会议不少于9次。</t>
  </si>
  <si>
    <t>根据部门职责，中长期规划，各级党委，各级政府要求归纳</t>
  </si>
  <si>
    <t>部门年度目标</t>
  </si>
  <si>
    <t>预算年度（2025年）绩效目标</t>
  </si>
  <si>
    <t>1.对全区经济领域、文化领域、生态建设、党的建设、思想政治建设和社会政治动向等方面进行专题研究，形成《政研改革专报》不少于2篇，供领导参阅。
2.承担或组织有关部门起草、修改区委重要文件、领导讲话稿和其他文稿不少于120件。
3.高质量开展改革方案出台前的调查研究，聚焦东川区改革事项组织开展专题调研不少于4次；
4.掌握全区改革推进情况，汇总改革进程中出现的问题，及时形成材料报领导小组，承接改革方案的办结率不低于90%；
5.提高改革信息质量，向市委改革办报送高质量经验类改革信息不少于8篇；
6.对中央、省、市重要政策文件进行解读，结合东川实际，以《政策动态》形式提出贯彻落实建议不少于4篇。
7.召开区委全面深化改革委员会会议或专题会议不少于3次。</t>
  </si>
  <si>
    <t>部门年度重点工作任务对应的目标或措施预计的产出和效果，每项工作任务都有明确的一项或几项目标。</t>
  </si>
  <si>
    <t>二、部门年度重点工作任务</t>
  </si>
  <si>
    <t>部门职能职责</t>
  </si>
  <si>
    <t>主要内容</t>
  </si>
  <si>
    <t>对应项目</t>
  </si>
  <si>
    <t>纳入预算金额（元）</t>
  </si>
  <si>
    <t>总额</t>
  </si>
  <si>
    <t>财政拨款</t>
  </si>
  <si>
    <t>其他资金</t>
  </si>
  <si>
    <t>全面深化改革</t>
  </si>
  <si>
    <t>推进全区全面深化改革工作有序开展</t>
  </si>
  <si>
    <t>单位行政运行</t>
  </si>
  <si>
    <t>保障单位人员和运转经费</t>
  </si>
  <si>
    <t>三、部门整体支出绩效指标</t>
  </si>
  <si>
    <t>绩效指标</t>
  </si>
  <si>
    <t>评（扣）分标准</t>
  </si>
  <si>
    <t>绩效指标设定依据及指标值数据来源</t>
  </si>
  <si>
    <t xml:space="preserve">二级指标 </t>
  </si>
  <si>
    <t>保证机构正常运行</t>
  </si>
  <si>
    <t>个</t>
  </si>
  <si>
    <t>未达到标准扣5分。</t>
  </si>
  <si>
    <t>确保单位正常运行。</t>
  </si>
  <si>
    <t>三定方案。</t>
  </si>
  <si>
    <t>召开区委全面深化改革委员会会议或专题专题会议次数</t>
  </si>
  <si>
    <t>召开区委全面深化改革委员会会议或专题会议次数。</t>
  </si>
  <si>
    <t>市对区全面深化改革目标责任书</t>
  </si>
  <si>
    <t>起草文稿</t>
  </si>
  <si>
    <t>120</t>
  </si>
  <si>
    <t>承担或组织有关部门起草、修改区委重要文件、领导讲话稿和其他文稿篇数。</t>
  </si>
  <si>
    <t>工作要点</t>
  </si>
  <si>
    <t>改革事项专题调研</t>
  </si>
  <si>
    <t>对改革事项开展专题调研次数。</t>
  </si>
  <si>
    <t>报送改革信息</t>
  </si>
  <si>
    <t>向市委改革办报送高质量经验类改革信息篇数。</t>
  </si>
  <si>
    <t>政研改革专报</t>
  </si>
  <si>
    <t>围绕区委中心工作进行专题研究形成报告数量。</t>
  </si>
  <si>
    <t>承接改革方案办结率</t>
  </si>
  <si>
    <t>反映改革方案办结比例。</t>
  </si>
  <si>
    <t>100</t>
  </si>
  <si>
    <t>三公经费控制率：三公经费执行数/三公经费预算数。</t>
  </si>
  <si>
    <t>财政工作要求</t>
  </si>
  <si>
    <t>领导批示圈阅次数</t>
  </si>
  <si>
    <t>反映研究成果获得领导批示圈阅情况。</t>
  </si>
  <si>
    <t>市委改革办改革信息采用</t>
  </si>
  <si>
    <t>反映信息被采纳情况。</t>
  </si>
  <si>
    <t>区委领导和各考核单位满意度</t>
  </si>
  <si>
    <t>反映区委领导和各考核单位对单位开展满意情况。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</si>
</sst>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-#,##0.00;;@"/>
    <numFmt numFmtId="177" formatCode="hh:mm:ss"/>
    <numFmt numFmtId="178" formatCode="yyyy\-mm\-dd"/>
    <numFmt numFmtId="179" formatCode="yyyy\-mm\-dd\ hh:mm:ss"/>
    <numFmt numFmtId="180" formatCode="#,##0;\-#,##0;;@"/>
  </numFmts>
  <fonts count="43">
    <font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sz val="20"/>
      <color rgb="FF000000"/>
      <name val="宋体"/>
      <charset val="134"/>
    </font>
    <font>
      <sz val="9"/>
      <color rgb="FF000000"/>
      <name val="宋体"/>
      <charset val="134"/>
    </font>
    <font>
      <b/>
      <sz val="24"/>
      <color rgb="FF000000"/>
      <name val="宋体"/>
      <charset val="134"/>
    </font>
    <font>
      <sz val="10"/>
      <color rgb="FF000000"/>
      <name val="宋体"/>
      <charset val="134"/>
    </font>
    <font>
      <b/>
      <sz val="10"/>
      <color rgb="FF000000"/>
      <name val="宋体"/>
      <charset val="134"/>
    </font>
    <font>
      <b/>
      <sz val="11"/>
      <color rgb="FF000000"/>
      <name val="宋体"/>
      <charset val="134"/>
    </font>
    <font>
      <sz val="9"/>
      <color theme="1"/>
      <name val="宋体"/>
      <charset val="134"/>
    </font>
    <font>
      <sz val="12"/>
      <color rgb="FF000000"/>
      <name val="宋体"/>
      <charset val="134"/>
    </font>
    <font>
      <b/>
      <sz val="23"/>
      <color rgb="FF000000"/>
      <name val="宋体"/>
      <charset val="134"/>
    </font>
    <font>
      <sz val="10"/>
      <color rgb="FF000000"/>
      <name val="Arial"/>
      <charset val="134"/>
    </font>
    <font>
      <b/>
      <sz val="23.95"/>
      <color rgb="FF000000"/>
      <name val="宋体"/>
      <charset val="134"/>
    </font>
    <font>
      <sz val="10"/>
      <name val="宋体"/>
      <charset val="1"/>
    </font>
    <font>
      <b/>
      <sz val="22"/>
      <color rgb="FF000000"/>
      <name val="宋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b/>
      <sz val="18"/>
      <color rgb="FF000000"/>
      <name val="宋体"/>
      <charset val="134"/>
    </font>
    <font>
      <sz val="9.75"/>
      <color rgb="FF000000"/>
      <name val="SimSun"/>
      <charset val="134"/>
    </font>
    <font>
      <b/>
      <sz val="9"/>
      <color rgb="FF000000"/>
      <name val="宋体"/>
      <charset val="134"/>
    </font>
    <font>
      <b/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  <font>
      <sz val="10"/>
      <name val="宋体"/>
      <charset val="134"/>
    </font>
    <font>
      <sz val="9"/>
      <name val="微软雅黑"/>
      <charset val="1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3" borderId="15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4" borderId="18" applyNumberFormat="0" applyAlignment="0" applyProtection="0">
      <alignment vertical="center"/>
    </xf>
    <xf numFmtId="0" fontId="30" fillId="5" borderId="19" applyNumberFormat="0" applyAlignment="0" applyProtection="0">
      <alignment vertical="center"/>
    </xf>
    <xf numFmtId="0" fontId="31" fillId="5" borderId="18" applyNumberFormat="0" applyAlignment="0" applyProtection="0">
      <alignment vertical="center"/>
    </xf>
    <xf numFmtId="0" fontId="32" fillId="6" borderId="20" applyNumberFormat="0" applyAlignment="0" applyProtection="0">
      <alignment vertical="center"/>
    </xf>
    <xf numFmtId="0" fontId="33" fillId="0" borderId="21" applyNumberFormat="0" applyFill="0" applyAlignment="0" applyProtection="0">
      <alignment vertical="center"/>
    </xf>
    <xf numFmtId="0" fontId="34" fillId="0" borderId="22" applyNumberFormat="0" applyFill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176" fontId="40" fillId="0" borderId="2">
      <alignment horizontal="right" vertical="center"/>
    </xf>
    <xf numFmtId="49" fontId="40" fillId="0" borderId="2">
      <alignment horizontal="left" vertical="center" wrapText="1"/>
    </xf>
    <xf numFmtId="176" fontId="40" fillId="0" borderId="2">
      <alignment horizontal="right" vertical="center"/>
    </xf>
    <xf numFmtId="177" fontId="40" fillId="0" borderId="2">
      <alignment horizontal="right" vertical="center"/>
    </xf>
    <xf numFmtId="178" fontId="40" fillId="0" borderId="2">
      <alignment horizontal="right" vertical="center"/>
    </xf>
    <xf numFmtId="179" fontId="40" fillId="0" borderId="2">
      <alignment horizontal="right" vertical="center"/>
    </xf>
    <xf numFmtId="10" fontId="40" fillId="0" borderId="2">
      <alignment horizontal="right" vertical="center"/>
    </xf>
    <xf numFmtId="180" fontId="40" fillId="0" borderId="2">
      <alignment horizontal="right" vertical="center"/>
    </xf>
    <xf numFmtId="0" fontId="41" fillId="0" borderId="0"/>
    <xf numFmtId="0" fontId="41" fillId="0" borderId="0"/>
    <xf numFmtId="0" fontId="42" fillId="0" borderId="0">
      <alignment vertical="top"/>
      <protection locked="0"/>
    </xf>
  </cellStyleXfs>
  <cellXfs count="236">
    <xf numFmtId="0" fontId="0" fillId="0" borderId="0" xfId="0" applyFont="1" applyBorder="1"/>
    <xf numFmtId="0" fontId="0" fillId="0" borderId="0" xfId="0" applyFill="1" applyBorder="1" applyAlignment="1" applyProtection="1">
      <alignment vertical="center"/>
    </xf>
    <xf numFmtId="0" fontId="1" fillId="0" borderId="0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 applyProtection="1">
      <alignment horizontal="left" vertical="center" wrapText="1"/>
    </xf>
    <xf numFmtId="0" fontId="4" fillId="2" borderId="0" xfId="0" applyFont="1" applyFill="1" applyBorder="1" applyAlignment="1" applyProtection="1">
      <alignment horizontal="left" vertical="center" wrapText="1"/>
    </xf>
    <xf numFmtId="0" fontId="5" fillId="2" borderId="2" xfId="0" applyFont="1" applyFill="1" applyBorder="1" applyAlignment="1" applyProtection="1">
      <alignment horizontal="center" vertical="center" wrapText="1"/>
    </xf>
    <xf numFmtId="0" fontId="5" fillId="2" borderId="3" xfId="0" applyFont="1" applyFill="1" applyBorder="1" applyAlignment="1" applyProtection="1">
      <alignment horizontal="left" vertical="center" wrapText="1"/>
    </xf>
    <xf numFmtId="0" fontId="6" fillId="2" borderId="4" xfId="0" applyFont="1" applyFill="1" applyBorder="1" applyAlignment="1" applyProtection="1">
      <alignment horizontal="left" vertical="center" wrapText="1"/>
    </xf>
    <xf numFmtId="0" fontId="1" fillId="0" borderId="3" xfId="0" applyFont="1" applyFill="1" applyBorder="1" applyAlignment="1" applyProtection="1">
      <alignment horizontal="center" vertical="center" wrapText="1"/>
    </xf>
    <xf numFmtId="0" fontId="1" fillId="0" borderId="4" xfId="0" applyFont="1" applyFill="1" applyBorder="1" applyAlignment="1" applyProtection="1">
      <alignment horizontal="center" vertical="center" wrapText="1"/>
    </xf>
    <xf numFmtId="0" fontId="1" fillId="0" borderId="2" xfId="0" applyFont="1" applyFill="1" applyBorder="1" applyAlignment="1" applyProtection="1">
      <alignment horizontal="center" vertical="center" wrapText="1"/>
    </xf>
    <xf numFmtId="49" fontId="1" fillId="0" borderId="2" xfId="0" applyNumberFormat="1" applyFont="1" applyFill="1" applyBorder="1" applyAlignment="1" applyProtection="1">
      <alignment horizontal="center" vertical="center" wrapText="1"/>
    </xf>
    <xf numFmtId="49" fontId="3" fillId="0" borderId="2" xfId="0" applyNumberFormat="1" applyFont="1" applyFill="1" applyBorder="1" applyAlignment="1" applyProtection="1">
      <alignment horizontal="left" vertical="center" wrapText="1"/>
    </xf>
    <xf numFmtId="0" fontId="3" fillId="0" borderId="2" xfId="0" applyFont="1" applyFill="1" applyBorder="1" applyAlignment="1" applyProtection="1">
      <alignment horizontal="left" vertical="center" wrapText="1"/>
    </xf>
    <xf numFmtId="0" fontId="7" fillId="0" borderId="2" xfId="0" applyFont="1" applyFill="1" applyBorder="1" applyAlignment="1" applyProtection="1">
      <alignment horizontal="left" vertical="center" wrapText="1"/>
    </xf>
    <xf numFmtId="0" fontId="3" fillId="0" borderId="2" xfId="0" applyFont="1" applyFill="1" applyBorder="1" applyAlignment="1" applyProtection="1">
      <alignment horizontal="center" vertical="center" wrapText="1"/>
    </xf>
    <xf numFmtId="0" fontId="1" fillId="0" borderId="2" xfId="0" applyFont="1" applyFill="1" applyBorder="1" applyAlignment="1" applyProtection="1">
      <alignment wrapText="1"/>
    </xf>
    <xf numFmtId="49" fontId="8" fillId="0" borderId="2" xfId="50" applyFont="1" applyAlignment="1">
      <alignment horizontal="left" vertical="center" wrapText="1"/>
    </xf>
    <xf numFmtId="0" fontId="7" fillId="0" borderId="2" xfId="0" applyFont="1" applyFill="1" applyBorder="1" applyAlignment="1" applyProtection="1">
      <alignment horizontal="center" vertical="center" wrapText="1"/>
    </xf>
    <xf numFmtId="49" fontId="9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left" vertical="center" wrapText="1"/>
      <protection locked="0"/>
    </xf>
    <xf numFmtId="0" fontId="6" fillId="2" borderId="5" xfId="0" applyFont="1" applyFill="1" applyBorder="1" applyAlignment="1" applyProtection="1">
      <alignment horizontal="left" vertical="center" wrapText="1"/>
    </xf>
    <xf numFmtId="0" fontId="5" fillId="2" borderId="3" xfId="0" applyFont="1" applyFill="1" applyBorder="1" applyAlignment="1" applyProtection="1">
      <alignment horizontal="center" vertical="center" wrapText="1"/>
    </xf>
    <xf numFmtId="0" fontId="5" fillId="2" borderId="4" xfId="0" applyFont="1" applyFill="1" applyBorder="1" applyAlignment="1" applyProtection="1">
      <alignment horizontal="left" vertical="center" wrapText="1"/>
    </xf>
    <xf numFmtId="0" fontId="3" fillId="2" borderId="2" xfId="0" applyFont="1" applyFill="1" applyBorder="1" applyAlignment="1" applyProtection="1">
      <alignment horizontal="left" vertical="center" wrapText="1"/>
    </xf>
    <xf numFmtId="4" fontId="3" fillId="2" borderId="2" xfId="0" applyNumberFormat="1" applyFont="1" applyFill="1" applyBorder="1" applyAlignment="1" applyProtection="1">
      <alignment horizontal="right" vertical="center" wrapText="1"/>
      <protection locked="0"/>
    </xf>
    <xf numFmtId="4" fontId="3" fillId="0" borderId="2" xfId="0" applyNumberFormat="1" applyFont="1" applyFill="1" applyBorder="1" applyAlignment="1" applyProtection="1">
      <alignment horizontal="right" vertical="center" wrapText="1"/>
    </xf>
    <xf numFmtId="49" fontId="9" fillId="0" borderId="2" xfId="0" applyNumberFormat="1" applyFont="1" applyFill="1" applyBorder="1" applyAlignment="1" applyProtection="1">
      <alignment horizontal="center" vertical="center" wrapText="1"/>
    </xf>
    <xf numFmtId="0" fontId="9" fillId="0" borderId="2" xfId="0" applyFont="1" applyFill="1" applyBorder="1" applyAlignment="1" applyProtection="1">
      <alignment horizontal="center" vertical="center" wrapText="1"/>
    </xf>
    <xf numFmtId="0" fontId="5" fillId="0" borderId="0" xfId="58" applyNumberFormat="1" applyFont="1" applyFill="1" applyBorder="1" applyAlignment="1" applyProtection="1">
      <alignment horizontal="right" vertical="center" wrapText="1"/>
    </xf>
    <xf numFmtId="0" fontId="3" fillId="2" borderId="0" xfId="0" applyFont="1" applyFill="1" applyBorder="1" applyAlignment="1" applyProtection="1">
      <alignment horizontal="right" vertical="center" wrapText="1"/>
    </xf>
    <xf numFmtId="0" fontId="1" fillId="0" borderId="5" xfId="0" applyFont="1" applyFill="1" applyBorder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 wrapText="1"/>
    </xf>
    <xf numFmtId="49" fontId="1" fillId="0" borderId="2" xfId="0" applyNumberFormat="1" applyFont="1" applyFill="1" applyBorder="1" applyAlignment="1" applyProtection="1">
      <alignment vertical="center" wrapText="1"/>
    </xf>
    <xf numFmtId="0" fontId="1" fillId="0" borderId="2" xfId="0" applyFont="1" applyFill="1" applyBorder="1" applyAlignment="1" applyProtection="1">
      <alignment vertical="center" wrapText="1"/>
    </xf>
    <xf numFmtId="0" fontId="0" fillId="0" borderId="0" xfId="0" applyFont="1" applyBorder="1" applyAlignment="1">
      <alignment horizontal="center" vertical="center"/>
    </xf>
    <xf numFmtId="49" fontId="5" fillId="0" borderId="0" xfId="0" applyNumberFormat="1" applyFont="1" applyBorder="1"/>
    <xf numFmtId="0" fontId="10" fillId="0" borderId="0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>
      <alignment horizontal="left" vertical="center"/>
    </xf>
    <xf numFmtId="0" fontId="1" fillId="0" borderId="6" xfId="0" applyFont="1" applyBorder="1" applyAlignment="1" applyProtection="1">
      <alignment horizontal="center" vertical="center" wrapText="1"/>
      <protection locked="0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0" borderId="7" xfId="0" applyFont="1" applyBorder="1" applyAlignment="1">
      <alignment horizontal="center" vertical="center" wrapText="1"/>
    </xf>
    <xf numFmtId="0" fontId="1" fillId="2" borderId="8" xfId="0" applyFont="1" applyFill="1" applyBorder="1" applyAlignment="1" applyProtection="1">
      <alignment horizontal="center" vertical="center" wrapText="1"/>
      <protection locked="0"/>
    </xf>
    <xf numFmtId="0" fontId="1" fillId="0" borderId="8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3" fillId="2" borderId="2" xfId="0" applyFont="1" applyFill="1" applyBorder="1" applyAlignment="1" applyProtection="1">
      <alignment horizontal="left" vertical="center" wrapText="1"/>
      <protection locked="0"/>
    </xf>
    <xf numFmtId="0" fontId="3" fillId="0" borderId="2" xfId="0" applyFont="1" applyBorder="1" applyAlignment="1" applyProtection="1">
      <alignment horizontal="left" vertical="center"/>
      <protection locked="0"/>
    </xf>
    <xf numFmtId="0" fontId="3" fillId="0" borderId="3" xfId="0" applyFont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 applyProtection="1">
      <alignment horizontal="left" vertical="center" wrapText="1"/>
      <protection locked="0"/>
    </xf>
    <xf numFmtId="0" fontId="3" fillId="0" borderId="5" xfId="0" applyFont="1" applyBorder="1" applyAlignment="1" applyProtection="1">
      <alignment horizontal="left" vertical="center" wrapText="1"/>
      <protection locked="0"/>
    </xf>
    <xf numFmtId="0" fontId="3" fillId="0" borderId="0" xfId="0" applyFont="1" applyBorder="1" applyAlignment="1" applyProtection="1">
      <alignment horizontal="right" vertical="center"/>
      <protection locked="0"/>
    </xf>
    <xf numFmtId="0" fontId="1" fillId="0" borderId="0" xfId="0" applyFont="1" applyBorder="1"/>
    <xf numFmtId="0" fontId="3" fillId="0" borderId="0" xfId="0" applyFont="1" applyBorder="1" applyAlignment="1" applyProtection="1">
      <alignment horizontal="right"/>
      <protection locked="0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4" fontId="3" fillId="0" borderId="2" xfId="0" applyNumberFormat="1" applyFont="1" applyBorder="1" applyAlignment="1" applyProtection="1">
      <alignment horizontal="right" vertical="center" wrapText="1"/>
      <protection locked="0"/>
    </xf>
    <xf numFmtId="0" fontId="3" fillId="0" borderId="2" xfId="0" applyFont="1" applyBorder="1" applyAlignment="1">
      <alignment horizontal="left" vertical="center" wrapText="1"/>
    </xf>
    <xf numFmtId="0" fontId="3" fillId="0" borderId="2" xfId="0" applyFont="1" applyBorder="1" applyAlignment="1" applyProtection="1">
      <alignment horizontal="left" vertical="center" wrapText="1"/>
      <protection locked="0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>
      <alignment horizontal="left" vertical="center"/>
    </xf>
    <xf numFmtId="0" fontId="1" fillId="2" borderId="6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4" fontId="3" fillId="0" borderId="2" xfId="0" applyNumberFormat="1" applyFont="1" applyBorder="1" applyAlignment="1">
      <alignment horizontal="right" vertical="center" wrapText="1"/>
    </xf>
    <xf numFmtId="0" fontId="3" fillId="2" borderId="5" xfId="0" applyFont="1" applyFill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locked="0"/>
    </xf>
    <xf numFmtId="4" fontId="8" fillId="0" borderId="2" xfId="51" applyNumberFormat="1" applyFont="1" applyBorder="1">
      <alignment horizontal="right" vertical="center"/>
    </xf>
    <xf numFmtId="0" fontId="3" fillId="2" borderId="0" xfId="0" applyFont="1" applyFill="1" applyBorder="1" applyAlignment="1" applyProtection="1">
      <alignment horizontal="right" vertical="top" wrapText="1"/>
      <protection locked="0"/>
    </xf>
    <xf numFmtId="0" fontId="11" fillId="0" borderId="0" xfId="0" applyFont="1" applyBorder="1" applyAlignment="1" applyProtection="1">
      <alignment vertical="top"/>
      <protection locked="0"/>
    </xf>
    <xf numFmtId="0" fontId="11" fillId="0" borderId="0" xfId="0" applyFont="1" applyBorder="1" applyAlignment="1">
      <alignment vertical="top"/>
    </xf>
    <xf numFmtId="0" fontId="12" fillId="2" borderId="0" xfId="0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Border="1" applyProtection="1">
      <protection locked="0"/>
    </xf>
    <xf numFmtId="0" fontId="11" fillId="0" borderId="0" xfId="0" applyFont="1" applyBorder="1"/>
    <xf numFmtId="0" fontId="3" fillId="2" borderId="0" xfId="0" applyFont="1" applyFill="1" applyBorder="1" applyAlignment="1" applyProtection="1">
      <alignment horizontal="left" vertical="center" wrapText="1"/>
      <protection locked="0"/>
    </xf>
    <xf numFmtId="0" fontId="5" fillId="2" borderId="0" xfId="0" applyFont="1" applyFill="1" applyBorder="1" applyAlignment="1" applyProtection="1">
      <alignment horizontal="right" vertical="center"/>
      <protection locked="0"/>
    </xf>
    <xf numFmtId="0" fontId="5" fillId="2" borderId="0" xfId="0" applyFont="1" applyFill="1" applyBorder="1" applyAlignment="1" applyProtection="1">
      <alignment horizontal="right" vertical="center" wrapText="1"/>
      <protection locked="0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5" fillId="2" borderId="2" xfId="0" applyFont="1" applyFill="1" applyBorder="1" applyAlignment="1" applyProtection="1">
      <alignment horizontal="center" vertical="center" wrapText="1"/>
      <protection locked="0"/>
    </xf>
    <xf numFmtId="0" fontId="5" fillId="2" borderId="2" xfId="0" applyFont="1" applyFill="1" applyBorder="1" applyAlignment="1" applyProtection="1">
      <alignment horizontal="right" vertical="center"/>
      <protection locked="0"/>
    </xf>
    <xf numFmtId="0" fontId="5" fillId="2" borderId="2" xfId="0" applyFont="1" applyFill="1" applyBorder="1" applyAlignment="1" applyProtection="1">
      <alignment horizontal="right" vertical="center" wrapText="1"/>
      <protection locked="0"/>
    </xf>
    <xf numFmtId="0" fontId="3" fillId="2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 applyProtection="1">
      <alignment horizontal="left"/>
      <protection locked="0"/>
    </xf>
    <xf numFmtId="0" fontId="3" fillId="0" borderId="2" xfId="0" applyFont="1" applyBorder="1" applyAlignment="1">
      <alignment horizontal="left"/>
    </xf>
    <xf numFmtId="0" fontId="13" fillId="0" borderId="0" xfId="59" applyFont="1" applyFill="1" applyAlignment="1" applyProtection="1">
      <alignment horizontal="left" vertical="center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3" fontId="3" fillId="2" borderId="2" xfId="0" applyNumberFormat="1" applyFont="1" applyFill="1" applyBorder="1" applyAlignment="1" applyProtection="1">
      <alignment horizontal="right" vertical="center"/>
      <protection locked="0"/>
    </xf>
    <xf numFmtId="4" fontId="3" fillId="0" borderId="2" xfId="0" applyNumberFormat="1" applyFont="1" applyBorder="1" applyAlignment="1" applyProtection="1">
      <alignment horizontal="right" vertical="center"/>
      <protection locked="0"/>
    </xf>
    <xf numFmtId="0" fontId="3" fillId="2" borderId="2" xfId="0" applyFont="1" applyFill="1" applyBorder="1" applyAlignment="1">
      <alignment horizontal="right" vertical="center"/>
    </xf>
    <xf numFmtId="0" fontId="3" fillId="2" borderId="0" xfId="0" applyFont="1" applyFill="1" applyBorder="1" applyAlignment="1" applyProtection="1">
      <alignment horizontal="right" vertical="center" wrapText="1"/>
      <protection locked="0"/>
    </xf>
    <xf numFmtId="0" fontId="14" fillId="0" borderId="0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10" fillId="0" borderId="0" xfId="0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5" fillId="0" borderId="0" xfId="0" applyFont="1" applyBorder="1" applyAlignment="1">
      <alignment horizontal="right" vertical="center"/>
    </xf>
    <xf numFmtId="0" fontId="14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wrapText="1"/>
    </xf>
    <xf numFmtId="0" fontId="5" fillId="0" borderId="0" xfId="0" applyFont="1" applyBorder="1" applyAlignment="1">
      <alignment horizontal="right" wrapText="1"/>
    </xf>
    <xf numFmtId="0" fontId="1" fillId="0" borderId="9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176" fontId="8" fillId="0" borderId="2" xfId="0" applyNumberFormat="1" applyFont="1" applyBorder="1" applyAlignment="1">
      <alignment horizontal="right" vertical="center"/>
    </xf>
    <xf numFmtId="0" fontId="13" fillId="0" borderId="0" xfId="59" applyFont="1" applyFill="1" applyAlignment="1" applyProtection="1">
      <alignment vertical="center"/>
    </xf>
    <xf numFmtId="0" fontId="5" fillId="0" borderId="0" xfId="0" applyFont="1" applyBorder="1" applyAlignment="1">
      <alignment wrapText="1"/>
    </xf>
    <xf numFmtId="0" fontId="1" fillId="0" borderId="5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5" fillId="0" borderId="0" xfId="0" applyFont="1" applyBorder="1" applyProtection="1">
      <protection locked="0"/>
    </xf>
    <xf numFmtId="0" fontId="1" fillId="0" borderId="0" xfId="0" applyFont="1" applyBorder="1" applyProtection="1">
      <protection locked="0"/>
    </xf>
    <xf numFmtId="0" fontId="1" fillId="0" borderId="10" xfId="0" applyFont="1" applyBorder="1" applyAlignment="1" applyProtection="1">
      <alignment horizontal="center" vertical="center"/>
      <protection locked="0"/>
    </xf>
    <xf numFmtId="0" fontId="1" fillId="0" borderId="11" xfId="0" applyFont="1" applyBorder="1" applyAlignment="1" applyProtection="1">
      <alignment horizontal="center" vertical="center"/>
      <protection locked="0"/>
    </xf>
    <xf numFmtId="0" fontId="1" fillId="0" borderId="12" xfId="0" applyFont="1" applyBorder="1" applyAlignment="1" applyProtection="1">
      <alignment horizontal="center" vertical="center"/>
      <protection locked="0"/>
    </xf>
    <xf numFmtId="0" fontId="3" fillId="0" borderId="8" xfId="0" applyFont="1" applyBorder="1" applyAlignment="1">
      <alignment horizontal="left" vertical="center" wrapText="1"/>
    </xf>
    <xf numFmtId="0" fontId="3" fillId="0" borderId="12" xfId="0" applyFont="1" applyBorder="1" applyAlignment="1" applyProtection="1">
      <alignment horizontal="left" vertical="center"/>
      <protection locked="0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 applyProtection="1">
      <alignment horizontal="left" vertical="center"/>
      <protection locked="0"/>
    </xf>
    <xf numFmtId="0" fontId="10" fillId="0" borderId="0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/>
    </xf>
    <xf numFmtId="0" fontId="1" fillId="0" borderId="4" xfId="0" applyFont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left" vertical="center"/>
    </xf>
    <xf numFmtId="0" fontId="3" fillId="0" borderId="0" xfId="0" applyFont="1" applyBorder="1" applyAlignment="1" applyProtection="1">
      <alignment vertical="top" wrapText="1"/>
      <protection locked="0"/>
    </xf>
    <xf numFmtId="0" fontId="10" fillId="0" borderId="0" xfId="0" applyFont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1" fillId="0" borderId="14" xfId="0" applyFont="1" applyBorder="1" applyAlignment="1">
      <alignment horizontal="center" vertical="center" wrapText="1"/>
    </xf>
    <xf numFmtId="0" fontId="1" fillId="0" borderId="12" xfId="0" applyFont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 applyProtection="1">
      <alignment horizontal="right" vertical="center" wrapText="1"/>
      <protection locked="0"/>
    </xf>
    <xf numFmtId="0" fontId="3" fillId="0" borderId="0" xfId="0" applyFont="1" applyBorder="1" applyAlignment="1" applyProtection="1">
      <alignment horizontal="right" wrapText="1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1" fillId="0" borderId="14" xfId="0" applyFont="1" applyBorder="1" applyAlignment="1" applyProtection="1">
      <alignment horizontal="center" vertical="center"/>
      <protection locked="0"/>
    </xf>
    <xf numFmtId="0" fontId="1" fillId="0" borderId="14" xfId="0" applyFont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>
      <alignment horizontal="left" vertical="center"/>
    </xf>
    <xf numFmtId="180" fontId="8" fillId="0" borderId="2" xfId="56" applyNumberFormat="1" applyFont="1" applyBorder="1" applyAlignment="1">
      <alignment horizontal="center" vertical="center"/>
    </xf>
    <xf numFmtId="180" fontId="8" fillId="0" borderId="2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 applyProtection="1">
      <alignment horizontal="left" vertical="center"/>
      <protection locked="0"/>
    </xf>
    <xf numFmtId="3" fontId="3" fillId="0" borderId="12" xfId="0" applyNumberFormat="1" applyFont="1" applyBorder="1" applyAlignment="1">
      <alignment horizontal="right" vertical="center"/>
    </xf>
    <xf numFmtId="0" fontId="3" fillId="2" borderId="12" xfId="0" applyFont="1" applyFill="1" applyBorder="1" applyAlignment="1">
      <alignment horizontal="right" vertical="center"/>
    </xf>
    <xf numFmtId="0" fontId="3" fillId="2" borderId="0" xfId="0" applyFont="1" applyFill="1" applyBorder="1" applyAlignment="1">
      <alignment horizontal="left" vertical="center"/>
    </xf>
    <xf numFmtId="176" fontId="8" fillId="0" borderId="0" xfId="0" applyNumberFormat="1" applyFont="1" applyBorder="1" applyAlignment="1">
      <alignment horizontal="left" vertical="center"/>
    </xf>
    <xf numFmtId="0" fontId="3" fillId="0" borderId="0" xfId="0" applyFont="1" applyBorder="1" applyAlignment="1">
      <alignment horizontal="right"/>
    </xf>
    <xf numFmtId="0" fontId="15" fillId="0" borderId="0" xfId="0" applyFont="1" applyBorder="1" applyAlignment="1" applyProtection="1">
      <alignment horizontal="right"/>
      <protection locked="0"/>
    </xf>
    <xf numFmtId="49" fontId="15" fillId="0" borderId="0" xfId="0" applyNumberFormat="1" applyFont="1" applyBorder="1" applyProtection="1">
      <protection locked="0"/>
    </xf>
    <xf numFmtId="0" fontId="5" fillId="0" borderId="0" xfId="0" applyFont="1" applyBorder="1" applyAlignment="1">
      <alignment horizontal="right"/>
    </xf>
    <xf numFmtId="0" fontId="16" fillId="0" borderId="0" xfId="0" applyFont="1" applyBorder="1" applyAlignment="1" applyProtection="1">
      <alignment horizontal="center" vertical="center" wrapText="1"/>
      <protection locked="0"/>
    </xf>
    <xf numFmtId="0" fontId="16" fillId="0" borderId="0" xfId="0" applyFont="1" applyBorder="1" applyAlignment="1" applyProtection="1">
      <alignment horizontal="center" vertical="center"/>
      <protection locked="0"/>
    </xf>
    <xf numFmtId="0" fontId="16" fillId="0" borderId="0" xfId="0" applyFont="1" applyBorder="1" applyAlignment="1">
      <alignment horizontal="center" vertical="center"/>
    </xf>
    <xf numFmtId="0" fontId="1" fillId="0" borderId="6" xfId="0" applyFont="1" applyBorder="1" applyAlignment="1" applyProtection="1">
      <alignment horizontal="center" vertical="center"/>
      <protection locked="0"/>
    </xf>
    <xf numFmtId="49" fontId="1" fillId="0" borderId="6" xfId="0" applyNumberFormat="1" applyFont="1" applyBorder="1" applyAlignment="1" applyProtection="1">
      <alignment horizontal="center" vertical="center" wrapText="1"/>
      <protection locked="0"/>
    </xf>
    <xf numFmtId="0" fontId="1" fillId="0" borderId="7" xfId="0" applyFont="1" applyBorder="1" applyAlignment="1" applyProtection="1">
      <alignment horizontal="center" vertical="center"/>
      <protection locked="0"/>
    </xf>
    <xf numFmtId="49" fontId="1" fillId="0" borderId="7" xfId="0" applyNumberFormat="1" applyFont="1" applyBorder="1" applyAlignment="1" applyProtection="1">
      <alignment horizontal="center" vertical="center" wrapText="1"/>
      <protection locked="0"/>
    </xf>
    <xf numFmtId="49" fontId="1" fillId="0" borderId="2" xfId="0" applyNumberFormat="1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>
      <alignment horizontal="center" vertical="center"/>
    </xf>
    <xf numFmtId="0" fontId="5" fillId="0" borderId="4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 indent="1"/>
    </xf>
    <xf numFmtId="0" fontId="3" fillId="0" borderId="2" xfId="0" applyFont="1" applyBorder="1" applyAlignment="1">
      <alignment horizontal="left" vertical="center" wrapText="1" indent="2"/>
    </xf>
    <xf numFmtId="0" fontId="5" fillId="0" borderId="0" xfId="0" applyFont="1" applyBorder="1" applyAlignment="1">
      <alignment vertical="top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3" xfId="0" applyFont="1" applyBorder="1" applyAlignment="1" applyProtection="1">
      <alignment horizontal="center" vertical="center" wrapText="1"/>
      <protection locked="0"/>
    </xf>
    <xf numFmtId="0" fontId="1" fillId="0" borderId="12" xfId="0" applyFont="1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5" fillId="0" borderId="0" xfId="0" applyFont="1" applyBorder="1" applyAlignment="1" applyProtection="1">
      <alignment vertical="top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8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>
      <alignment horizontal="left" vertical="center"/>
    </xf>
    <xf numFmtId="0" fontId="3" fillId="0" borderId="4" xfId="0" applyFont="1" applyBorder="1" applyAlignment="1" applyProtection="1">
      <alignment horizontal="left" vertical="center"/>
      <protection locked="0"/>
    </xf>
    <xf numFmtId="49" fontId="5" fillId="0" borderId="0" xfId="0" applyNumberFormat="1" applyFont="1" applyBorder="1" applyProtection="1">
      <protection locked="0"/>
    </xf>
    <xf numFmtId="0" fontId="3" fillId="0" borderId="5" xfId="0" applyFont="1" applyBorder="1" applyAlignment="1" applyProtection="1">
      <alignment horizontal="left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49" fontId="8" fillId="0" borderId="2" xfId="50" applyNumberFormat="1" applyFont="1" applyBorder="1">
      <alignment horizontal="left" vertical="center" wrapText="1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17" fillId="0" borderId="0" xfId="0" applyFont="1" applyBorder="1" applyAlignment="1">
      <alignment horizontal="center" vertical="center"/>
    </xf>
    <xf numFmtId="0" fontId="5" fillId="2" borderId="0" xfId="0" applyFont="1" applyFill="1" applyBorder="1" applyAlignment="1" applyProtection="1">
      <alignment horizontal="left" vertical="center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3" fillId="0" borderId="0" xfId="0" applyFont="1" applyBorder="1" applyAlignment="1">
      <alignment horizontal="right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11" fillId="2" borderId="0" xfId="0" applyFont="1" applyFill="1" applyBorder="1" applyAlignment="1">
      <alignment horizontal="left" vertical="center"/>
    </xf>
    <xf numFmtId="0" fontId="18" fillId="0" borderId="2" xfId="0" applyFont="1" applyBorder="1" applyAlignment="1" applyProtection="1">
      <alignment horizontal="center" vertical="center" wrapText="1"/>
      <protection locked="0"/>
    </xf>
    <xf numFmtId="0" fontId="18" fillId="0" borderId="2" xfId="0" applyFont="1" applyBorder="1" applyAlignment="1" applyProtection="1">
      <alignment vertical="top" wrapText="1"/>
      <protection locked="0"/>
    </xf>
    <xf numFmtId="0" fontId="3" fillId="0" borderId="2" xfId="0" applyFont="1" applyBorder="1" applyAlignment="1" applyProtection="1">
      <alignment vertical="center" wrapText="1"/>
      <protection locked="0"/>
    </xf>
    <xf numFmtId="0" fontId="19" fillId="0" borderId="2" xfId="0" applyFont="1" applyBorder="1" applyAlignment="1">
      <alignment horizontal="center" vertical="center"/>
    </xf>
    <xf numFmtId="0" fontId="19" fillId="0" borderId="2" xfId="0" applyFont="1" applyBorder="1" applyAlignment="1" applyProtection="1">
      <alignment horizontal="center" vertical="center" wrapText="1"/>
      <protection locked="0"/>
    </xf>
    <xf numFmtId="176" fontId="20" fillId="0" borderId="2" xfId="0" applyNumberFormat="1" applyFont="1" applyBorder="1" applyAlignment="1">
      <alignment horizontal="right" vertical="center"/>
    </xf>
    <xf numFmtId="0" fontId="18" fillId="2" borderId="6" xfId="0" applyFont="1" applyFill="1" applyBorder="1" applyAlignment="1">
      <alignment horizontal="center" vertical="center"/>
    </xf>
    <xf numFmtId="0" fontId="18" fillId="0" borderId="3" xfId="0" applyFont="1" applyBorder="1" applyAlignment="1" applyProtection="1">
      <alignment horizontal="center" vertical="center"/>
      <protection locked="0"/>
    </xf>
    <xf numFmtId="0" fontId="18" fillId="2" borderId="8" xfId="0" applyFont="1" applyFill="1" applyBorder="1" applyAlignment="1" applyProtection="1">
      <alignment horizontal="center" vertical="center" wrapText="1"/>
      <protection locked="0"/>
    </xf>
    <xf numFmtId="0" fontId="18" fillId="0" borderId="8" xfId="0" applyFont="1" applyBorder="1" applyAlignment="1" applyProtection="1">
      <alignment horizontal="center" vertical="center"/>
      <protection locked="0"/>
    </xf>
    <xf numFmtId="0" fontId="18" fillId="0" borderId="2" xfId="0" applyFont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>
      <alignment horizontal="left" vertical="center" wrapText="1" indent="1"/>
    </xf>
    <xf numFmtId="0" fontId="3" fillId="2" borderId="2" xfId="0" applyFont="1" applyFill="1" applyBorder="1" applyAlignment="1">
      <alignment horizontal="left" vertical="center" wrapText="1" indent="2"/>
    </xf>
    <xf numFmtId="0" fontId="3" fillId="2" borderId="3" xfId="0" applyFont="1" applyFill="1" applyBorder="1" applyAlignment="1">
      <alignment horizontal="center" vertical="center" wrapText="1"/>
    </xf>
    <xf numFmtId="0" fontId="18" fillId="0" borderId="4" xfId="0" applyFont="1" applyBorder="1" applyAlignment="1" applyProtection="1">
      <alignment horizontal="center" vertical="center"/>
      <protection locked="0"/>
    </xf>
    <xf numFmtId="0" fontId="18" fillId="0" borderId="5" xfId="0" applyFont="1" applyBorder="1" applyAlignment="1" applyProtection="1">
      <alignment horizontal="center" vertical="center"/>
      <protection locked="0"/>
    </xf>
    <xf numFmtId="0" fontId="18" fillId="0" borderId="6" xfId="0" applyFont="1" applyBorder="1" applyAlignment="1" applyProtection="1">
      <alignment horizontal="center" vertical="center"/>
      <protection locked="0"/>
    </xf>
    <xf numFmtId="0" fontId="18" fillId="0" borderId="8" xfId="0" applyFont="1" applyBorder="1" applyAlignment="1" applyProtection="1">
      <alignment horizontal="center" vertical="center" wrapText="1"/>
      <protection locked="0"/>
    </xf>
    <xf numFmtId="0" fontId="18" fillId="0" borderId="4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center" vertical="center" wrapText="1"/>
      <protection locked="0"/>
    </xf>
    <xf numFmtId="0" fontId="5" fillId="0" borderId="10" xfId="0" applyFont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 applyProtection="1">
      <alignment horizontal="center" vertical="center" wrapText="1"/>
      <protection locked="0"/>
    </xf>
    <xf numFmtId="0" fontId="5" fillId="0" borderId="7" xfId="0" applyFont="1" applyBorder="1" applyAlignment="1" applyProtection="1">
      <alignment horizontal="center" vertical="center" wrapText="1"/>
      <protection locked="0"/>
    </xf>
    <xf numFmtId="0" fontId="5" fillId="0" borderId="11" xfId="0" applyFont="1" applyBorder="1" applyAlignment="1" applyProtection="1">
      <alignment horizontal="center" vertical="center" wrapText="1"/>
      <protection locked="0"/>
    </xf>
    <xf numFmtId="0" fontId="3" fillId="2" borderId="8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 applyProtection="1">
      <alignment horizontal="left" vertical="center" wrapText="1" indent="1"/>
      <protection locked="0"/>
    </xf>
    <xf numFmtId="0" fontId="11" fillId="0" borderId="2" xfId="0" applyFont="1" applyBorder="1" applyAlignment="1" applyProtection="1">
      <alignment vertical="top" wrapText="1"/>
      <protection locked="0"/>
    </xf>
    <xf numFmtId="0" fontId="5" fillId="0" borderId="14" xfId="0" applyFont="1" applyBorder="1" applyAlignment="1" applyProtection="1">
      <alignment horizontal="center" vertical="center"/>
      <protection locked="0"/>
    </xf>
    <xf numFmtId="0" fontId="5" fillId="0" borderId="14" xfId="0" applyFont="1" applyBorder="1" applyAlignment="1" applyProtection="1">
      <alignment horizontal="center" vertical="center" wrapText="1"/>
      <protection locked="0"/>
    </xf>
    <xf numFmtId="0" fontId="5" fillId="0" borderId="12" xfId="0" applyFont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 applyProtection="1">
      <alignment horizontal="center" vertical="center" wrapText="1"/>
      <protection locked="0"/>
    </xf>
    <xf numFmtId="0" fontId="3" fillId="2" borderId="12" xfId="0" applyFont="1" applyFill="1" applyBorder="1" applyAlignment="1" applyProtection="1">
      <alignment horizontal="right" vertical="center"/>
      <protection locked="0"/>
    </xf>
    <xf numFmtId="0" fontId="3" fillId="0" borderId="2" xfId="0" applyFont="1" applyBorder="1" applyAlignment="1" applyProtection="1">
      <alignment vertical="center"/>
      <protection locked="0"/>
    </xf>
    <xf numFmtId="0" fontId="3" fillId="2" borderId="0" xfId="0" applyFont="1" applyFill="1" applyBorder="1" applyAlignment="1" applyProtection="1" quotePrefix="1">
      <alignment horizontal="right" vertical="center" wrapText="1"/>
    </xf>
  </cellXfs>
  <cellStyles count="6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umberStyle" xfId="49"/>
    <cellStyle name="TextStyle" xfId="50"/>
    <cellStyle name="MoneyStyle" xfId="51"/>
    <cellStyle name="TimeStyle" xfId="52"/>
    <cellStyle name="DateStyle" xfId="53"/>
    <cellStyle name="DateTimeStyle" xfId="54"/>
    <cellStyle name="PercentStyle" xfId="55"/>
    <cellStyle name="IntegralNumberStyle" xfId="56"/>
    <cellStyle name="常规 3" xfId="57"/>
    <cellStyle name="常规 5" xfId="58"/>
    <cellStyle name="Normal" xfId="5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主题​​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7"/>
  <sheetViews>
    <sheetView showGridLines="0" showZeros="0" tabSelected="1" workbookViewId="0">
      <pane ySplit="1" topLeftCell="A15" activePane="bottomLeft" state="frozen"/>
      <selection/>
      <selection pane="bottomLeft" activeCell="I9" sqref="I9"/>
    </sheetView>
  </sheetViews>
  <sheetFormatPr defaultColWidth="8.575" defaultRowHeight="12.75" customHeight="1" outlineLevelCol="3"/>
  <cols>
    <col min="1" max="4" width="41" customWidth="1"/>
  </cols>
  <sheetData>
    <row r="1" customHeight="1" spans="1:4">
      <c r="A1" s="37"/>
      <c r="B1" s="37"/>
      <c r="C1" s="37"/>
      <c r="D1" s="37"/>
    </row>
    <row r="2" ht="15" customHeight="1" spans="1:4">
      <c r="A2" s="81"/>
      <c r="B2" s="81"/>
      <c r="C2" s="81"/>
      <c r="D2" s="99" t="s">
        <v>0</v>
      </c>
    </row>
    <row r="3" ht="41.25" customHeight="1" spans="1:1">
      <c r="A3" s="76" t="str">
        <f>"2025"&amp;"年部门财务收支预算总表"</f>
        <v>2025年部门财务收支预算总表</v>
      </c>
    </row>
    <row r="4" ht="17.25" customHeight="1" spans="1:4">
      <c r="A4" s="79" t="str">
        <f>"单位名称："&amp;"中国共产党昆明市东川区委员会政策研究室"</f>
        <v>单位名称：中国共产党昆明市东川区委员会政策研究室</v>
      </c>
      <c r="B4" s="200"/>
      <c r="D4" s="178" t="s">
        <v>1</v>
      </c>
    </row>
    <row r="5" ht="23.25" customHeight="1" spans="1:4">
      <c r="A5" s="201" t="s">
        <v>2</v>
      </c>
      <c r="B5" s="202"/>
      <c r="C5" s="201" t="s">
        <v>3</v>
      </c>
      <c r="D5" s="202"/>
    </row>
    <row r="6" ht="24" customHeight="1" spans="1:4">
      <c r="A6" s="201" t="s">
        <v>4</v>
      </c>
      <c r="B6" s="201" t="s">
        <v>5</v>
      </c>
      <c r="C6" s="201" t="s">
        <v>6</v>
      </c>
      <c r="D6" s="201" t="s">
        <v>5</v>
      </c>
    </row>
    <row r="7" ht="17.25" customHeight="1" spans="1:4">
      <c r="A7" s="203" t="s">
        <v>7</v>
      </c>
      <c r="B7" s="113">
        <v>1335099.86</v>
      </c>
      <c r="C7" s="203" t="s">
        <v>8</v>
      </c>
      <c r="D7" s="113">
        <v>980523</v>
      </c>
    </row>
    <row r="8" ht="17.25" customHeight="1" spans="1:4">
      <c r="A8" s="203" t="s">
        <v>9</v>
      </c>
      <c r="B8" s="113"/>
      <c r="C8" s="203" t="s">
        <v>10</v>
      </c>
      <c r="D8" s="113"/>
    </row>
    <row r="9" ht="17.25" customHeight="1" spans="1:4">
      <c r="A9" s="203" t="s">
        <v>11</v>
      </c>
      <c r="B9" s="113"/>
      <c r="C9" s="235" t="s">
        <v>12</v>
      </c>
      <c r="D9" s="113"/>
    </row>
    <row r="10" ht="17.25" customHeight="1" spans="1:4">
      <c r="A10" s="203" t="s">
        <v>13</v>
      </c>
      <c r="B10" s="113"/>
      <c r="C10" s="235" t="s">
        <v>14</v>
      </c>
      <c r="D10" s="113"/>
    </row>
    <row r="11" ht="17.25" customHeight="1" spans="1:4">
      <c r="A11" s="203" t="s">
        <v>15</v>
      </c>
      <c r="B11" s="113"/>
      <c r="C11" s="235" t="s">
        <v>16</v>
      </c>
      <c r="D11" s="113"/>
    </row>
    <row r="12" ht="17.25" customHeight="1" spans="1:4">
      <c r="A12" s="203" t="s">
        <v>17</v>
      </c>
      <c r="B12" s="113"/>
      <c r="C12" s="235" t="s">
        <v>18</v>
      </c>
      <c r="D12" s="113"/>
    </row>
    <row r="13" ht="17.25" customHeight="1" spans="1:4">
      <c r="A13" s="203" t="s">
        <v>19</v>
      </c>
      <c r="B13" s="113"/>
      <c r="C13" s="64" t="s">
        <v>20</v>
      </c>
      <c r="D13" s="113"/>
    </row>
    <row r="14" ht="17.25" customHeight="1" spans="1:4">
      <c r="A14" s="203" t="s">
        <v>21</v>
      </c>
      <c r="B14" s="113"/>
      <c r="C14" s="64" t="s">
        <v>22</v>
      </c>
      <c r="D14" s="113">
        <v>147022.08</v>
      </c>
    </row>
    <row r="15" ht="17.25" customHeight="1" spans="1:4">
      <c r="A15" s="203" t="s">
        <v>23</v>
      </c>
      <c r="B15" s="113"/>
      <c r="C15" s="64" t="s">
        <v>24</v>
      </c>
      <c r="D15" s="113">
        <v>110797.78</v>
      </c>
    </row>
    <row r="16" ht="17.25" customHeight="1" spans="1:4">
      <c r="A16" s="203" t="s">
        <v>25</v>
      </c>
      <c r="B16" s="113"/>
      <c r="C16" s="64" t="s">
        <v>26</v>
      </c>
      <c r="D16" s="113"/>
    </row>
    <row r="17" ht="17.25" customHeight="1" spans="1:4">
      <c r="A17" s="182"/>
      <c r="B17" s="113"/>
      <c r="C17" s="64" t="s">
        <v>27</v>
      </c>
      <c r="D17" s="113"/>
    </row>
    <row r="18" ht="17.25" customHeight="1" spans="1:4">
      <c r="A18" s="204"/>
      <c r="B18" s="113"/>
      <c r="C18" s="64" t="s">
        <v>28</v>
      </c>
      <c r="D18" s="113"/>
    </row>
    <row r="19" ht="17.25" customHeight="1" spans="1:4">
      <c r="A19" s="204"/>
      <c r="B19" s="113"/>
      <c r="C19" s="64" t="s">
        <v>29</v>
      </c>
      <c r="D19" s="113"/>
    </row>
    <row r="20" ht="17.25" customHeight="1" spans="1:4">
      <c r="A20" s="204"/>
      <c r="B20" s="113"/>
      <c r="C20" s="64" t="s">
        <v>30</v>
      </c>
      <c r="D20" s="113"/>
    </row>
    <row r="21" ht="17.25" customHeight="1" spans="1:4">
      <c r="A21" s="204"/>
      <c r="B21" s="113"/>
      <c r="C21" s="64" t="s">
        <v>31</v>
      </c>
      <c r="D21" s="113"/>
    </row>
    <row r="22" ht="17.25" customHeight="1" spans="1:4">
      <c r="A22" s="204"/>
      <c r="B22" s="113"/>
      <c r="C22" s="64" t="s">
        <v>32</v>
      </c>
      <c r="D22" s="113"/>
    </row>
    <row r="23" ht="17.25" customHeight="1" spans="1:4">
      <c r="A23" s="204"/>
      <c r="B23" s="113"/>
      <c r="C23" s="64" t="s">
        <v>33</v>
      </c>
      <c r="D23" s="113"/>
    </row>
    <row r="24" ht="17.25" customHeight="1" spans="1:4">
      <c r="A24" s="204"/>
      <c r="B24" s="113"/>
      <c r="C24" s="64" t="s">
        <v>34</v>
      </c>
      <c r="D24" s="113"/>
    </row>
    <row r="25" ht="17.25" customHeight="1" spans="1:4">
      <c r="A25" s="204"/>
      <c r="B25" s="113"/>
      <c r="C25" s="64" t="s">
        <v>35</v>
      </c>
      <c r="D25" s="113">
        <v>96757</v>
      </c>
    </row>
    <row r="26" ht="17.25" customHeight="1" spans="1:4">
      <c r="A26" s="204"/>
      <c r="B26" s="113"/>
      <c r="C26" s="64" t="s">
        <v>36</v>
      </c>
      <c r="D26" s="113"/>
    </row>
    <row r="27" ht="17.25" customHeight="1" spans="1:4">
      <c r="A27" s="204"/>
      <c r="B27" s="113"/>
      <c r="C27" s="182" t="s">
        <v>37</v>
      </c>
      <c r="D27" s="113"/>
    </row>
    <row r="28" ht="17.25" customHeight="1" spans="1:4">
      <c r="A28" s="204"/>
      <c r="B28" s="113"/>
      <c r="C28" s="64" t="s">
        <v>38</v>
      </c>
      <c r="D28" s="113"/>
    </row>
    <row r="29" ht="16.5" customHeight="1" spans="1:4">
      <c r="A29" s="204"/>
      <c r="B29" s="113"/>
      <c r="C29" s="64" t="s">
        <v>39</v>
      </c>
      <c r="D29" s="113"/>
    </row>
    <row r="30" ht="16.5" customHeight="1" spans="1:4">
      <c r="A30" s="204"/>
      <c r="B30" s="113"/>
      <c r="C30" s="182" t="s">
        <v>40</v>
      </c>
      <c r="D30" s="113"/>
    </row>
    <row r="31" ht="17.25" customHeight="1" spans="1:4">
      <c r="A31" s="204"/>
      <c r="B31" s="113"/>
      <c r="C31" s="182" t="s">
        <v>41</v>
      </c>
      <c r="D31" s="113"/>
    </row>
    <row r="32" ht="17.25" customHeight="1" spans="1:4">
      <c r="A32" s="204"/>
      <c r="B32" s="113"/>
      <c r="C32" s="64" t="s">
        <v>42</v>
      </c>
      <c r="D32" s="113"/>
    </row>
    <row r="33" ht="16.5" customHeight="1" spans="1:4">
      <c r="A33" s="204" t="s">
        <v>43</v>
      </c>
      <c r="B33" s="113">
        <v>1335099.86</v>
      </c>
      <c r="C33" s="204" t="s">
        <v>44</v>
      </c>
      <c r="D33" s="113">
        <v>1335099.86</v>
      </c>
    </row>
    <row r="34" ht="16.5" customHeight="1" spans="1:4">
      <c r="A34" s="182" t="s">
        <v>45</v>
      </c>
      <c r="B34" s="113"/>
      <c r="C34" s="182" t="s">
        <v>46</v>
      </c>
      <c r="D34" s="113"/>
    </row>
    <row r="35" ht="16.5" customHeight="1" spans="1:4">
      <c r="A35" s="64" t="s">
        <v>47</v>
      </c>
      <c r="B35" s="113"/>
      <c r="C35" s="64" t="s">
        <v>47</v>
      </c>
      <c r="D35" s="113"/>
    </row>
    <row r="36" ht="16.5" customHeight="1" spans="1:4">
      <c r="A36" s="64" t="s">
        <v>48</v>
      </c>
      <c r="B36" s="113"/>
      <c r="C36" s="64" t="s">
        <v>49</v>
      </c>
      <c r="D36" s="113"/>
    </row>
    <row r="37" ht="16.5" customHeight="1" spans="1:4">
      <c r="A37" s="205" t="s">
        <v>50</v>
      </c>
      <c r="B37" s="113">
        <v>1335099.86</v>
      </c>
      <c r="C37" s="205" t="s">
        <v>51</v>
      </c>
      <c r="D37" s="113">
        <v>1335099.86</v>
      </c>
    </row>
  </sheetData>
  <mergeCells count="4">
    <mergeCell ref="A3:D3"/>
    <mergeCell ref="A4:B4"/>
    <mergeCell ref="A5:B5"/>
    <mergeCell ref="C5:D5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11"/>
  <sheetViews>
    <sheetView showZeros="0" workbookViewId="0">
      <pane ySplit="1" topLeftCell="A2" activePane="bottomLeft" state="frozen"/>
      <selection/>
      <selection pane="bottomLeft" activeCell="C22" sqref="C22"/>
    </sheetView>
  </sheetViews>
  <sheetFormatPr defaultColWidth="9.14166666666667" defaultRowHeight="14.25" customHeight="1" outlineLevelCol="5"/>
  <cols>
    <col min="1" max="1" width="32.1416666666667" customWidth="1"/>
    <col min="2" max="2" width="20.7083333333333" customWidth="1"/>
    <col min="3" max="3" width="32.1416666666667" customWidth="1"/>
    <col min="4" max="4" width="27.7083333333333" customWidth="1"/>
    <col min="5" max="6" width="36.7083333333333" customWidth="1"/>
  </cols>
  <sheetData>
    <row r="1" customHeight="1" spans="1:6">
      <c r="A1" s="37"/>
      <c r="B1" s="37"/>
      <c r="C1" s="37"/>
      <c r="D1" s="37"/>
      <c r="E1" s="37"/>
      <c r="F1" s="37"/>
    </row>
    <row r="2" ht="12" customHeight="1" spans="1:6">
      <c r="A2" s="156">
        <v>1</v>
      </c>
      <c r="B2" s="157">
        <v>0</v>
      </c>
      <c r="C2" s="156">
        <v>1</v>
      </c>
      <c r="D2" s="158"/>
      <c r="E2" s="158"/>
      <c r="F2" s="155" t="s">
        <v>318</v>
      </c>
    </row>
    <row r="3" ht="42" customHeight="1" spans="1:6">
      <c r="A3" s="159" t="str">
        <f>"2025"&amp;"年部门政府性基金预算支出预算表"</f>
        <v>2025年部门政府性基金预算支出预算表</v>
      </c>
      <c r="B3" s="159" t="s">
        <v>319</v>
      </c>
      <c r="C3" s="160"/>
      <c r="D3" s="161"/>
      <c r="E3" s="161"/>
      <c r="F3" s="161"/>
    </row>
    <row r="4" ht="13.5" customHeight="1" spans="1:6">
      <c r="A4" s="40" t="str">
        <f>"单位名称："&amp;"中国共产党昆明市东川区委员会政策研究室"</f>
        <v>单位名称：中国共产党昆明市东川区委员会政策研究室</v>
      </c>
      <c r="B4" s="40" t="s">
        <v>320</v>
      </c>
      <c r="C4" s="156"/>
      <c r="D4" s="158"/>
      <c r="E4" s="158"/>
      <c r="F4" s="155" t="s">
        <v>1</v>
      </c>
    </row>
    <row r="5" ht="19.5" customHeight="1" spans="1:6">
      <c r="A5" s="162" t="s">
        <v>178</v>
      </c>
      <c r="B5" s="163" t="s">
        <v>73</v>
      </c>
      <c r="C5" s="162" t="s">
        <v>74</v>
      </c>
      <c r="D5" s="57" t="s">
        <v>321</v>
      </c>
      <c r="E5" s="58"/>
      <c r="F5" s="59"/>
    </row>
    <row r="6" ht="18.75" customHeight="1" spans="1:6">
      <c r="A6" s="164"/>
      <c r="B6" s="165"/>
      <c r="C6" s="164"/>
      <c r="D6" s="60" t="s">
        <v>55</v>
      </c>
      <c r="E6" s="57" t="s">
        <v>76</v>
      </c>
      <c r="F6" s="60" t="s">
        <v>77</v>
      </c>
    </row>
    <row r="7" ht="18.75" customHeight="1" spans="1:6">
      <c r="A7" s="104">
        <v>1</v>
      </c>
      <c r="B7" s="166" t="s">
        <v>84</v>
      </c>
      <c r="C7" s="104">
        <v>3</v>
      </c>
      <c r="D7" s="167">
        <v>4</v>
      </c>
      <c r="E7" s="167">
        <v>5</v>
      </c>
      <c r="F7" s="167">
        <v>6</v>
      </c>
    </row>
    <row r="8" ht="21" customHeight="1" spans="1:6">
      <c r="A8" s="49"/>
      <c r="B8" s="49"/>
      <c r="C8" s="49"/>
      <c r="D8" s="113"/>
      <c r="E8" s="113"/>
      <c r="F8" s="113"/>
    </row>
    <row r="9" ht="21" customHeight="1" spans="1:6">
      <c r="A9" s="49"/>
      <c r="B9" s="49"/>
      <c r="C9" s="49"/>
      <c r="D9" s="113"/>
      <c r="E9" s="113"/>
      <c r="F9" s="113"/>
    </row>
    <row r="10" ht="18.75" customHeight="1" spans="1:6">
      <c r="A10" s="168" t="s">
        <v>168</v>
      </c>
      <c r="B10" s="168" t="s">
        <v>168</v>
      </c>
      <c r="C10" s="169" t="s">
        <v>168</v>
      </c>
      <c r="D10" s="113"/>
      <c r="E10" s="113"/>
      <c r="F10" s="113"/>
    </row>
    <row r="11" customHeight="1" spans="1:4">
      <c r="A11" s="114" t="s">
        <v>322</v>
      </c>
      <c r="B11" s="114"/>
      <c r="C11" s="114"/>
      <c r="D11" s="114"/>
    </row>
  </sheetData>
  <mergeCells count="8">
    <mergeCell ref="A3:F3"/>
    <mergeCell ref="A4:C4"/>
    <mergeCell ref="D5:F5"/>
    <mergeCell ref="A10:C10"/>
    <mergeCell ref="A11:D11"/>
    <mergeCell ref="A5:A6"/>
    <mergeCell ref="B5:B6"/>
    <mergeCell ref="C5:C6"/>
  </mergeCells>
  <printOptions horizontalCentered="1"/>
  <pageMargins left="0.37" right="0.37" top="0.56" bottom="0.56" header="0.48" footer="0.48"/>
  <pageSetup paperSize="9" scale="9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2"/>
  <sheetViews>
    <sheetView showZeros="0" topLeftCell="H1" workbookViewId="0">
      <pane ySplit="1" topLeftCell="A2" activePane="bottomLeft" state="frozen"/>
      <selection/>
      <selection pane="bottomLeft" activeCell="R19" sqref="R19"/>
    </sheetView>
  </sheetViews>
  <sheetFormatPr defaultColWidth="9.14166666666667" defaultRowHeight="14.25" customHeight="1"/>
  <cols>
    <col min="1" max="2" width="32.575" customWidth="1"/>
    <col min="3" max="3" width="41.1416666666667" customWidth="1"/>
    <col min="4" max="4" width="21.7083333333333" customWidth="1"/>
    <col min="5" max="5" width="35.2833333333333" customWidth="1"/>
    <col min="6" max="6" width="7.70833333333333" customWidth="1"/>
    <col min="7" max="7" width="11.1416666666667" customWidth="1"/>
    <col min="8" max="8" width="13.2833333333333" customWidth="1"/>
    <col min="9" max="18" width="20" customWidth="1"/>
    <col min="19" max="19" width="19.85" customWidth="1"/>
  </cols>
  <sheetData>
    <row r="1" customHeight="1" spans="1:19">
      <c r="A1" s="37"/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</row>
    <row r="2" ht="15.75" customHeight="1" spans="2:19">
      <c r="B2" s="118"/>
      <c r="C2" s="118"/>
      <c r="R2" s="54"/>
      <c r="S2" s="54" t="s">
        <v>323</v>
      </c>
    </row>
    <row r="3" ht="41.25" customHeight="1" spans="1:19">
      <c r="A3" s="107" t="str">
        <f>"2025"&amp;"年部门政府采购预算表"</f>
        <v>2025年部门政府采购预算表</v>
      </c>
      <c r="B3" s="103"/>
      <c r="C3" s="103"/>
      <c r="D3" s="39"/>
      <c r="E3" s="39"/>
      <c r="F3" s="39"/>
      <c r="G3" s="39"/>
      <c r="H3" s="39"/>
      <c r="I3" s="39"/>
      <c r="J3" s="39"/>
      <c r="K3" s="39"/>
      <c r="L3" s="39"/>
      <c r="M3" s="103"/>
      <c r="N3" s="39"/>
      <c r="O3" s="39"/>
      <c r="P3" s="103"/>
      <c r="Q3" s="39"/>
      <c r="R3" s="103"/>
      <c r="S3" s="103"/>
    </row>
    <row r="4" ht="18.75" customHeight="1" spans="1:19">
      <c r="A4" s="146" t="str">
        <f>"单位名称："&amp;"中国共产党昆明市东川区委员会政策研究室"</f>
        <v>单位名称：中国共产党昆明市东川区委员会政策研究室</v>
      </c>
      <c r="B4" s="119"/>
      <c r="C4" s="119"/>
      <c r="D4" s="55"/>
      <c r="E4" s="55"/>
      <c r="F4" s="55"/>
      <c r="G4" s="55"/>
      <c r="H4" s="55"/>
      <c r="I4" s="55"/>
      <c r="J4" s="55"/>
      <c r="K4" s="55"/>
      <c r="L4" s="55"/>
      <c r="R4" s="56"/>
      <c r="S4" s="155" t="s">
        <v>1</v>
      </c>
    </row>
    <row r="5" ht="15.75" customHeight="1" spans="1:19">
      <c r="A5" s="43" t="s">
        <v>177</v>
      </c>
      <c r="B5" s="120" t="s">
        <v>178</v>
      </c>
      <c r="C5" s="120" t="s">
        <v>324</v>
      </c>
      <c r="D5" s="128" t="s">
        <v>325</v>
      </c>
      <c r="E5" s="128" t="s">
        <v>326</v>
      </c>
      <c r="F5" s="128" t="s">
        <v>327</v>
      </c>
      <c r="G5" s="128" t="s">
        <v>328</v>
      </c>
      <c r="H5" s="128" t="s">
        <v>329</v>
      </c>
      <c r="I5" s="133" t="s">
        <v>185</v>
      </c>
      <c r="J5" s="133"/>
      <c r="K5" s="133"/>
      <c r="L5" s="133"/>
      <c r="M5" s="137"/>
      <c r="N5" s="133"/>
      <c r="O5" s="133"/>
      <c r="P5" s="143"/>
      <c r="Q5" s="133"/>
      <c r="R5" s="137"/>
      <c r="S5" s="116"/>
    </row>
    <row r="6" ht="17.25" customHeight="1" spans="1:19">
      <c r="A6" s="45"/>
      <c r="B6" s="121"/>
      <c r="C6" s="121"/>
      <c r="D6" s="129"/>
      <c r="E6" s="129"/>
      <c r="F6" s="129"/>
      <c r="G6" s="129"/>
      <c r="H6" s="129"/>
      <c r="I6" s="129" t="s">
        <v>55</v>
      </c>
      <c r="J6" s="129" t="s">
        <v>58</v>
      </c>
      <c r="K6" s="129" t="s">
        <v>330</v>
      </c>
      <c r="L6" s="129" t="s">
        <v>331</v>
      </c>
      <c r="M6" s="138" t="s">
        <v>332</v>
      </c>
      <c r="N6" s="139" t="s">
        <v>333</v>
      </c>
      <c r="O6" s="139"/>
      <c r="P6" s="144"/>
      <c r="Q6" s="139"/>
      <c r="R6" s="145"/>
      <c r="S6" s="122"/>
    </row>
    <row r="7" ht="54" customHeight="1" spans="1:19">
      <c r="A7" s="47"/>
      <c r="B7" s="122"/>
      <c r="C7" s="122"/>
      <c r="D7" s="130"/>
      <c r="E7" s="130"/>
      <c r="F7" s="130"/>
      <c r="G7" s="130"/>
      <c r="H7" s="130"/>
      <c r="I7" s="130"/>
      <c r="J7" s="130" t="s">
        <v>57</v>
      </c>
      <c r="K7" s="130"/>
      <c r="L7" s="130"/>
      <c r="M7" s="140"/>
      <c r="N7" s="130" t="s">
        <v>57</v>
      </c>
      <c r="O7" s="130" t="s">
        <v>64</v>
      </c>
      <c r="P7" s="122" t="s">
        <v>65</v>
      </c>
      <c r="Q7" s="130" t="s">
        <v>66</v>
      </c>
      <c r="R7" s="140" t="s">
        <v>67</v>
      </c>
      <c r="S7" s="122" t="s">
        <v>68</v>
      </c>
    </row>
    <row r="8" ht="18" customHeight="1" spans="1:19">
      <c r="A8" s="147">
        <v>1</v>
      </c>
      <c r="B8" s="147" t="s">
        <v>84</v>
      </c>
      <c r="C8" s="148">
        <v>3</v>
      </c>
      <c r="D8" s="148">
        <v>4</v>
      </c>
      <c r="E8" s="147">
        <v>5</v>
      </c>
      <c r="F8" s="147">
        <v>6</v>
      </c>
      <c r="G8" s="147">
        <v>7</v>
      </c>
      <c r="H8" s="147">
        <v>8</v>
      </c>
      <c r="I8" s="147">
        <v>9</v>
      </c>
      <c r="J8" s="147">
        <v>10</v>
      </c>
      <c r="K8" s="147">
        <v>11</v>
      </c>
      <c r="L8" s="147">
        <v>12</v>
      </c>
      <c r="M8" s="147">
        <v>13</v>
      </c>
      <c r="N8" s="147">
        <v>14</v>
      </c>
      <c r="O8" s="147">
        <v>15</v>
      </c>
      <c r="P8" s="147">
        <v>16</v>
      </c>
      <c r="Q8" s="147">
        <v>17</v>
      </c>
      <c r="R8" s="147">
        <v>18</v>
      </c>
      <c r="S8" s="147">
        <v>19</v>
      </c>
    </row>
    <row r="9" ht="21" customHeight="1" spans="1:19">
      <c r="A9" s="123" t="s">
        <v>70</v>
      </c>
      <c r="B9" s="124" t="s">
        <v>70</v>
      </c>
      <c r="C9" s="124" t="s">
        <v>266</v>
      </c>
      <c r="D9" s="131" t="s">
        <v>334</v>
      </c>
      <c r="E9" s="131" t="s">
        <v>335</v>
      </c>
      <c r="F9" s="131" t="s">
        <v>336</v>
      </c>
      <c r="G9" s="151">
        <v>30</v>
      </c>
      <c r="H9" s="113">
        <v>5040</v>
      </c>
      <c r="I9" s="113">
        <v>5040</v>
      </c>
      <c r="J9" s="113">
        <v>5040</v>
      </c>
      <c r="K9" s="113"/>
      <c r="L9" s="113"/>
      <c r="M9" s="113"/>
      <c r="N9" s="113"/>
      <c r="O9" s="113"/>
      <c r="P9" s="113"/>
      <c r="Q9" s="113"/>
      <c r="R9" s="113"/>
      <c r="S9" s="113"/>
    </row>
    <row r="10" ht="21" customHeight="1" spans="1:19">
      <c r="A10" s="123" t="s">
        <v>70</v>
      </c>
      <c r="B10" s="124" t="s">
        <v>70</v>
      </c>
      <c r="C10" s="124" t="s">
        <v>266</v>
      </c>
      <c r="D10" s="131" t="s">
        <v>337</v>
      </c>
      <c r="E10" s="131" t="s">
        <v>338</v>
      </c>
      <c r="F10" s="131" t="s">
        <v>339</v>
      </c>
      <c r="G10" s="151">
        <v>1</v>
      </c>
      <c r="H10" s="113">
        <v>5000</v>
      </c>
      <c r="I10" s="113">
        <v>5000</v>
      </c>
      <c r="J10" s="113">
        <v>5000</v>
      </c>
      <c r="K10" s="113"/>
      <c r="L10" s="113"/>
      <c r="M10" s="113"/>
      <c r="N10" s="113"/>
      <c r="O10" s="113"/>
      <c r="P10" s="113"/>
      <c r="Q10" s="113"/>
      <c r="R10" s="113"/>
      <c r="S10" s="113"/>
    </row>
    <row r="11" ht="21" customHeight="1" spans="1:19">
      <c r="A11" s="125" t="s">
        <v>168</v>
      </c>
      <c r="B11" s="126"/>
      <c r="C11" s="126"/>
      <c r="D11" s="132"/>
      <c r="E11" s="132"/>
      <c r="F11" s="132"/>
      <c r="G11" s="152"/>
      <c r="H11" s="113">
        <v>10040</v>
      </c>
      <c r="I11" s="113">
        <v>10040</v>
      </c>
      <c r="J11" s="113">
        <v>10040</v>
      </c>
      <c r="K11" s="113"/>
      <c r="L11" s="113"/>
      <c r="M11" s="113"/>
      <c r="N11" s="113"/>
      <c r="O11" s="113"/>
      <c r="P11" s="113"/>
      <c r="Q11" s="113"/>
      <c r="R11" s="113"/>
      <c r="S11" s="113"/>
    </row>
    <row r="12" ht="21" customHeight="1" spans="1:19">
      <c r="A12" s="149" t="s">
        <v>340</v>
      </c>
      <c r="B12" s="150"/>
      <c r="C12" s="150"/>
      <c r="D12" s="149"/>
      <c r="E12" s="149"/>
      <c r="F12" s="149"/>
      <c r="G12" s="153"/>
      <c r="H12" s="154"/>
      <c r="I12" s="154"/>
      <c r="J12" s="154"/>
      <c r="K12" s="154"/>
      <c r="L12" s="154"/>
      <c r="M12" s="154"/>
      <c r="N12" s="154"/>
      <c r="O12" s="154"/>
      <c r="P12" s="154"/>
      <c r="Q12" s="154"/>
      <c r="R12" s="154"/>
      <c r="S12" s="154"/>
    </row>
  </sheetData>
  <mergeCells count="19">
    <mergeCell ref="A3:S3"/>
    <mergeCell ref="A4:H4"/>
    <mergeCell ref="I5:S5"/>
    <mergeCell ref="N6:S6"/>
    <mergeCell ref="A11:G11"/>
    <mergeCell ref="A12:S12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  <mergeCell ref="L6:L7"/>
    <mergeCell ref="M6:M7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T11"/>
  <sheetViews>
    <sheetView showZeros="0" topLeftCell="J1" workbookViewId="0">
      <pane ySplit="1" topLeftCell="A2" activePane="bottomLeft" state="frozen"/>
      <selection/>
      <selection pane="bottomLeft" activeCell="L21" sqref="L21"/>
    </sheetView>
  </sheetViews>
  <sheetFormatPr defaultColWidth="9.14166666666667" defaultRowHeight="14.25" customHeight="1"/>
  <cols>
    <col min="1" max="5" width="39.1416666666667" customWidth="1"/>
    <col min="6" max="6" width="27.575" customWidth="1"/>
    <col min="7" max="7" width="28.575" customWidth="1"/>
    <col min="8" max="8" width="28.1416666666667" customWidth="1"/>
    <col min="9" max="9" width="39.1416666666667" customWidth="1"/>
    <col min="10" max="18" width="20.425" customWidth="1"/>
    <col min="19" max="20" width="20.2833333333333" customWidth="1"/>
  </cols>
  <sheetData>
    <row r="1" customHeight="1" spans="1:20">
      <c r="A1" s="37"/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</row>
    <row r="2" ht="16.5" customHeight="1" spans="1:20">
      <c r="A2" s="115"/>
      <c r="B2" s="118"/>
      <c r="C2" s="118"/>
      <c r="D2" s="118"/>
      <c r="E2" s="118"/>
      <c r="F2" s="118"/>
      <c r="G2" s="118"/>
      <c r="H2" s="115"/>
      <c r="I2" s="115"/>
      <c r="J2" s="115"/>
      <c r="K2" s="115"/>
      <c r="L2" s="115"/>
      <c r="M2" s="115"/>
      <c r="N2" s="135"/>
      <c r="O2" s="115"/>
      <c r="P2" s="115"/>
      <c r="Q2" s="118"/>
      <c r="R2" s="115"/>
      <c r="S2" s="141"/>
      <c r="T2" s="141" t="s">
        <v>341</v>
      </c>
    </row>
    <row r="3" ht="41.25" customHeight="1" spans="1:20">
      <c r="A3" s="107" t="str">
        <f>"2025"&amp;"年部门政府购买服务预算表"</f>
        <v>2025年部门政府购买服务预算表</v>
      </c>
      <c r="B3" s="103"/>
      <c r="C3" s="103"/>
      <c r="D3" s="103"/>
      <c r="E3" s="103"/>
      <c r="F3" s="103"/>
      <c r="G3" s="103"/>
      <c r="H3" s="127"/>
      <c r="I3" s="127"/>
      <c r="J3" s="127"/>
      <c r="K3" s="127"/>
      <c r="L3" s="127"/>
      <c r="M3" s="127"/>
      <c r="N3" s="136"/>
      <c r="O3" s="127"/>
      <c r="P3" s="127"/>
      <c r="Q3" s="103"/>
      <c r="R3" s="127"/>
      <c r="S3" s="136"/>
      <c r="T3" s="103"/>
    </row>
    <row r="4" ht="22.5" customHeight="1" spans="1:20">
      <c r="A4" s="108" t="str">
        <f>"单位名称："&amp;"中国共产党昆明市东川区委员会政策研究室"</f>
        <v>单位名称：中国共产党昆明市东川区委员会政策研究室</v>
      </c>
      <c r="B4" s="119"/>
      <c r="C4" s="119"/>
      <c r="D4" s="119"/>
      <c r="E4" s="119"/>
      <c r="F4" s="119"/>
      <c r="G4" s="119"/>
      <c r="H4" s="109"/>
      <c r="I4" s="109"/>
      <c r="J4" s="109"/>
      <c r="K4" s="109"/>
      <c r="L4" s="109"/>
      <c r="M4" s="109"/>
      <c r="N4" s="135"/>
      <c r="O4" s="115"/>
      <c r="P4" s="115"/>
      <c r="Q4" s="118"/>
      <c r="R4" s="115"/>
      <c r="S4" s="142"/>
      <c r="T4" s="141" t="s">
        <v>1</v>
      </c>
    </row>
    <row r="5" ht="24" customHeight="1" spans="1:20">
      <c r="A5" s="43" t="s">
        <v>177</v>
      </c>
      <c r="B5" s="120" t="s">
        <v>178</v>
      </c>
      <c r="C5" s="120" t="s">
        <v>324</v>
      </c>
      <c r="D5" s="120" t="s">
        <v>342</v>
      </c>
      <c r="E5" s="120" t="s">
        <v>343</v>
      </c>
      <c r="F5" s="120" t="s">
        <v>344</v>
      </c>
      <c r="G5" s="120" t="s">
        <v>345</v>
      </c>
      <c r="H5" s="128" t="s">
        <v>346</v>
      </c>
      <c r="I5" s="128" t="s">
        <v>347</v>
      </c>
      <c r="J5" s="133" t="s">
        <v>185</v>
      </c>
      <c r="K5" s="133"/>
      <c r="L5" s="133"/>
      <c r="M5" s="133"/>
      <c r="N5" s="137"/>
      <c r="O5" s="133"/>
      <c r="P5" s="133"/>
      <c r="Q5" s="143"/>
      <c r="R5" s="133"/>
      <c r="S5" s="137"/>
      <c r="T5" s="116"/>
    </row>
    <row r="6" ht="24" customHeight="1" spans="1:20">
      <c r="A6" s="45"/>
      <c r="B6" s="121"/>
      <c r="C6" s="121"/>
      <c r="D6" s="121"/>
      <c r="E6" s="121"/>
      <c r="F6" s="121"/>
      <c r="G6" s="121"/>
      <c r="H6" s="129"/>
      <c r="I6" s="129"/>
      <c r="J6" s="129" t="s">
        <v>55</v>
      </c>
      <c r="K6" s="129" t="s">
        <v>58</v>
      </c>
      <c r="L6" s="129" t="s">
        <v>330</v>
      </c>
      <c r="M6" s="129" t="s">
        <v>331</v>
      </c>
      <c r="N6" s="138" t="s">
        <v>332</v>
      </c>
      <c r="O6" s="139" t="s">
        <v>333</v>
      </c>
      <c r="P6" s="139"/>
      <c r="Q6" s="144"/>
      <c r="R6" s="139"/>
      <c r="S6" s="145"/>
      <c r="T6" s="122"/>
    </row>
    <row r="7" ht="54" customHeight="1" spans="1:20">
      <c r="A7" s="47"/>
      <c r="B7" s="122"/>
      <c r="C7" s="122"/>
      <c r="D7" s="122"/>
      <c r="E7" s="122"/>
      <c r="F7" s="122"/>
      <c r="G7" s="122"/>
      <c r="H7" s="130"/>
      <c r="I7" s="130"/>
      <c r="J7" s="130"/>
      <c r="K7" s="130" t="s">
        <v>57</v>
      </c>
      <c r="L7" s="130"/>
      <c r="M7" s="130"/>
      <c r="N7" s="140"/>
      <c r="O7" s="130" t="s">
        <v>57</v>
      </c>
      <c r="P7" s="130" t="s">
        <v>64</v>
      </c>
      <c r="Q7" s="122" t="s">
        <v>65</v>
      </c>
      <c r="R7" s="130" t="s">
        <v>66</v>
      </c>
      <c r="S7" s="140" t="s">
        <v>67</v>
      </c>
      <c r="T7" s="122" t="s">
        <v>68</v>
      </c>
    </row>
    <row r="8" ht="17.25" customHeight="1" spans="1:20">
      <c r="A8" s="61">
        <v>1</v>
      </c>
      <c r="B8" s="122">
        <v>2</v>
      </c>
      <c r="C8" s="61">
        <v>3</v>
      </c>
      <c r="D8" s="61">
        <v>4</v>
      </c>
      <c r="E8" s="122">
        <v>5</v>
      </c>
      <c r="F8" s="61">
        <v>6</v>
      </c>
      <c r="G8" s="61">
        <v>7</v>
      </c>
      <c r="H8" s="122">
        <v>8</v>
      </c>
      <c r="I8" s="61">
        <v>9</v>
      </c>
      <c r="J8" s="61">
        <v>10</v>
      </c>
      <c r="K8" s="122">
        <v>11</v>
      </c>
      <c r="L8" s="61">
        <v>12</v>
      </c>
      <c r="M8" s="61">
        <v>13</v>
      </c>
      <c r="N8" s="122">
        <v>14</v>
      </c>
      <c r="O8" s="61">
        <v>15</v>
      </c>
      <c r="P8" s="61">
        <v>16</v>
      </c>
      <c r="Q8" s="122">
        <v>17</v>
      </c>
      <c r="R8" s="61">
        <v>18</v>
      </c>
      <c r="S8" s="61">
        <v>19</v>
      </c>
      <c r="T8" s="61">
        <v>20</v>
      </c>
    </row>
    <row r="9" ht="21" customHeight="1" spans="1:20">
      <c r="A9" s="123"/>
      <c r="B9" s="124"/>
      <c r="C9" s="124"/>
      <c r="D9" s="124"/>
      <c r="E9" s="124"/>
      <c r="F9" s="124"/>
      <c r="G9" s="124"/>
      <c r="H9" s="131"/>
      <c r="I9" s="131"/>
      <c r="J9" s="113"/>
      <c r="K9" s="113"/>
      <c r="L9" s="113"/>
      <c r="M9" s="113"/>
      <c r="N9" s="113"/>
      <c r="O9" s="113"/>
      <c r="P9" s="113"/>
      <c r="Q9" s="113"/>
      <c r="R9" s="113"/>
      <c r="S9" s="113"/>
      <c r="T9" s="113"/>
    </row>
    <row r="10" ht="21" customHeight="1" spans="1:20">
      <c r="A10" s="125" t="s">
        <v>168</v>
      </c>
      <c r="B10" s="126"/>
      <c r="C10" s="126"/>
      <c r="D10" s="126"/>
      <c r="E10" s="126"/>
      <c r="F10" s="126"/>
      <c r="G10" s="126"/>
      <c r="H10" s="132"/>
      <c r="I10" s="134"/>
      <c r="J10" s="113"/>
      <c r="K10" s="113"/>
      <c r="L10" s="113"/>
      <c r="M10" s="113"/>
      <c r="N10" s="113"/>
      <c r="O10" s="113"/>
      <c r="P10" s="113"/>
      <c r="Q10" s="113"/>
      <c r="R10" s="113"/>
      <c r="S10" s="113"/>
      <c r="T10" s="113"/>
    </row>
    <row r="11" customHeight="1" spans="10:13">
      <c r="J11" s="114" t="s">
        <v>348</v>
      </c>
      <c r="K11" s="114"/>
      <c r="L11" s="114"/>
      <c r="M11" s="114"/>
    </row>
  </sheetData>
  <mergeCells count="20">
    <mergeCell ref="A3:T3"/>
    <mergeCell ref="A4:I4"/>
    <mergeCell ref="J5:T5"/>
    <mergeCell ref="O6:T6"/>
    <mergeCell ref="A10:I10"/>
    <mergeCell ref="J11:M11"/>
    <mergeCell ref="A5:A7"/>
    <mergeCell ref="B5:B7"/>
    <mergeCell ref="C5:C7"/>
    <mergeCell ref="D5:D7"/>
    <mergeCell ref="E5:E7"/>
    <mergeCell ref="F5:F7"/>
    <mergeCell ref="G5:G7"/>
    <mergeCell ref="H5:H7"/>
    <mergeCell ref="I5:I7"/>
    <mergeCell ref="J6:J7"/>
    <mergeCell ref="K6:K7"/>
    <mergeCell ref="L6:L7"/>
    <mergeCell ref="M6:M7"/>
    <mergeCell ref="N6:N7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M10"/>
  <sheetViews>
    <sheetView showZeros="0" topLeftCell="B1" workbookViewId="0">
      <pane ySplit="1" topLeftCell="A2" activePane="bottomLeft" state="frozen"/>
      <selection/>
      <selection pane="bottomLeft" activeCell="C35" sqref="C35"/>
    </sheetView>
  </sheetViews>
  <sheetFormatPr defaultColWidth="9.14166666666667" defaultRowHeight="14.25" customHeight="1"/>
  <cols>
    <col min="1" max="1" width="37.7083333333333" customWidth="1"/>
    <col min="2" max="13" width="20" customWidth="1"/>
  </cols>
  <sheetData>
    <row r="1" customHeight="1" spans="1:13">
      <c r="A1" s="37"/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</row>
    <row r="2" ht="17.25" customHeight="1" spans="4:13">
      <c r="D2" s="106"/>
      <c r="M2" s="54" t="s">
        <v>349</v>
      </c>
    </row>
    <row r="3" ht="41.25" customHeight="1" spans="1:13">
      <c r="A3" s="107" t="str">
        <f>"2025"&amp;"年对下转移支付预算表"</f>
        <v>2025年对下转移支付预算表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103"/>
    </row>
    <row r="4" ht="18" customHeight="1" spans="1:13">
      <c r="A4" s="108" t="str">
        <f>"单位名称："&amp;"中国共产党昆明市东川区委员会政策研究室"</f>
        <v>单位名称：中国共产党昆明市东川区委员会政策研究室</v>
      </c>
      <c r="B4" s="109"/>
      <c r="C4" s="109"/>
      <c r="D4" s="110"/>
      <c r="E4" s="115"/>
      <c r="F4" s="115"/>
      <c r="G4" s="115"/>
      <c r="H4" s="115"/>
      <c r="I4" s="115"/>
      <c r="M4" s="56" t="s">
        <v>1</v>
      </c>
    </row>
    <row r="5" ht="19.5" customHeight="1" spans="1:13">
      <c r="A5" s="67" t="s">
        <v>350</v>
      </c>
      <c r="B5" s="57" t="s">
        <v>185</v>
      </c>
      <c r="C5" s="58"/>
      <c r="D5" s="58"/>
      <c r="E5" s="57" t="s">
        <v>351</v>
      </c>
      <c r="F5" s="58"/>
      <c r="G5" s="58"/>
      <c r="H5" s="58"/>
      <c r="I5" s="58"/>
      <c r="J5" s="58"/>
      <c r="K5" s="58"/>
      <c r="L5" s="58"/>
      <c r="M5" s="116"/>
    </row>
    <row r="6" ht="40.5" customHeight="1" spans="1:13">
      <c r="A6" s="61"/>
      <c r="B6" s="68" t="s">
        <v>55</v>
      </c>
      <c r="C6" s="43" t="s">
        <v>58</v>
      </c>
      <c r="D6" s="111" t="s">
        <v>330</v>
      </c>
      <c r="E6" s="83"/>
      <c r="F6" s="83"/>
      <c r="G6" s="83"/>
      <c r="H6" s="83"/>
      <c r="I6" s="83"/>
      <c r="J6" s="83"/>
      <c r="K6" s="83"/>
      <c r="L6" s="83"/>
      <c r="M6" s="117"/>
    </row>
    <row r="7" ht="19.5" customHeight="1" spans="1:13">
      <c r="A7" s="48">
        <v>1</v>
      </c>
      <c r="B7" s="48">
        <v>2</v>
      </c>
      <c r="C7" s="48">
        <v>3</v>
      </c>
      <c r="D7" s="112">
        <v>4</v>
      </c>
      <c r="E7" s="71">
        <v>5</v>
      </c>
      <c r="F7" s="48">
        <v>6</v>
      </c>
      <c r="G7" s="48">
        <v>7</v>
      </c>
      <c r="H7" s="112">
        <v>8</v>
      </c>
      <c r="I7" s="48">
        <v>9</v>
      </c>
      <c r="J7" s="48">
        <v>10</v>
      </c>
      <c r="K7" s="48">
        <v>11</v>
      </c>
      <c r="L7" s="48">
        <v>13</v>
      </c>
      <c r="M7" s="71">
        <v>24</v>
      </c>
    </row>
    <row r="8" ht="19.5" customHeight="1" spans="1:13">
      <c r="A8" s="63"/>
      <c r="B8" s="113"/>
      <c r="C8" s="113"/>
      <c r="D8" s="113"/>
      <c r="E8" s="113"/>
      <c r="F8" s="113"/>
      <c r="G8" s="113"/>
      <c r="H8" s="113"/>
      <c r="I8" s="113"/>
      <c r="J8" s="113"/>
      <c r="K8" s="113"/>
      <c r="L8" s="113"/>
      <c r="M8" s="113"/>
    </row>
    <row r="9" ht="19.5" customHeight="1" spans="1:13">
      <c r="A9" s="102"/>
      <c r="B9" s="113"/>
      <c r="C9" s="113"/>
      <c r="D9" s="113"/>
      <c r="E9" s="113"/>
      <c r="F9" s="113"/>
      <c r="G9" s="113"/>
      <c r="H9" s="113"/>
      <c r="I9" s="113"/>
      <c r="J9" s="113"/>
      <c r="K9" s="113"/>
      <c r="L9" s="113"/>
      <c r="M9" s="113"/>
    </row>
    <row r="10" customHeight="1" spans="2:5">
      <c r="B10" s="114" t="s">
        <v>352</v>
      </c>
      <c r="C10" s="114"/>
      <c r="D10" s="114"/>
      <c r="E10" s="114"/>
    </row>
  </sheetData>
  <mergeCells count="6">
    <mergeCell ref="A3:M3"/>
    <mergeCell ref="A4:I4"/>
    <mergeCell ref="B5:D5"/>
    <mergeCell ref="E5:M5"/>
    <mergeCell ref="B10:E10"/>
    <mergeCell ref="A5:A6"/>
  </mergeCells>
  <printOptions horizontalCentered="1"/>
  <pageMargins left="0.96" right="0.96" top="0.72" bottom="0.72" header="0" footer="0"/>
  <pageSetup paperSize="9" scale="57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9"/>
  <sheetViews>
    <sheetView showZeros="0" workbookViewId="0">
      <pane ySplit="1" topLeftCell="A2" activePane="bottomLeft" state="frozen"/>
      <selection/>
      <selection pane="bottomLeft" activeCell="C16" sqref="C16"/>
    </sheetView>
  </sheetViews>
  <sheetFormatPr defaultColWidth="9.14166666666667" defaultRowHeight="12" customHeight="1"/>
  <cols>
    <col min="1" max="1" width="34.2833333333333" customWidth="1"/>
    <col min="2" max="2" width="29" customWidth="1"/>
    <col min="3" max="5" width="23.575" customWidth="1"/>
    <col min="6" max="6" width="11.2833333333333" customWidth="1"/>
    <col min="7" max="7" width="25.1416666666667" customWidth="1"/>
    <col min="8" max="8" width="15.575" customWidth="1"/>
    <col min="9" max="9" width="13.425" customWidth="1"/>
    <col min="10" max="10" width="18.85" customWidth="1"/>
  </cols>
  <sheetData>
    <row r="1" customHeight="1" spans="1:10">
      <c r="A1" s="37"/>
      <c r="B1" s="37"/>
      <c r="C1" s="37"/>
      <c r="D1" s="37"/>
      <c r="E1" s="37"/>
      <c r="F1" s="37"/>
      <c r="G1" s="37"/>
      <c r="H1" s="37"/>
      <c r="I1" s="37"/>
      <c r="J1" s="37"/>
    </row>
    <row r="2" ht="16.5" customHeight="1" spans="10:10">
      <c r="J2" s="54" t="s">
        <v>353</v>
      </c>
    </row>
    <row r="3" ht="41.25" customHeight="1" spans="1:10">
      <c r="A3" s="100" t="str">
        <f>"2025"&amp;"年对下转移支付绩效目标表"</f>
        <v>2025年对下转移支付绩效目标表</v>
      </c>
      <c r="B3" s="39"/>
      <c r="C3" s="39"/>
      <c r="D3" s="39"/>
      <c r="E3" s="39"/>
      <c r="F3" s="103"/>
      <c r="G3" s="39"/>
      <c r="H3" s="103"/>
      <c r="I3" s="103"/>
      <c r="J3" s="39"/>
    </row>
    <row r="4" ht="17.25" customHeight="1" spans="1:1">
      <c r="A4" s="40" t="str">
        <f>"单位名称："&amp;"中国共产党昆明市东川区委员会政策研究室"</f>
        <v>单位名称：中国共产党昆明市东川区委员会政策研究室</v>
      </c>
    </row>
    <row r="5" ht="44.25" customHeight="1" spans="1:10">
      <c r="A5" s="101" t="s">
        <v>350</v>
      </c>
      <c r="B5" s="101" t="s">
        <v>268</v>
      </c>
      <c r="C5" s="101" t="s">
        <v>269</v>
      </c>
      <c r="D5" s="101" t="s">
        <v>270</v>
      </c>
      <c r="E5" s="101" t="s">
        <v>271</v>
      </c>
      <c r="F5" s="104" t="s">
        <v>272</v>
      </c>
      <c r="G5" s="101" t="s">
        <v>273</v>
      </c>
      <c r="H5" s="104" t="s">
        <v>274</v>
      </c>
      <c r="I5" s="104" t="s">
        <v>275</v>
      </c>
      <c r="J5" s="101" t="s">
        <v>276</v>
      </c>
    </row>
    <row r="6" ht="14.25" customHeight="1" spans="1:10">
      <c r="A6" s="101">
        <v>1</v>
      </c>
      <c r="B6" s="101">
        <v>2</v>
      </c>
      <c r="C6" s="101">
        <v>3</v>
      </c>
      <c r="D6" s="101">
        <v>4</v>
      </c>
      <c r="E6" s="101">
        <v>5</v>
      </c>
      <c r="F6" s="104">
        <v>6</v>
      </c>
      <c r="G6" s="101">
        <v>7</v>
      </c>
      <c r="H6" s="104">
        <v>8</v>
      </c>
      <c r="I6" s="104">
        <v>9</v>
      </c>
      <c r="J6" s="101">
        <v>10</v>
      </c>
    </row>
    <row r="7" ht="42" customHeight="1" spans="1:10">
      <c r="A7" s="63"/>
      <c r="B7" s="102"/>
      <c r="C7" s="102"/>
      <c r="D7" s="102"/>
      <c r="E7" s="89"/>
      <c r="F7" s="105"/>
      <c r="G7" s="89"/>
      <c r="H7" s="105"/>
      <c r="I7" s="105"/>
      <c r="J7" s="89"/>
    </row>
    <row r="8" ht="42" customHeight="1" spans="1:10">
      <c r="A8" s="63"/>
      <c r="B8" s="49"/>
      <c r="C8" s="49"/>
      <c r="D8" s="49"/>
      <c r="E8" s="63"/>
      <c r="F8" s="49"/>
      <c r="G8" s="63"/>
      <c r="H8" s="49"/>
      <c r="I8" s="49"/>
      <c r="J8" s="63"/>
    </row>
    <row r="9" customHeight="1" spans="1:3">
      <c r="A9" s="94" t="s">
        <v>354</v>
      </c>
      <c r="B9" s="94"/>
      <c r="C9" s="94"/>
    </row>
  </sheetData>
  <mergeCells count="3">
    <mergeCell ref="A3:J3"/>
    <mergeCell ref="A4:H4"/>
    <mergeCell ref="A9:C9"/>
  </mergeCells>
  <printOptions horizontalCentered="1"/>
  <pageMargins left="0.96" right="0.96" top="0.72" bottom="0.72" header="0" footer="0"/>
  <pageSetup paperSize="9" scale="6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I10"/>
  <sheetViews>
    <sheetView showZeros="0" topLeftCell="B1" workbookViewId="0">
      <pane ySplit="1" topLeftCell="A2" activePane="bottomLeft" state="frozen"/>
      <selection/>
      <selection pane="bottomLeft" activeCell="C20" sqref="C20"/>
    </sheetView>
  </sheetViews>
  <sheetFormatPr defaultColWidth="10.425" defaultRowHeight="14.25" customHeight="1"/>
  <cols>
    <col min="1" max="3" width="33.7083333333333" customWidth="1"/>
    <col min="4" max="4" width="45.575" customWidth="1"/>
    <col min="5" max="5" width="27.575" customWidth="1"/>
    <col min="6" max="6" width="21.7083333333333" customWidth="1"/>
    <col min="7" max="9" width="26.2833333333333" customWidth="1"/>
  </cols>
  <sheetData>
    <row r="1" customHeight="1" spans="1:9">
      <c r="A1" s="37"/>
      <c r="B1" s="37"/>
      <c r="C1" s="37"/>
      <c r="D1" s="37"/>
      <c r="E1" s="37"/>
      <c r="F1" s="37"/>
      <c r="G1" s="37"/>
      <c r="H1" s="37"/>
      <c r="I1" s="37"/>
    </row>
    <row r="2" customHeight="1" spans="1:9">
      <c r="A2" s="73" t="s">
        <v>355</v>
      </c>
      <c r="B2" s="74"/>
      <c r="C2" s="74"/>
      <c r="D2" s="75"/>
      <c r="E2" s="75"/>
      <c r="F2" s="75"/>
      <c r="G2" s="74"/>
      <c r="H2" s="74"/>
      <c r="I2" s="75"/>
    </row>
    <row r="3" ht="41.25" customHeight="1" spans="1:9">
      <c r="A3" s="76" t="str">
        <f>"2025"&amp;"年新增资产配置预算表"</f>
        <v>2025年新增资产配置预算表</v>
      </c>
      <c r="B3" s="77"/>
      <c r="C3" s="77"/>
      <c r="D3" s="78"/>
      <c r="E3" s="78"/>
      <c r="F3" s="78"/>
      <c r="G3" s="77"/>
      <c r="H3" s="77"/>
      <c r="I3" s="78"/>
    </row>
    <row r="4" customHeight="1" spans="1:9">
      <c r="A4" s="79" t="str">
        <f>"单位名称："&amp;"中国共产党昆明市东川区委员会政策研究室"</f>
        <v>单位名称：中国共产党昆明市东川区委员会政策研究室</v>
      </c>
      <c r="B4" s="80"/>
      <c r="C4" s="80"/>
      <c r="D4" s="81"/>
      <c r="F4" s="78"/>
      <c r="G4" s="77"/>
      <c r="H4" s="77"/>
      <c r="I4" s="99" t="s">
        <v>1</v>
      </c>
    </row>
    <row r="5" ht="28.5" customHeight="1" spans="1:9">
      <c r="A5" s="82" t="s">
        <v>177</v>
      </c>
      <c r="B5" s="83" t="s">
        <v>178</v>
      </c>
      <c r="C5" s="84" t="s">
        <v>356</v>
      </c>
      <c r="D5" s="82" t="s">
        <v>357</v>
      </c>
      <c r="E5" s="82" t="s">
        <v>358</v>
      </c>
      <c r="F5" s="82" t="s">
        <v>359</v>
      </c>
      <c r="G5" s="83" t="s">
        <v>360</v>
      </c>
      <c r="H5" s="71"/>
      <c r="I5" s="82"/>
    </row>
    <row r="6" ht="21" customHeight="1" spans="1:9">
      <c r="A6" s="84"/>
      <c r="B6" s="85"/>
      <c r="C6" s="85"/>
      <c r="D6" s="86"/>
      <c r="E6" s="85"/>
      <c r="F6" s="85"/>
      <c r="G6" s="83" t="s">
        <v>328</v>
      </c>
      <c r="H6" s="83" t="s">
        <v>361</v>
      </c>
      <c r="I6" s="83" t="s">
        <v>362</v>
      </c>
    </row>
    <row r="7" ht="17.25" customHeight="1" spans="1:9">
      <c r="A7" s="87" t="s">
        <v>83</v>
      </c>
      <c r="B7" s="88" t="s">
        <v>84</v>
      </c>
      <c r="C7" s="87" t="s">
        <v>85</v>
      </c>
      <c r="D7" s="89" t="s">
        <v>86</v>
      </c>
      <c r="E7" s="87" t="s">
        <v>87</v>
      </c>
      <c r="F7" s="88" t="s">
        <v>88</v>
      </c>
      <c r="G7" s="95" t="s">
        <v>89</v>
      </c>
      <c r="H7" s="89" t="s">
        <v>90</v>
      </c>
      <c r="I7" s="89">
        <v>9</v>
      </c>
    </row>
    <row r="8" ht="19.5" customHeight="1" spans="1:9">
      <c r="A8" s="90"/>
      <c r="B8" s="64"/>
      <c r="C8" s="64"/>
      <c r="D8" s="63"/>
      <c r="E8" s="49"/>
      <c r="F8" s="95"/>
      <c r="G8" s="96"/>
      <c r="H8" s="97"/>
      <c r="I8" s="97"/>
    </row>
    <row r="9" ht="19.5" customHeight="1" spans="1:9">
      <c r="A9" s="91" t="s">
        <v>55</v>
      </c>
      <c r="B9" s="92"/>
      <c r="C9" s="92"/>
      <c r="D9" s="93"/>
      <c r="E9" s="98"/>
      <c r="F9" s="98"/>
      <c r="G9" s="96"/>
      <c r="H9" s="97"/>
      <c r="I9" s="97"/>
    </row>
    <row r="10" customHeight="1" spans="2:4">
      <c r="B10" s="94" t="s">
        <v>363</v>
      </c>
      <c r="C10" s="94"/>
      <c r="D10" s="94"/>
    </row>
  </sheetData>
  <mergeCells count="12">
    <mergeCell ref="A2:I2"/>
    <mergeCell ref="A3:I3"/>
    <mergeCell ref="A4:C4"/>
    <mergeCell ref="G5:I5"/>
    <mergeCell ref="A9:F9"/>
    <mergeCell ref="B10:D10"/>
    <mergeCell ref="A5:A6"/>
    <mergeCell ref="B5:B6"/>
    <mergeCell ref="C5:C6"/>
    <mergeCell ref="D5:D6"/>
    <mergeCell ref="E5:E6"/>
    <mergeCell ref="F5:F6"/>
  </mergeCells>
  <pageMargins left="0.67" right="0.67" top="0.72" bottom="0.72" header="0.28" footer="0.28"/>
  <pageSetup paperSize="9" fitToWidth="0" fitToHeight="0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12"/>
  <sheetViews>
    <sheetView showZeros="0" workbookViewId="0">
      <pane ySplit="1" topLeftCell="A2" activePane="bottomLeft" state="frozen"/>
      <selection/>
      <selection pane="bottomLeft" activeCell="B27" sqref="B27"/>
    </sheetView>
  </sheetViews>
  <sheetFormatPr defaultColWidth="9.14166666666667" defaultRowHeight="14.25" customHeight="1"/>
  <cols>
    <col min="1" max="1" width="19.2833333333333" customWidth="1"/>
    <col min="2" max="2" width="33.85" customWidth="1"/>
    <col min="3" max="3" width="23.85" customWidth="1"/>
    <col min="4" max="4" width="11.1416666666667" customWidth="1"/>
    <col min="5" max="5" width="17.7083333333333" customWidth="1"/>
    <col min="6" max="6" width="9.85" customWidth="1"/>
    <col min="7" max="7" width="17.7083333333333" customWidth="1"/>
    <col min="8" max="11" width="23.1416666666667" customWidth="1"/>
  </cols>
  <sheetData>
    <row r="1" customHeight="1" spans="1:11">
      <c r="A1" s="37"/>
      <c r="B1" s="37"/>
      <c r="C1" s="37"/>
      <c r="D1" s="37"/>
      <c r="E1" s="37"/>
      <c r="F1" s="37"/>
      <c r="G1" s="37"/>
      <c r="H1" s="37"/>
      <c r="I1" s="37"/>
      <c r="J1" s="37"/>
      <c r="K1" s="37"/>
    </row>
    <row r="2" customHeight="1" spans="4:11">
      <c r="D2" s="38"/>
      <c r="E2" s="38"/>
      <c r="F2" s="38"/>
      <c r="G2" s="38"/>
      <c r="K2" s="54" t="s">
        <v>364</v>
      </c>
    </row>
    <row r="3" ht="41.25" customHeight="1" spans="1:11">
      <c r="A3" s="39" t="str">
        <f>"2025"&amp;"年上级转移支付补助项目支出预算表"</f>
        <v>2025年上级转移支付补助项目支出预算表</v>
      </c>
      <c r="B3" s="39"/>
      <c r="C3" s="39"/>
      <c r="D3" s="39"/>
      <c r="E3" s="39"/>
      <c r="F3" s="39"/>
      <c r="G3" s="39"/>
      <c r="H3" s="39"/>
      <c r="I3" s="39"/>
      <c r="J3" s="39"/>
      <c r="K3" s="39"/>
    </row>
    <row r="4" ht="13.5" customHeight="1" spans="1:11">
      <c r="A4" s="40" t="str">
        <f>"单位名称："&amp;"中国共产党昆明市东川区委员会政策研究室"</f>
        <v>单位名称：中国共产党昆明市东川区委员会政策研究室</v>
      </c>
      <c r="B4" s="41"/>
      <c r="C4" s="41"/>
      <c r="D4" s="41"/>
      <c r="E4" s="41"/>
      <c r="F4" s="41"/>
      <c r="G4" s="41"/>
      <c r="H4" s="55"/>
      <c r="I4" s="55"/>
      <c r="J4" s="55"/>
      <c r="K4" s="56" t="s">
        <v>1</v>
      </c>
    </row>
    <row r="5" ht="21.75" customHeight="1" spans="1:11">
      <c r="A5" s="42" t="s">
        <v>258</v>
      </c>
      <c r="B5" s="42" t="s">
        <v>180</v>
      </c>
      <c r="C5" s="42" t="s">
        <v>259</v>
      </c>
      <c r="D5" s="43" t="s">
        <v>181</v>
      </c>
      <c r="E5" s="43" t="s">
        <v>182</v>
      </c>
      <c r="F5" s="43" t="s">
        <v>260</v>
      </c>
      <c r="G5" s="43" t="s">
        <v>261</v>
      </c>
      <c r="H5" s="67" t="s">
        <v>55</v>
      </c>
      <c r="I5" s="57" t="s">
        <v>365</v>
      </c>
      <c r="J5" s="58"/>
      <c r="K5" s="59"/>
    </row>
    <row r="6" ht="21.75" customHeight="1" spans="1:11">
      <c r="A6" s="44"/>
      <c r="B6" s="44"/>
      <c r="C6" s="44"/>
      <c r="D6" s="45"/>
      <c r="E6" s="45"/>
      <c r="F6" s="45"/>
      <c r="G6" s="45"/>
      <c r="H6" s="68"/>
      <c r="I6" s="43" t="s">
        <v>58</v>
      </c>
      <c r="J6" s="43" t="s">
        <v>59</v>
      </c>
      <c r="K6" s="43" t="s">
        <v>60</v>
      </c>
    </row>
    <row r="7" ht="40.5" customHeight="1" spans="1:11">
      <c r="A7" s="46"/>
      <c r="B7" s="46"/>
      <c r="C7" s="46"/>
      <c r="D7" s="47"/>
      <c r="E7" s="47"/>
      <c r="F7" s="47"/>
      <c r="G7" s="47"/>
      <c r="H7" s="61"/>
      <c r="I7" s="47" t="s">
        <v>57</v>
      </c>
      <c r="J7" s="47"/>
      <c r="K7" s="47"/>
    </row>
    <row r="8" ht="15" customHeight="1" spans="1:11">
      <c r="A8" s="48">
        <v>1</v>
      </c>
      <c r="B8" s="48">
        <v>2</v>
      </c>
      <c r="C8" s="48">
        <v>3</v>
      </c>
      <c r="D8" s="48">
        <v>4</v>
      </c>
      <c r="E8" s="48">
        <v>5</v>
      </c>
      <c r="F8" s="48">
        <v>6</v>
      </c>
      <c r="G8" s="48">
        <v>7</v>
      </c>
      <c r="H8" s="48">
        <v>8</v>
      </c>
      <c r="I8" s="48">
        <v>9</v>
      </c>
      <c r="J8" s="71">
        <v>10</v>
      </c>
      <c r="K8" s="71">
        <v>11</v>
      </c>
    </row>
    <row r="9" ht="18.75" customHeight="1" spans="1:11">
      <c r="A9" s="63"/>
      <c r="B9" s="49"/>
      <c r="C9" s="63"/>
      <c r="D9" s="63"/>
      <c r="E9" s="63"/>
      <c r="F9" s="63"/>
      <c r="G9" s="63"/>
      <c r="H9" s="69"/>
      <c r="I9" s="72"/>
      <c r="J9" s="72"/>
      <c r="K9" s="69"/>
    </row>
    <row r="10" ht="18.75" customHeight="1" spans="1:11">
      <c r="A10" s="64"/>
      <c r="B10" s="49"/>
      <c r="C10" s="49"/>
      <c r="D10" s="49"/>
      <c r="E10" s="49"/>
      <c r="F10" s="49"/>
      <c r="G10" s="49"/>
      <c r="H10" s="62"/>
      <c r="I10" s="62"/>
      <c r="J10" s="62"/>
      <c r="K10" s="69"/>
    </row>
    <row r="11" ht="18.75" customHeight="1" spans="1:11">
      <c r="A11" s="65" t="s">
        <v>168</v>
      </c>
      <c r="B11" s="66"/>
      <c r="C11" s="66"/>
      <c r="D11" s="66"/>
      <c r="E11" s="66"/>
      <c r="F11" s="66"/>
      <c r="G11" s="70"/>
      <c r="H11" s="62"/>
      <c r="I11" s="62"/>
      <c r="J11" s="62"/>
      <c r="K11" s="69"/>
    </row>
    <row r="12" customHeight="1" spans="1:1">
      <c r="A12" t="s">
        <v>366</v>
      </c>
    </row>
  </sheetData>
  <mergeCells count="15">
    <mergeCell ref="A3:K3"/>
    <mergeCell ref="A4:G4"/>
    <mergeCell ref="I5:K5"/>
    <mergeCell ref="A11:G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11"/>
  <sheetViews>
    <sheetView showZeros="0" workbookViewId="0">
      <pane ySplit="1" topLeftCell="A2" activePane="bottomLeft" state="frozen"/>
      <selection/>
      <selection pane="bottomLeft" activeCell="H20" sqref="H20"/>
    </sheetView>
  </sheetViews>
  <sheetFormatPr defaultColWidth="9.14166666666667" defaultRowHeight="14.25" customHeight="1" outlineLevelCol="6"/>
  <cols>
    <col min="1" max="1" width="35.2833333333333" customWidth="1"/>
    <col min="2" max="4" width="28" customWidth="1"/>
    <col min="5" max="7" width="23.85" customWidth="1"/>
  </cols>
  <sheetData>
    <row r="1" customHeight="1" spans="1:7">
      <c r="A1" s="37"/>
      <c r="B1" s="37"/>
      <c r="C1" s="37"/>
      <c r="D1" s="37"/>
      <c r="E1" s="37"/>
      <c r="F1" s="37"/>
      <c r="G1" s="37"/>
    </row>
    <row r="2" ht="13.5" customHeight="1" spans="4:7">
      <c r="D2" s="38"/>
      <c r="G2" s="54" t="s">
        <v>367</v>
      </c>
    </row>
    <row r="3" ht="41.25" customHeight="1" spans="1:7">
      <c r="A3" s="39" t="str">
        <f>"2025"&amp;"年部门项目中期规划预算表"</f>
        <v>2025年部门项目中期规划预算表</v>
      </c>
      <c r="B3" s="39"/>
      <c r="C3" s="39"/>
      <c r="D3" s="39"/>
      <c r="E3" s="39"/>
      <c r="F3" s="39"/>
      <c r="G3" s="39"/>
    </row>
    <row r="4" ht="13.5" customHeight="1" spans="1:7">
      <c r="A4" s="40" t="str">
        <f>"单位名称："&amp;"中国共产党昆明市东川区委员会政策研究室"</f>
        <v>单位名称：中国共产党昆明市东川区委员会政策研究室</v>
      </c>
      <c r="B4" s="41"/>
      <c r="C4" s="41"/>
      <c r="D4" s="41"/>
      <c r="E4" s="55"/>
      <c r="F4" s="55"/>
      <c r="G4" s="56" t="s">
        <v>1</v>
      </c>
    </row>
    <row r="5" ht="21.75" customHeight="1" spans="1:7">
      <c r="A5" s="42" t="s">
        <v>259</v>
      </c>
      <c r="B5" s="42" t="s">
        <v>258</v>
      </c>
      <c r="C5" s="42" t="s">
        <v>180</v>
      </c>
      <c r="D5" s="43" t="s">
        <v>368</v>
      </c>
      <c r="E5" s="57" t="s">
        <v>58</v>
      </c>
      <c r="F5" s="58"/>
      <c r="G5" s="59"/>
    </row>
    <row r="6" ht="21.75" customHeight="1" spans="1:7">
      <c r="A6" s="44"/>
      <c r="B6" s="44"/>
      <c r="C6" s="44"/>
      <c r="D6" s="45"/>
      <c r="E6" s="60" t="str">
        <f>"2025"&amp;"年"</f>
        <v>2025年</v>
      </c>
      <c r="F6" s="43" t="str">
        <f>("2025"+1)&amp;"年"</f>
        <v>2026年</v>
      </c>
      <c r="G6" s="43" t="str">
        <f>("2025"+2)&amp;"年"</f>
        <v>2027年</v>
      </c>
    </row>
    <row r="7" ht="40.5" customHeight="1" spans="1:7">
      <c r="A7" s="46"/>
      <c r="B7" s="46"/>
      <c r="C7" s="46"/>
      <c r="D7" s="47"/>
      <c r="E7" s="61"/>
      <c r="F7" s="47" t="s">
        <v>57</v>
      </c>
      <c r="G7" s="47"/>
    </row>
    <row r="8" ht="15" customHeight="1" spans="1:7">
      <c r="A8" s="48">
        <v>1</v>
      </c>
      <c r="B8" s="48">
        <v>2</v>
      </c>
      <c r="C8" s="48">
        <v>3</v>
      </c>
      <c r="D8" s="48">
        <v>4</v>
      </c>
      <c r="E8" s="48">
        <v>5</v>
      </c>
      <c r="F8" s="48">
        <v>6</v>
      </c>
      <c r="G8" s="48">
        <v>7</v>
      </c>
    </row>
    <row r="9" ht="17.25" customHeight="1" spans="1:7">
      <c r="A9" s="49" t="s">
        <v>70</v>
      </c>
      <c r="B9" s="50"/>
      <c r="C9" s="50"/>
      <c r="D9" s="49"/>
      <c r="E9" s="62">
        <v>50000</v>
      </c>
      <c r="F9" s="62"/>
      <c r="G9" s="62"/>
    </row>
    <row r="10" ht="18.75" customHeight="1" spans="1:7">
      <c r="A10" s="49"/>
      <c r="B10" s="49" t="s">
        <v>369</v>
      </c>
      <c r="C10" s="49" t="s">
        <v>266</v>
      </c>
      <c r="D10" s="49" t="s">
        <v>370</v>
      </c>
      <c r="E10" s="62">
        <v>50000</v>
      </c>
      <c r="F10" s="62"/>
      <c r="G10" s="62"/>
    </row>
    <row r="11" ht="18.75" customHeight="1" spans="1:7">
      <c r="A11" s="51" t="s">
        <v>55</v>
      </c>
      <c r="B11" s="52" t="s">
        <v>371</v>
      </c>
      <c r="C11" s="52"/>
      <c r="D11" s="53"/>
      <c r="E11" s="62">
        <v>50000</v>
      </c>
      <c r="F11" s="62"/>
      <c r="G11" s="62"/>
    </row>
  </sheetData>
  <mergeCells count="11">
    <mergeCell ref="A3:G3"/>
    <mergeCell ref="A4:D4"/>
    <mergeCell ref="E5:G5"/>
    <mergeCell ref="A11:D11"/>
    <mergeCell ref="A5:A7"/>
    <mergeCell ref="B5:B7"/>
    <mergeCell ref="C5:C7"/>
    <mergeCell ref="D5:D7"/>
    <mergeCell ref="E6:E7"/>
    <mergeCell ref="F6:F7"/>
    <mergeCell ref="G6:G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6"/>
  <sheetViews>
    <sheetView workbookViewId="0">
      <selection activeCell="A9" sqref="A9:J9"/>
    </sheetView>
  </sheetViews>
  <sheetFormatPr defaultColWidth="9" defaultRowHeight="14.25"/>
  <cols>
    <col min="3" max="3" width="16.5" customWidth="1"/>
    <col min="4" max="4" width="20" customWidth="1"/>
    <col min="5" max="5" width="21" customWidth="1"/>
    <col min="6" max="6" width="18" customWidth="1"/>
    <col min="7" max="7" width="16.25" customWidth="1"/>
    <col min="8" max="8" width="9.25"/>
    <col min="9" max="9" width="26.125" customWidth="1"/>
    <col min="10" max="10" width="17.875" customWidth="1"/>
  </cols>
  <sheetData>
    <row r="1" spans="1:10">
      <c r="A1" s="2"/>
      <c r="B1" s="2"/>
      <c r="C1" s="2"/>
      <c r="D1" s="2"/>
      <c r="E1" s="2"/>
      <c r="F1" s="2"/>
      <c r="G1" s="2"/>
      <c r="H1" s="2"/>
      <c r="I1" s="2"/>
      <c r="J1" s="31" t="s">
        <v>372</v>
      </c>
    </row>
    <row r="2" ht="25.5" spans="1:10">
      <c r="A2" s="3" t="s">
        <v>373</v>
      </c>
      <c r="B2" s="3"/>
      <c r="C2" s="3"/>
      <c r="D2" s="3"/>
      <c r="E2" s="3"/>
      <c r="F2" s="3"/>
      <c r="G2" s="3"/>
      <c r="H2" s="3"/>
      <c r="I2" s="3"/>
      <c r="J2" s="3"/>
    </row>
    <row r="3" s="1" customFormat="1" ht="30" customHeight="1" spans="1:10">
      <c r="A3" s="4" t="s">
        <v>374</v>
      </c>
      <c r="B3" s="4"/>
      <c r="C3" s="5"/>
      <c r="D3" s="5"/>
      <c r="E3" s="5"/>
      <c r="F3" s="5"/>
      <c r="G3" s="5"/>
      <c r="H3" s="5"/>
      <c r="I3" s="5"/>
      <c r="J3" s="236" t="s">
        <v>1</v>
      </c>
    </row>
    <row r="4" s="1" customFormat="1" ht="30" customHeight="1" spans="1:10">
      <c r="A4" s="6" t="s">
        <v>375</v>
      </c>
      <c r="B4" s="7" t="s">
        <v>71</v>
      </c>
      <c r="C4" s="8"/>
      <c r="D4" s="8"/>
      <c r="E4" s="23"/>
      <c r="F4" s="24" t="s">
        <v>376</v>
      </c>
      <c r="G4" s="23"/>
      <c r="H4" s="25" t="s">
        <v>70</v>
      </c>
      <c r="I4" s="8"/>
      <c r="J4" s="23"/>
    </row>
    <row r="5" s="1" customFormat="1" ht="32.25" customHeight="1" spans="1:10">
      <c r="A5" s="9" t="s">
        <v>377</v>
      </c>
      <c r="B5" s="10"/>
      <c r="C5" s="10"/>
      <c r="D5" s="10"/>
      <c r="E5" s="10"/>
      <c r="F5" s="10"/>
      <c r="G5" s="10"/>
      <c r="H5" s="10"/>
      <c r="I5" s="33"/>
      <c r="J5" s="34" t="s">
        <v>378</v>
      </c>
    </row>
    <row r="6" s="1" customFormat="1" ht="99.75" customHeight="1" spans="1:10">
      <c r="A6" s="11" t="s">
        <v>379</v>
      </c>
      <c r="B6" s="12" t="s">
        <v>380</v>
      </c>
      <c r="C6" s="13" t="s">
        <v>381</v>
      </c>
      <c r="D6" s="13"/>
      <c r="E6" s="13"/>
      <c r="F6" s="13"/>
      <c r="G6" s="13"/>
      <c r="H6" s="13"/>
      <c r="I6" s="13"/>
      <c r="J6" s="35" t="s">
        <v>382</v>
      </c>
    </row>
    <row r="7" s="1" customFormat="1" ht="99.75" customHeight="1" spans="1:10">
      <c r="A7" s="11"/>
      <c r="B7" s="12" t="s">
        <v>383</v>
      </c>
      <c r="C7" s="13" t="s">
        <v>384</v>
      </c>
      <c r="D7" s="13"/>
      <c r="E7" s="13"/>
      <c r="F7" s="13"/>
      <c r="G7" s="13"/>
      <c r="H7" s="13"/>
      <c r="I7" s="13"/>
      <c r="J7" s="35" t="s">
        <v>385</v>
      </c>
    </row>
    <row r="8" s="1" customFormat="1" ht="88" customHeight="1" spans="1:10">
      <c r="A8" s="12" t="s">
        <v>386</v>
      </c>
      <c r="B8" s="11" t="s">
        <v>387</v>
      </c>
      <c r="C8" s="14" t="s">
        <v>388</v>
      </c>
      <c r="D8" s="14"/>
      <c r="E8" s="14"/>
      <c r="F8" s="14"/>
      <c r="G8" s="14"/>
      <c r="H8" s="14"/>
      <c r="I8" s="14"/>
      <c r="J8" s="36" t="s">
        <v>389</v>
      </c>
    </row>
    <row r="9" s="1" customFormat="1" ht="32.25" customHeight="1" spans="1:10">
      <c r="A9" s="15" t="s">
        <v>390</v>
      </c>
      <c r="B9" s="15"/>
      <c r="C9" s="15"/>
      <c r="D9" s="15"/>
      <c r="E9" s="15"/>
      <c r="F9" s="15"/>
      <c r="G9" s="15"/>
      <c r="H9" s="15"/>
      <c r="I9" s="15"/>
      <c r="J9" s="15"/>
    </row>
    <row r="10" s="1" customFormat="1" ht="32.25" customHeight="1" spans="1:10">
      <c r="A10" s="12" t="s">
        <v>391</v>
      </c>
      <c r="B10" s="12"/>
      <c r="C10" s="11" t="s">
        <v>392</v>
      </c>
      <c r="D10" s="11"/>
      <c r="E10" s="11"/>
      <c r="F10" s="11" t="s">
        <v>393</v>
      </c>
      <c r="G10" s="11"/>
      <c r="H10" s="11" t="s">
        <v>394</v>
      </c>
      <c r="I10" s="11"/>
      <c r="J10" s="11"/>
    </row>
    <row r="11" s="1" customFormat="1" ht="32.25" customHeight="1" spans="1:10">
      <c r="A11" s="12"/>
      <c r="B11" s="12"/>
      <c r="C11" s="11"/>
      <c r="D11" s="11"/>
      <c r="E11" s="11"/>
      <c r="F11" s="11"/>
      <c r="G11" s="11"/>
      <c r="H11" s="12" t="s">
        <v>395</v>
      </c>
      <c r="I11" s="12" t="s">
        <v>396</v>
      </c>
      <c r="J11" s="12" t="s">
        <v>397</v>
      </c>
    </row>
    <row r="12" s="1" customFormat="1" ht="24" customHeight="1" spans="1:10">
      <c r="A12" s="16" t="s">
        <v>55</v>
      </c>
      <c r="B12" s="14"/>
      <c r="C12" s="14"/>
      <c r="D12" s="14"/>
      <c r="E12" s="14"/>
      <c r="F12" s="14"/>
      <c r="G12" s="26"/>
      <c r="H12" s="27">
        <v>1335099.86</v>
      </c>
      <c r="I12" s="27">
        <v>1335099.86</v>
      </c>
      <c r="J12" s="27"/>
    </row>
    <row r="13" s="1" customFormat="1" ht="34.5" customHeight="1" spans="1:10">
      <c r="A13" s="13" t="s">
        <v>398</v>
      </c>
      <c r="B13" s="17"/>
      <c r="C13" s="13" t="s">
        <v>399</v>
      </c>
      <c r="D13" s="17"/>
      <c r="E13" s="17"/>
      <c r="F13" s="17"/>
      <c r="G13" s="17"/>
      <c r="H13" s="28">
        <v>50000</v>
      </c>
      <c r="I13" s="28">
        <v>50000</v>
      </c>
      <c r="J13" s="28"/>
    </row>
    <row r="14" s="1" customFormat="1" ht="34.5" customHeight="1" spans="1:10">
      <c r="A14" s="13" t="s">
        <v>400</v>
      </c>
      <c r="B14" s="18"/>
      <c r="C14" s="13" t="s">
        <v>401</v>
      </c>
      <c r="D14" s="18"/>
      <c r="E14" s="18"/>
      <c r="F14" s="18"/>
      <c r="G14" s="18"/>
      <c r="H14" s="28">
        <v>1285099.86</v>
      </c>
      <c r="I14" s="28">
        <v>1285099.86</v>
      </c>
      <c r="J14" s="28"/>
    </row>
    <row r="15" s="1" customFormat="1" ht="32.25" customHeight="1" spans="1:10">
      <c r="A15" s="15" t="s">
        <v>402</v>
      </c>
      <c r="B15" s="15"/>
      <c r="C15" s="15"/>
      <c r="D15" s="15"/>
      <c r="E15" s="15"/>
      <c r="F15" s="15"/>
      <c r="G15" s="15"/>
      <c r="H15" s="15"/>
      <c r="I15" s="15"/>
      <c r="J15" s="15"/>
    </row>
    <row r="16" s="1" customFormat="1" ht="32.25" customHeight="1" spans="1:10">
      <c r="A16" s="19" t="s">
        <v>403</v>
      </c>
      <c r="B16" s="19"/>
      <c r="C16" s="19"/>
      <c r="D16" s="19"/>
      <c r="E16" s="19"/>
      <c r="F16" s="19"/>
      <c r="G16" s="19"/>
      <c r="H16" s="29" t="s">
        <v>404</v>
      </c>
      <c r="I16" s="29" t="s">
        <v>276</v>
      </c>
      <c r="J16" s="29" t="s">
        <v>405</v>
      </c>
    </row>
    <row r="17" s="1" customFormat="1" ht="36" customHeight="1" spans="1:10">
      <c r="A17" s="20" t="s">
        <v>269</v>
      </c>
      <c r="B17" s="20" t="s">
        <v>406</v>
      </c>
      <c r="C17" s="20" t="s">
        <v>271</v>
      </c>
      <c r="D17" s="20" t="s">
        <v>272</v>
      </c>
      <c r="E17" s="20" t="s">
        <v>273</v>
      </c>
      <c r="F17" s="20" t="s">
        <v>274</v>
      </c>
      <c r="G17" s="20" t="s">
        <v>275</v>
      </c>
      <c r="H17" s="30"/>
      <c r="I17" s="30"/>
      <c r="J17" s="30"/>
    </row>
    <row r="18" s="1" customFormat="1" ht="32.25" customHeight="1" spans="1:10">
      <c r="A18" s="21" t="s">
        <v>278</v>
      </c>
      <c r="B18" s="21"/>
      <c r="C18" s="22"/>
      <c r="D18" s="21"/>
      <c r="E18" s="21"/>
      <c r="F18" s="21"/>
      <c r="G18" s="21"/>
      <c r="H18" s="16"/>
      <c r="I18" s="14"/>
      <c r="J18" s="16"/>
    </row>
    <row r="19" s="1" customFormat="1" ht="32.25" customHeight="1" spans="1:10">
      <c r="A19" s="21"/>
      <c r="B19" s="21" t="s">
        <v>279</v>
      </c>
      <c r="C19" s="22"/>
      <c r="D19" s="21"/>
      <c r="E19" s="21"/>
      <c r="F19" s="21"/>
      <c r="G19" s="21"/>
      <c r="H19" s="16"/>
      <c r="I19" s="14"/>
      <c r="J19" s="16"/>
    </row>
    <row r="20" s="1" customFormat="1" ht="32.25" customHeight="1" spans="1:10">
      <c r="A20" s="21"/>
      <c r="B20" s="21"/>
      <c r="C20" s="22" t="s">
        <v>407</v>
      </c>
      <c r="D20" s="21" t="s">
        <v>298</v>
      </c>
      <c r="E20" s="21" t="s">
        <v>83</v>
      </c>
      <c r="F20" s="21" t="s">
        <v>408</v>
      </c>
      <c r="G20" s="21" t="s">
        <v>283</v>
      </c>
      <c r="H20" s="16" t="s">
        <v>409</v>
      </c>
      <c r="I20" s="14" t="s">
        <v>410</v>
      </c>
      <c r="J20" s="16" t="s">
        <v>411</v>
      </c>
    </row>
    <row r="21" s="1" customFormat="1" ht="32.25" customHeight="1" spans="1:10">
      <c r="A21" s="21"/>
      <c r="B21" s="21"/>
      <c r="C21" s="22" t="s">
        <v>412</v>
      </c>
      <c r="D21" s="21" t="s">
        <v>281</v>
      </c>
      <c r="E21" s="21" t="s">
        <v>85</v>
      </c>
      <c r="F21" s="21" t="s">
        <v>282</v>
      </c>
      <c r="G21" s="21" t="s">
        <v>283</v>
      </c>
      <c r="H21" s="16" t="s">
        <v>409</v>
      </c>
      <c r="I21" s="14" t="s">
        <v>413</v>
      </c>
      <c r="J21" s="16" t="s">
        <v>414</v>
      </c>
    </row>
    <row r="22" s="1" customFormat="1" ht="32.25" customHeight="1" spans="1:10">
      <c r="A22" s="21"/>
      <c r="B22" s="21"/>
      <c r="C22" s="22" t="s">
        <v>415</v>
      </c>
      <c r="D22" s="21" t="s">
        <v>281</v>
      </c>
      <c r="E22" s="21" t="s">
        <v>416</v>
      </c>
      <c r="F22" s="21" t="s">
        <v>288</v>
      </c>
      <c r="G22" s="21" t="s">
        <v>283</v>
      </c>
      <c r="H22" s="16" t="s">
        <v>409</v>
      </c>
      <c r="I22" s="14" t="s">
        <v>417</v>
      </c>
      <c r="J22" s="16" t="s">
        <v>418</v>
      </c>
    </row>
    <row r="23" s="1" customFormat="1" ht="32.25" customHeight="1" spans="1:10">
      <c r="A23" s="21"/>
      <c r="B23" s="21"/>
      <c r="C23" s="22" t="s">
        <v>419</v>
      </c>
      <c r="D23" s="21" t="s">
        <v>281</v>
      </c>
      <c r="E23" s="21" t="s">
        <v>86</v>
      </c>
      <c r="F23" s="21" t="s">
        <v>282</v>
      </c>
      <c r="G23" s="21" t="s">
        <v>283</v>
      </c>
      <c r="H23" s="16" t="s">
        <v>409</v>
      </c>
      <c r="I23" s="14" t="s">
        <v>420</v>
      </c>
      <c r="J23" s="16" t="s">
        <v>414</v>
      </c>
    </row>
    <row r="24" s="1" customFormat="1" ht="32.25" customHeight="1" spans="1:10">
      <c r="A24" s="21"/>
      <c r="B24" s="21"/>
      <c r="C24" s="22" t="s">
        <v>421</v>
      </c>
      <c r="D24" s="21" t="s">
        <v>281</v>
      </c>
      <c r="E24" s="21" t="s">
        <v>90</v>
      </c>
      <c r="F24" s="21" t="s">
        <v>288</v>
      </c>
      <c r="G24" s="21" t="s">
        <v>283</v>
      </c>
      <c r="H24" s="16" t="s">
        <v>409</v>
      </c>
      <c r="I24" s="14" t="s">
        <v>422</v>
      </c>
      <c r="J24" s="16" t="s">
        <v>414</v>
      </c>
    </row>
    <row r="25" s="1" customFormat="1" ht="32.25" customHeight="1" spans="1:10">
      <c r="A25" s="21"/>
      <c r="B25" s="21"/>
      <c r="C25" s="22" t="s">
        <v>423</v>
      </c>
      <c r="D25" s="21" t="s">
        <v>281</v>
      </c>
      <c r="E25" s="21" t="s">
        <v>84</v>
      </c>
      <c r="F25" s="21" t="s">
        <v>288</v>
      </c>
      <c r="G25" s="21" t="s">
        <v>283</v>
      </c>
      <c r="H25" s="16" t="s">
        <v>409</v>
      </c>
      <c r="I25" s="14" t="s">
        <v>424</v>
      </c>
      <c r="J25" s="16" t="s">
        <v>418</v>
      </c>
    </row>
    <row r="26" s="1" customFormat="1" ht="32.25" customHeight="1" spans="1:10">
      <c r="A26" s="21"/>
      <c r="B26" s="21" t="s">
        <v>290</v>
      </c>
      <c r="C26" s="22"/>
      <c r="D26" s="21"/>
      <c r="E26" s="21"/>
      <c r="F26" s="21"/>
      <c r="G26" s="21"/>
      <c r="H26" s="16"/>
      <c r="I26" s="14"/>
      <c r="J26" s="16"/>
    </row>
    <row r="27" s="1" customFormat="1" ht="32.25" customHeight="1" spans="1:10">
      <c r="A27" s="21"/>
      <c r="B27" s="21"/>
      <c r="C27" s="22" t="s">
        <v>425</v>
      </c>
      <c r="D27" s="21" t="s">
        <v>281</v>
      </c>
      <c r="E27" s="21" t="s">
        <v>292</v>
      </c>
      <c r="F27" s="21" t="s">
        <v>293</v>
      </c>
      <c r="G27" s="21" t="s">
        <v>294</v>
      </c>
      <c r="H27" s="16" t="s">
        <v>409</v>
      </c>
      <c r="I27" s="14" t="s">
        <v>426</v>
      </c>
      <c r="J27" s="16" t="s">
        <v>418</v>
      </c>
    </row>
    <row r="28" s="1" customFormat="1" ht="32.25" customHeight="1" spans="1:10">
      <c r="A28" s="21"/>
      <c r="B28" s="21" t="s">
        <v>302</v>
      </c>
      <c r="C28" s="22"/>
      <c r="D28" s="21"/>
      <c r="E28" s="21"/>
      <c r="F28" s="21"/>
      <c r="G28" s="21"/>
      <c r="H28" s="16"/>
      <c r="I28" s="14"/>
      <c r="J28" s="16"/>
    </row>
    <row r="29" s="1" customFormat="1" ht="32.25" customHeight="1" spans="1:10">
      <c r="A29" s="21"/>
      <c r="B29" s="21"/>
      <c r="C29" s="22" t="s">
        <v>303</v>
      </c>
      <c r="D29" s="21" t="s">
        <v>304</v>
      </c>
      <c r="E29" s="21" t="s">
        <v>427</v>
      </c>
      <c r="F29" s="21" t="s">
        <v>293</v>
      </c>
      <c r="G29" s="21" t="s">
        <v>294</v>
      </c>
      <c r="H29" s="16" t="s">
        <v>409</v>
      </c>
      <c r="I29" s="14" t="s">
        <v>428</v>
      </c>
      <c r="J29" s="16" t="s">
        <v>429</v>
      </c>
    </row>
    <row r="30" s="1" customFormat="1" ht="32.25" customHeight="1" spans="1:10">
      <c r="A30" s="21" t="s">
        <v>308</v>
      </c>
      <c r="B30" s="21"/>
      <c r="C30" s="22"/>
      <c r="D30" s="21"/>
      <c r="E30" s="21"/>
      <c r="F30" s="21"/>
      <c r="G30" s="21"/>
      <c r="H30" s="16"/>
      <c r="I30" s="14"/>
      <c r="J30" s="16"/>
    </row>
    <row r="31" s="1" customFormat="1" ht="32.25" customHeight="1" spans="1:10">
      <c r="A31" s="21"/>
      <c r="B31" s="21" t="s">
        <v>309</v>
      </c>
      <c r="C31" s="22"/>
      <c r="D31" s="21"/>
      <c r="E31" s="21"/>
      <c r="F31" s="21"/>
      <c r="G31" s="21"/>
      <c r="H31" s="16"/>
      <c r="I31" s="14"/>
      <c r="J31" s="16"/>
    </row>
    <row r="32" s="1" customFormat="1" ht="32.25" customHeight="1" spans="1:10">
      <c r="A32" s="21"/>
      <c r="B32" s="21"/>
      <c r="C32" s="22" t="s">
        <v>430</v>
      </c>
      <c r="D32" s="21" t="s">
        <v>281</v>
      </c>
      <c r="E32" s="21" t="s">
        <v>86</v>
      </c>
      <c r="F32" s="21" t="s">
        <v>282</v>
      </c>
      <c r="G32" s="21" t="s">
        <v>283</v>
      </c>
      <c r="H32" s="16" t="s">
        <v>409</v>
      </c>
      <c r="I32" s="14" t="s">
        <v>431</v>
      </c>
      <c r="J32" s="16" t="s">
        <v>418</v>
      </c>
    </row>
    <row r="33" s="1" customFormat="1" ht="32.25" customHeight="1" spans="1:10">
      <c r="A33" s="21"/>
      <c r="B33" s="21"/>
      <c r="C33" s="22" t="s">
        <v>432</v>
      </c>
      <c r="D33" s="21" t="s">
        <v>281</v>
      </c>
      <c r="E33" s="21" t="s">
        <v>84</v>
      </c>
      <c r="F33" s="21" t="s">
        <v>282</v>
      </c>
      <c r="G33" s="21" t="s">
        <v>283</v>
      </c>
      <c r="H33" s="16" t="s">
        <v>409</v>
      </c>
      <c r="I33" s="14" t="s">
        <v>433</v>
      </c>
      <c r="J33" s="16" t="s">
        <v>418</v>
      </c>
    </row>
    <row r="34" s="1" customFormat="1" ht="32.25" customHeight="1" spans="1:10">
      <c r="A34" s="21" t="s">
        <v>312</v>
      </c>
      <c r="B34" s="21"/>
      <c r="C34" s="22"/>
      <c r="D34" s="21"/>
      <c r="E34" s="21"/>
      <c r="F34" s="21"/>
      <c r="G34" s="21"/>
      <c r="H34" s="16"/>
      <c r="I34" s="14"/>
      <c r="J34" s="16"/>
    </row>
    <row r="35" s="1" customFormat="1" ht="32.25" customHeight="1" spans="1:10">
      <c r="A35" s="21"/>
      <c r="B35" s="21" t="s">
        <v>313</v>
      </c>
      <c r="C35" s="22"/>
      <c r="D35" s="21"/>
      <c r="E35" s="21"/>
      <c r="F35" s="21"/>
      <c r="G35" s="21"/>
      <c r="H35" s="16"/>
      <c r="I35" s="14"/>
      <c r="J35" s="16"/>
    </row>
    <row r="36" s="1" customFormat="1" ht="32.25" customHeight="1" spans="1:10">
      <c r="A36" s="21"/>
      <c r="B36" s="21"/>
      <c r="C36" s="22" t="s">
        <v>434</v>
      </c>
      <c r="D36" s="21" t="s">
        <v>281</v>
      </c>
      <c r="E36" s="21" t="s">
        <v>292</v>
      </c>
      <c r="F36" s="21" t="s">
        <v>293</v>
      </c>
      <c r="G36" s="21" t="s">
        <v>294</v>
      </c>
      <c r="H36" s="16" t="s">
        <v>409</v>
      </c>
      <c r="I36" s="14" t="s">
        <v>435</v>
      </c>
      <c r="J36" s="16" t="s">
        <v>418</v>
      </c>
    </row>
  </sheetData>
  <mergeCells count="24">
    <mergeCell ref="A2:J2"/>
    <mergeCell ref="A3:C3"/>
    <mergeCell ref="B4:E4"/>
    <mergeCell ref="F4:G4"/>
    <mergeCell ref="H4:J4"/>
    <mergeCell ref="A5:I5"/>
    <mergeCell ref="C6:I6"/>
    <mergeCell ref="C7:I7"/>
    <mergeCell ref="C8:I8"/>
    <mergeCell ref="A9:J9"/>
    <mergeCell ref="H10:J10"/>
    <mergeCell ref="A12:G12"/>
    <mergeCell ref="A13:B13"/>
    <mergeCell ref="C13:G13"/>
    <mergeCell ref="A14:B14"/>
    <mergeCell ref="C14:G14"/>
    <mergeCell ref="A15:J15"/>
    <mergeCell ref="A16:G16"/>
    <mergeCell ref="A6:A7"/>
    <mergeCell ref="H16:H17"/>
    <mergeCell ref="I16:I17"/>
    <mergeCell ref="J16:J17"/>
    <mergeCell ref="A10:B11"/>
    <mergeCell ref="C10:G1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1"/>
  <sheetViews>
    <sheetView showGridLines="0" showZeros="0" topLeftCell="I1" workbookViewId="0">
      <pane ySplit="1" topLeftCell="A2" activePane="bottomLeft" state="frozen"/>
      <selection/>
      <selection pane="bottomLeft" activeCell="A2" sqref="A2:S2"/>
    </sheetView>
  </sheetViews>
  <sheetFormatPr defaultColWidth="8.575" defaultRowHeight="12.75" customHeight="1"/>
  <cols>
    <col min="1" max="1" width="15.8916666666667" customWidth="1"/>
    <col min="2" max="2" width="35" customWidth="1"/>
    <col min="3" max="19" width="22" customWidth="1"/>
  </cols>
  <sheetData>
    <row r="1" customHeight="1" spans="1:19">
      <c r="A1" s="37"/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</row>
    <row r="2" ht="17.25" customHeight="1" spans="1:1">
      <c r="A2" s="99" t="s">
        <v>52</v>
      </c>
    </row>
    <row r="3" ht="41.25" customHeight="1" spans="1:1">
      <c r="A3" s="76" t="str">
        <f>"2025"&amp;"年部门收入预算表"</f>
        <v>2025年部门收入预算表</v>
      </c>
    </row>
    <row r="4" ht="17.25" customHeight="1" spans="1:19">
      <c r="A4" s="79" t="str">
        <f>"单位名称："&amp;"中国共产党昆明市东川区委员会政策研究室"</f>
        <v>单位名称：中国共产党昆明市东川区委员会政策研究室</v>
      </c>
      <c r="S4" s="81" t="s">
        <v>1</v>
      </c>
    </row>
    <row r="5" ht="21.75" customHeight="1" spans="1:19">
      <c r="A5" s="221" t="s">
        <v>53</v>
      </c>
      <c r="B5" s="222" t="s">
        <v>54</v>
      </c>
      <c r="C5" s="222" t="s">
        <v>55</v>
      </c>
      <c r="D5" s="223" t="s">
        <v>56</v>
      </c>
      <c r="E5" s="223"/>
      <c r="F5" s="223"/>
      <c r="G5" s="223"/>
      <c r="H5" s="223"/>
      <c r="I5" s="168"/>
      <c r="J5" s="223"/>
      <c r="K5" s="223"/>
      <c r="L5" s="223"/>
      <c r="M5" s="223"/>
      <c r="N5" s="233"/>
      <c r="O5" s="223" t="s">
        <v>45</v>
      </c>
      <c r="P5" s="223"/>
      <c r="Q5" s="223"/>
      <c r="R5" s="223"/>
      <c r="S5" s="233"/>
    </row>
    <row r="6" ht="27" customHeight="1" spans="1:19">
      <c r="A6" s="224"/>
      <c r="B6" s="225"/>
      <c r="C6" s="225"/>
      <c r="D6" s="225" t="s">
        <v>57</v>
      </c>
      <c r="E6" s="225" t="s">
        <v>58</v>
      </c>
      <c r="F6" s="225" t="s">
        <v>59</v>
      </c>
      <c r="G6" s="225" t="s">
        <v>60</v>
      </c>
      <c r="H6" s="225" t="s">
        <v>61</v>
      </c>
      <c r="I6" s="230" t="s">
        <v>62</v>
      </c>
      <c r="J6" s="231"/>
      <c r="K6" s="231"/>
      <c r="L6" s="231"/>
      <c r="M6" s="231"/>
      <c r="N6" s="232"/>
      <c r="O6" s="225" t="s">
        <v>57</v>
      </c>
      <c r="P6" s="225" t="s">
        <v>58</v>
      </c>
      <c r="Q6" s="225" t="s">
        <v>59</v>
      </c>
      <c r="R6" s="225" t="s">
        <v>60</v>
      </c>
      <c r="S6" s="225" t="s">
        <v>63</v>
      </c>
    </row>
    <row r="7" ht="30" customHeight="1" spans="1:19">
      <c r="A7" s="226"/>
      <c r="B7" s="134"/>
      <c r="C7" s="152"/>
      <c r="D7" s="152"/>
      <c r="E7" s="152"/>
      <c r="F7" s="152"/>
      <c r="G7" s="152"/>
      <c r="H7" s="152"/>
      <c r="I7" s="105" t="s">
        <v>57</v>
      </c>
      <c r="J7" s="232" t="s">
        <v>64</v>
      </c>
      <c r="K7" s="232" t="s">
        <v>65</v>
      </c>
      <c r="L7" s="232" t="s">
        <v>66</v>
      </c>
      <c r="M7" s="232" t="s">
        <v>67</v>
      </c>
      <c r="N7" s="232" t="s">
        <v>68</v>
      </c>
      <c r="O7" s="234"/>
      <c r="P7" s="234"/>
      <c r="Q7" s="234"/>
      <c r="R7" s="234"/>
      <c r="S7" s="152"/>
    </row>
    <row r="8" ht="15" customHeight="1" spans="1:19">
      <c r="A8" s="227">
        <v>1</v>
      </c>
      <c r="B8" s="227">
        <v>2</v>
      </c>
      <c r="C8" s="227">
        <v>3</v>
      </c>
      <c r="D8" s="227">
        <v>4</v>
      </c>
      <c r="E8" s="227">
        <v>5</v>
      </c>
      <c r="F8" s="227">
        <v>6</v>
      </c>
      <c r="G8" s="227">
        <v>7</v>
      </c>
      <c r="H8" s="227">
        <v>8</v>
      </c>
      <c r="I8" s="105">
        <v>9</v>
      </c>
      <c r="J8" s="227">
        <v>10</v>
      </c>
      <c r="K8" s="227">
        <v>11</v>
      </c>
      <c r="L8" s="227">
        <v>12</v>
      </c>
      <c r="M8" s="227">
        <v>13</v>
      </c>
      <c r="N8" s="227">
        <v>14</v>
      </c>
      <c r="O8" s="227">
        <v>15</v>
      </c>
      <c r="P8" s="227">
        <v>16</v>
      </c>
      <c r="Q8" s="227">
        <v>17</v>
      </c>
      <c r="R8" s="227">
        <v>18</v>
      </c>
      <c r="S8" s="227">
        <v>19</v>
      </c>
    </row>
    <row r="9" ht="18" customHeight="1" spans="1:19">
      <c r="A9" s="49" t="s">
        <v>69</v>
      </c>
      <c r="B9" s="49" t="s">
        <v>70</v>
      </c>
      <c r="C9" s="113">
        <v>1335099.86</v>
      </c>
      <c r="D9" s="113">
        <v>1335099.86</v>
      </c>
      <c r="E9" s="113">
        <v>1335099.86</v>
      </c>
      <c r="F9" s="113"/>
      <c r="G9" s="113"/>
      <c r="H9" s="113"/>
      <c r="I9" s="113"/>
      <c r="J9" s="113"/>
      <c r="K9" s="113"/>
      <c r="L9" s="113"/>
      <c r="M9" s="113"/>
      <c r="N9" s="113"/>
      <c r="O9" s="113"/>
      <c r="P9" s="113"/>
      <c r="Q9" s="113"/>
      <c r="R9" s="113"/>
      <c r="S9" s="113"/>
    </row>
    <row r="10" ht="18" customHeight="1" spans="1:19">
      <c r="A10" s="228" t="s">
        <v>71</v>
      </c>
      <c r="B10" s="228" t="s">
        <v>70</v>
      </c>
      <c r="C10" s="113">
        <v>1335099.86</v>
      </c>
      <c r="D10" s="113">
        <v>1335099.86</v>
      </c>
      <c r="E10" s="113">
        <v>1335099.86</v>
      </c>
      <c r="F10" s="113"/>
      <c r="G10" s="113"/>
      <c r="H10" s="113"/>
      <c r="I10" s="113"/>
      <c r="J10" s="113"/>
      <c r="K10" s="113"/>
      <c r="L10" s="113"/>
      <c r="M10" s="113"/>
      <c r="N10" s="113"/>
      <c r="O10" s="113"/>
      <c r="P10" s="113"/>
      <c r="Q10" s="113"/>
      <c r="R10" s="113"/>
      <c r="S10" s="113"/>
    </row>
    <row r="11" ht="18" customHeight="1" spans="1:19">
      <c r="A11" s="84" t="s">
        <v>55</v>
      </c>
      <c r="B11" s="229"/>
      <c r="C11" s="113">
        <v>1335099.86</v>
      </c>
      <c r="D11" s="113">
        <v>1335099.86</v>
      </c>
      <c r="E11" s="113">
        <v>1335099.86</v>
      </c>
      <c r="F11" s="113"/>
      <c r="G11" s="113"/>
      <c r="H11" s="113"/>
      <c r="I11" s="113"/>
      <c r="J11" s="113"/>
      <c r="K11" s="113"/>
      <c r="L11" s="113"/>
      <c r="M11" s="113"/>
      <c r="N11" s="113"/>
      <c r="O11" s="113"/>
      <c r="P11" s="113"/>
      <c r="Q11" s="113"/>
      <c r="R11" s="113"/>
      <c r="S11" s="113"/>
    </row>
  </sheetData>
  <mergeCells count="20">
    <mergeCell ref="A2:S2"/>
    <mergeCell ref="A3:S3"/>
    <mergeCell ref="A4:B4"/>
    <mergeCell ref="D5:N5"/>
    <mergeCell ref="O5:S5"/>
    <mergeCell ref="I6:N6"/>
    <mergeCell ref="A11:B11"/>
    <mergeCell ref="A5:A7"/>
    <mergeCell ref="B5:B7"/>
    <mergeCell ref="C5:C7"/>
    <mergeCell ref="D6:D7"/>
    <mergeCell ref="E6:E7"/>
    <mergeCell ref="F6:F7"/>
    <mergeCell ref="G6:G7"/>
    <mergeCell ref="H6:H7"/>
    <mergeCell ref="O6:O7"/>
    <mergeCell ref="P6:P7"/>
    <mergeCell ref="Q6:Q7"/>
    <mergeCell ref="R6:R7"/>
    <mergeCell ref="S6:S7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O24"/>
  <sheetViews>
    <sheetView showGridLines="0" showZeros="0" workbookViewId="0">
      <pane ySplit="1" topLeftCell="A2" activePane="bottomLeft" state="frozen"/>
      <selection/>
      <selection pane="bottomLeft" activeCell="A2" sqref="A2:O2"/>
    </sheetView>
  </sheetViews>
  <sheetFormatPr defaultColWidth="8.575" defaultRowHeight="12.75" customHeight="1"/>
  <cols>
    <col min="1" max="1" width="14.2833333333333" customWidth="1"/>
    <col min="2" max="2" width="37.575" customWidth="1"/>
    <col min="3" max="8" width="24.575" customWidth="1"/>
    <col min="9" max="9" width="26.7083333333333" customWidth="1"/>
    <col min="10" max="11" width="24.425" customWidth="1"/>
    <col min="12" max="15" width="24.575" customWidth="1"/>
  </cols>
  <sheetData>
    <row r="1" customHeight="1" spans="1:15">
      <c r="A1" s="37"/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</row>
    <row r="2" ht="17.25" customHeight="1" spans="1:1">
      <c r="A2" s="81" t="s">
        <v>72</v>
      </c>
    </row>
    <row r="3" ht="41.25" customHeight="1" spans="1:1">
      <c r="A3" s="76" t="str">
        <f>"2025"&amp;"年部门支出预算表"</f>
        <v>2025年部门支出预算表</v>
      </c>
    </row>
    <row r="4" ht="17.25" customHeight="1" spans="1:15">
      <c r="A4" s="79" t="str">
        <f>"单位名称："&amp;"中国共产党昆明市东川区委员会政策研究室"</f>
        <v>单位名称：中国共产党昆明市东川区委员会政策研究室</v>
      </c>
      <c r="O4" s="81" t="s">
        <v>1</v>
      </c>
    </row>
    <row r="5" ht="27" customHeight="1" spans="1:15">
      <c r="A5" s="207" t="s">
        <v>73</v>
      </c>
      <c r="B5" s="207" t="s">
        <v>74</v>
      </c>
      <c r="C5" s="207" t="s">
        <v>55</v>
      </c>
      <c r="D5" s="208" t="s">
        <v>58</v>
      </c>
      <c r="E5" s="215"/>
      <c r="F5" s="216"/>
      <c r="G5" s="217" t="s">
        <v>59</v>
      </c>
      <c r="H5" s="217" t="s">
        <v>60</v>
      </c>
      <c r="I5" s="217" t="s">
        <v>75</v>
      </c>
      <c r="J5" s="208" t="s">
        <v>62</v>
      </c>
      <c r="K5" s="215"/>
      <c r="L5" s="215"/>
      <c r="M5" s="215"/>
      <c r="N5" s="219"/>
      <c r="O5" s="220"/>
    </row>
    <row r="6" ht="42" customHeight="1" spans="1:15">
      <c r="A6" s="209"/>
      <c r="B6" s="209"/>
      <c r="C6" s="210"/>
      <c r="D6" s="211" t="s">
        <v>57</v>
      </c>
      <c r="E6" s="211" t="s">
        <v>76</v>
      </c>
      <c r="F6" s="211" t="s">
        <v>77</v>
      </c>
      <c r="G6" s="210"/>
      <c r="H6" s="210"/>
      <c r="I6" s="218"/>
      <c r="J6" s="211" t="s">
        <v>57</v>
      </c>
      <c r="K6" s="201" t="s">
        <v>78</v>
      </c>
      <c r="L6" s="201" t="s">
        <v>79</v>
      </c>
      <c r="M6" s="201" t="s">
        <v>80</v>
      </c>
      <c r="N6" s="201" t="s">
        <v>81</v>
      </c>
      <c r="O6" s="201" t="s">
        <v>82</v>
      </c>
    </row>
    <row r="7" ht="18" customHeight="1" spans="1:15">
      <c r="A7" s="87" t="s">
        <v>83</v>
      </c>
      <c r="B7" s="87" t="s">
        <v>84</v>
      </c>
      <c r="C7" s="87" t="s">
        <v>85</v>
      </c>
      <c r="D7" s="95" t="s">
        <v>86</v>
      </c>
      <c r="E7" s="95" t="s">
        <v>87</v>
      </c>
      <c r="F7" s="95" t="s">
        <v>88</v>
      </c>
      <c r="G7" s="95" t="s">
        <v>89</v>
      </c>
      <c r="H7" s="95" t="s">
        <v>90</v>
      </c>
      <c r="I7" s="95" t="s">
        <v>91</v>
      </c>
      <c r="J7" s="95" t="s">
        <v>92</v>
      </c>
      <c r="K7" s="95" t="s">
        <v>93</v>
      </c>
      <c r="L7" s="95" t="s">
        <v>94</v>
      </c>
      <c r="M7" s="95" t="s">
        <v>95</v>
      </c>
      <c r="N7" s="87" t="s">
        <v>96</v>
      </c>
      <c r="O7" s="95" t="s">
        <v>97</v>
      </c>
    </row>
    <row r="8" ht="21" customHeight="1" spans="1:15">
      <c r="A8" s="90" t="s">
        <v>98</v>
      </c>
      <c r="B8" s="90" t="s">
        <v>99</v>
      </c>
      <c r="C8" s="113">
        <v>980523</v>
      </c>
      <c r="D8" s="113">
        <v>980523</v>
      </c>
      <c r="E8" s="113">
        <v>930523</v>
      </c>
      <c r="F8" s="113">
        <v>50000</v>
      </c>
      <c r="G8" s="113"/>
      <c r="H8" s="113"/>
      <c r="I8" s="113"/>
      <c r="J8" s="113"/>
      <c r="K8" s="113"/>
      <c r="L8" s="113"/>
      <c r="M8" s="113"/>
      <c r="N8" s="113"/>
      <c r="O8" s="113"/>
    </row>
    <row r="9" ht="21" customHeight="1" spans="1:15">
      <c r="A9" s="212" t="s">
        <v>100</v>
      </c>
      <c r="B9" s="212" t="s">
        <v>101</v>
      </c>
      <c r="C9" s="113">
        <v>980523</v>
      </c>
      <c r="D9" s="113">
        <v>980523</v>
      </c>
      <c r="E9" s="113">
        <v>930523</v>
      </c>
      <c r="F9" s="113">
        <v>50000</v>
      </c>
      <c r="G9" s="113"/>
      <c r="H9" s="113"/>
      <c r="I9" s="113"/>
      <c r="J9" s="113"/>
      <c r="K9" s="113"/>
      <c r="L9" s="113"/>
      <c r="M9" s="113"/>
      <c r="N9" s="113"/>
      <c r="O9" s="113"/>
    </row>
    <row r="10" ht="21" customHeight="1" spans="1:15">
      <c r="A10" s="213" t="s">
        <v>102</v>
      </c>
      <c r="B10" s="213" t="s">
        <v>103</v>
      </c>
      <c r="C10" s="113">
        <v>930523</v>
      </c>
      <c r="D10" s="113">
        <v>930523</v>
      </c>
      <c r="E10" s="113">
        <v>930523</v>
      </c>
      <c r="F10" s="113"/>
      <c r="G10" s="113"/>
      <c r="H10" s="113"/>
      <c r="I10" s="113"/>
      <c r="J10" s="113"/>
      <c r="K10" s="113"/>
      <c r="L10" s="113"/>
      <c r="M10" s="113"/>
      <c r="N10" s="113"/>
      <c r="O10" s="113"/>
    </row>
    <row r="11" ht="21" customHeight="1" spans="1:15">
      <c r="A11" s="213" t="s">
        <v>104</v>
      </c>
      <c r="B11" s="213" t="s">
        <v>105</v>
      </c>
      <c r="C11" s="113">
        <v>50000</v>
      </c>
      <c r="D11" s="113">
        <v>50000</v>
      </c>
      <c r="E11" s="113"/>
      <c r="F11" s="113">
        <v>50000</v>
      </c>
      <c r="G11" s="113"/>
      <c r="H11" s="113"/>
      <c r="I11" s="113"/>
      <c r="J11" s="113"/>
      <c r="K11" s="113"/>
      <c r="L11" s="113"/>
      <c r="M11" s="113"/>
      <c r="N11" s="113"/>
      <c r="O11" s="113"/>
    </row>
    <row r="12" ht="21" customHeight="1" spans="1:15">
      <c r="A12" s="90" t="s">
        <v>106</v>
      </c>
      <c r="B12" s="90" t="s">
        <v>107</v>
      </c>
      <c r="C12" s="113">
        <v>147022.08</v>
      </c>
      <c r="D12" s="113">
        <v>147022.08</v>
      </c>
      <c r="E12" s="113">
        <v>147022.08</v>
      </c>
      <c r="F12" s="113"/>
      <c r="G12" s="113"/>
      <c r="H12" s="113"/>
      <c r="I12" s="113"/>
      <c r="J12" s="113"/>
      <c r="K12" s="113"/>
      <c r="L12" s="113"/>
      <c r="M12" s="113"/>
      <c r="N12" s="113"/>
      <c r="O12" s="113"/>
    </row>
    <row r="13" ht="21" customHeight="1" spans="1:15">
      <c r="A13" s="212" t="s">
        <v>108</v>
      </c>
      <c r="B13" s="212" t="s">
        <v>109</v>
      </c>
      <c r="C13" s="113">
        <v>147022.08</v>
      </c>
      <c r="D13" s="113">
        <v>147022.08</v>
      </c>
      <c r="E13" s="113">
        <v>147022.08</v>
      </c>
      <c r="F13" s="113"/>
      <c r="G13" s="113"/>
      <c r="H13" s="113"/>
      <c r="I13" s="113"/>
      <c r="J13" s="113"/>
      <c r="K13" s="113"/>
      <c r="L13" s="113"/>
      <c r="M13" s="113"/>
      <c r="N13" s="113"/>
      <c r="O13" s="113"/>
    </row>
    <row r="14" ht="21" customHeight="1" spans="1:15">
      <c r="A14" s="213" t="s">
        <v>110</v>
      </c>
      <c r="B14" s="213" t="s">
        <v>111</v>
      </c>
      <c r="C14" s="113">
        <v>30000</v>
      </c>
      <c r="D14" s="113">
        <v>30000</v>
      </c>
      <c r="E14" s="113">
        <v>30000</v>
      </c>
      <c r="F14" s="113"/>
      <c r="G14" s="113"/>
      <c r="H14" s="113"/>
      <c r="I14" s="113"/>
      <c r="J14" s="113"/>
      <c r="K14" s="113"/>
      <c r="L14" s="113"/>
      <c r="M14" s="113"/>
      <c r="N14" s="113"/>
      <c r="O14" s="113"/>
    </row>
    <row r="15" ht="21" customHeight="1" spans="1:15">
      <c r="A15" s="213" t="s">
        <v>112</v>
      </c>
      <c r="B15" s="213" t="s">
        <v>113</v>
      </c>
      <c r="C15" s="113">
        <v>117022.08</v>
      </c>
      <c r="D15" s="113">
        <v>117022.08</v>
      </c>
      <c r="E15" s="113">
        <v>117022.08</v>
      </c>
      <c r="F15" s="113"/>
      <c r="G15" s="113"/>
      <c r="H15" s="113"/>
      <c r="I15" s="113"/>
      <c r="J15" s="113"/>
      <c r="K15" s="113"/>
      <c r="L15" s="113"/>
      <c r="M15" s="113"/>
      <c r="N15" s="113"/>
      <c r="O15" s="113"/>
    </row>
    <row r="16" ht="21" customHeight="1" spans="1:15">
      <c r="A16" s="90" t="s">
        <v>114</v>
      </c>
      <c r="B16" s="90" t="s">
        <v>115</v>
      </c>
      <c r="C16" s="113">
        <v>110797.78</v>
      </c>
      <c r="D16" s="113">
        <v>110797.78</v>
      </c>
      <c r="E16" s="113">
        <v>110797.78</v>
      </c>
      <c r="F16" s="113"/>
      <c r="G16" s="113"/>
      <c r="H16" s="113"/>
      <c r="I16" s="113"/>
      <c r="J16" s="113"/>
      <c r="K16" s="113"/>
      <c r="L16" s="113"/>
      <c r="M16" s="113"/>
      <c r="N16" s="113"/>
      <c r="O16" s="113"/>
    </row>
    <row r="17" ht="21" customHeight="1" spans="1:15">
      <c r="A17" s="212" t="s">
        <v>116</v>
      </c>
      <c r="B17" s="212" t="s">
        <v>117</v>
      </c>
      <c r="C17" s="113">
        <v>110797.78</v>
      </c>
      <c r="D17" s="113">
        <v>110797.78</v>
      </c>
      <c r="E17" s="113">
        <v>110797.78</v>
      </c>
      <c r="F17" s="113"/>
      <c r="G17" s="113"/>
      <c r="H17" s="113"/>
      <c r="I17" s="113"/>
      <c r="J17" s="113"/>
      <c r="K17" s="113"/>
      <c r="L17" s="113"/>
      <c r="M17" s="113"/>
      <c r="N17" s="113"/>
      <c r="O17" s="113"/>
    </row>
    <row r="18" ht="21" customHeight="1" spans="1:15">
      <c r="A18" s="213" t="s">
        <v>118</v>
      </c>
      <c r="B18" s="213" t="s">
        <v>119</v>
      </c>
      <c r="C18" s="113">
        <v>62432</v>
      </c>
      <c r="D18" s="113">
        <v>62432</v>
      </c>
      <c r="E18" s="113">
        <v>62432</v>
      </c>
      <c r="F18" s="113"/>
      <c r="G18" s="113"/>
      <c r="H18" s="113"/>
      <c r="I18" s="113"/>
      <c r="J18" s="113"/>
      <c r="K18" s="113"/>
      <c r="L18" s="113"/>
      <c r="M18" s="113"/>
      <c r="N18" s="113"/>
      <c r="O18" s="113"/>
    </row>
    <row r="19" ht="21" customHeight="1" spans="1:15">
      <c r="A19" s="213" t="s">
        <v>120</v>
      </c>
      <c r="B19" s="213" t="s">
        <v>121</v>
      </c>
      <c r="C19" s="113">
        <v>47095</v>
      </c>
      <c r="D19" s="113">
        <v>47095</v>
      </c>
      <c r="E19" s="113">
        <v>47095</v>
      </c>
      <c r="F19" s="113"/>
      <c r="G19" s="113"/>
      <c r="H19" s="113"/>
      <c r="I19" s="113"/>
      <c r="J19" s="113"/>
      <c r="K19" s="113"/>
      <c r="L19" s="113"/>
      <c r="M19" s="113"/>
      <c r="N19" s="113"/>
      <c r="O19" s="113"/>
    </row>
    <row r="20" ht="21" customHeight="1" spans="1:15">
      <c r="A20" s="213" t="s">
        <v>122</v>
      </c>
      <c r="B20" s="213" t="s">
        <v>123</v>
      </c>
      <c r="C20" s="113">
        <v>1270.78</v>
      </c>
      <c r="D20" s="113">
        <v>1270.78</v>
      </c>
      <c r="E20" s="113">
        <v>1270.78</v>
      </c>
      <c r="F20" s="113"/>
      <c r="G20" s="113"/>
      <c r="H20" s="113"/>
      <c r="I20" s="113"/>
      <c r="J20" s="113"/>
      <c r="K20" s="113"/>
      <c r="L20" s="113"/>
      <c r="M20" s="113"/>
      <c r="N20" s="113"/>
      <c r="O20" s="113"/>
    </row>
    <row r="21" ht="21" customHeight="1" spans="1:15">
      <c r="A21" s="90" t="s">
        <v>124</v>
      </c>
      <c r="B21" s="90" t="s">
        <v>125</v>
      </c>
      <c r="C21" s="113">
        <v>96757</v>
      </c>
      <c r="D21" s="113">
        <v>96757</v>
      </c>
      <c r="E21" s="113">
        <v>96757</v>
      </c>
      <c r="F21" s="113"/>
      <c r="G21" s="113"/>
      <c r="H21" s="113"/>
      <c r="I21" s="113"/>
      <c r="J21" s="113"/>
      <c r="K21" s="113"/>
      <c r="L21" s="113"/>
      <c r="M21" s="113"/>
      <c r="N21" s="113"/>
      <c r="O21" s="113"/>
    </row>
    <row r="22" ht="21" customHeight="1" spans="1:15">
      <c r="A22" s="212" t="s">
        <v>126</v>
      </c>
      <c r="B22" s="212" t="s">
        <v>127</v>
      </c>
      <c r="C22" s="113">
        <v>96757</v>
      </c>
      <c r="D22" s="113">
        <v>96757</v>
      </c>
      <c r="E22" s="113">
        <v>96757</v>
      </c>
      <c r="F22" s="113"/>
      <c r="G22" s="113"/>
      <c r="H22" s="113"/>
      <c r="I22" s="113"/>
      <c r="J22" s="113"/>
      <c r="K22" s="113"/>
      <c r="L22" s="113"/>
      <c r="M22" s="113"/>
      <c r="N22" s="113"/>
      <c r="O22" s="113"/>
    </row>
    <row r="23" ht="21" customHeight="1" spans="1:15">
      <c r="A23" s="213" t="s">
        <v>128</v>
      </c>
      <c r="B23" s="213" t="s">
        <v>129</v>
      </c>
      <c r="C23" s="113">
        <v>96757</v>
      </c>
      <c r="D23" s="113">
        <v>96757</v>
      </c>
      <c r="E23" s="113">
        <v>96757</v>
      </c>
      <c r="F23" s="113"/>
      <c r="G23" s="113"/>
      <c r="H23" s="113"/>
      <c r="I23" s="113"/>
      <c r="J23" s="113"/>
      <c r="K23" s="113"/>
      <c r="L23" s="113"/>
      <c r="M23" s="113"/>
      <c r="N23" s="113"/>
      <c r="O23" s="113"/>
    </row>
    <row r="24" ht="21" customHeight="1" spans="1:15">
      <c r="A24" s="214" t="s">
        <v>55</v>
      </c>
      <c r="B24" s="70"/>
      <c r="C24" s="113">
        <v>1335099.86</v>
      </c>
      <c r="D24" s="113">
        <v>1335099.86</v>
      </c>
      <c r="E24" s="113">
        <v>1285099.86</v>
      </c>
      <c r="F24" s="113">
        <v>50000</v>
      </c>
      <c r="G24" s="113"/>
      <c r="H24" s="113"/>
      <c r="I24" s="113"/>
      <c r="J24" s="113"/>
      <c r="K24" s="113"/>
      <c r="L24" s="113"/>
      <c r="M24" s="113"/>
      <c r="N24" s="113"/>
      <c r="O24" s="113"/>
    </row>
  </sheetData>
  <mergeCells count="12">
    <mergeCell ref="A2:O2"/>
    <mergeCell ref="A3:O3"/>
    <mergeCell ref="A4:B4"/>
    <mergeCell ref="D5:F5"/>
    <mergeCell ref="J5:O5"/>
    <mergeCell ref="A24:B24"/>
    <mergeCell ref="A5:A6"/>
    <mergeCell ref="B5:B6"/>
    <mergeCell ref="C5:C6"/>
    <mergeCell ref="G5:G6"/>
    <mergeCell ref="H5:H6"/>
    <mergeCell ref="I5:I6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5"/>
  <sheetViews>
    <sheetView showGridLines="0" showZeros="0" workbookViewId="0">
      <pane ySplit="1" topLeftCell="A2" activePane="bottomLeft" state="frozen"/>
      <selection/>
      <selection pane="bottomLeft" activeCell="L18" sqref="L18"/>
    </sheetView>
  </sheetViews>
  <sheetFormatPr defaultColWidth="8.575" defaultRowHeight="12.75" customHeight="1" outlineLevelCol="3"/>
  <cols>
    <col min="1" max="4" width="35.575" customWidth="1"/>
  </cols>
  <sheetData>
    <row r="1" customHeight="1" spans="1:4">
      <c r="A1" s="37"/>
      <c r="B1" s="37"/>
      <c r="C1" s="37"/>
      <c r="D1" s="37"/>
    </row>
    <row r="2" ht="15" customHeight="1" spans="1:4">
      <c r="A2" s="77"/>
      <c r="B2" s="81"/>
      <c r="C2" s="81"/>
      <c r="D2" s="81" t="s">
        <v>130</v>
      </c>
    </row>
    <row r="3" ht="41.25" customHeight="1" spans="1:1">
      <c r="A3" s="76" t="str">
        <f>"2025"&amp;"年部门财政拨款收支预算总表"</f>
        <v>2025年部门财政拨款收支预算总表</v>
      </c>
    </row>
    <row r="4" ht="17.25" customHeight="1" spans="1:4">
      <c r="A4" s="79" t="str">
        <f>"单位名称："&amp;"中国共产党昆明市东川区委员会政策研究室"</f>
        <v>单位名称：中国共产党昆明市东川区委员会政策研究室</v>
      </c>
      <c r="B4" s="200"/>
      <c r="D4" s="81" t="s">
        <v>1</v>
      </c>
    </row>
    <row r="5" ht="17.25" customHeight="1" spans="1:4">
      <c r="A5" s="201" t="s">
        <v>2</v>
      </c>
      <c r="B5" s="202"/>
      <c r="C5" s="201" t="s">
        <v>3</v>
      </c>
      <c r="D5" s="202"/>
    </row>
    <row r="6" ht="18.75" customHeight="1" spans="1:4">
      <c r="A6" s="201" t="s">
        <v>4</v>
      </c>
      <c r="B6" s="201" t="s">
        <v>5</v>
      </c>
      <c r="C6" s="201" t="s">
        <v>6</v>
      </c>
      <c r="D6" s="201" t="s">
        <v>5</v>
      </c>
    </row>
    <row r="7" ht="16.5" customHeight="1" spans="1:4">
      <c r="A7" s="203" t="s">
        <v>131</v>
      </c>
      <c r="B7" s="113">
        <v>1335099.86</v>
      </c>
      <c r="C7" s="203" t="s">
        <v>132</v>
      </c>
      <c r="D7" s="113">
        <v>1335099.86</v>
      </c>
    </row>
    <row r="8" ht="16.5" customHeight="1" spans="1:4">
      <c r="A8" s="203" t="s">
        <v>133</v>
      </c>
      <c r="B8" s="113">
        <v>1335099.86</v>
      </c>
      <c r="C8" s="203" t="s">
        <v>134</v>
      </c>
      <c r="D8" s="113">
        <v>980523</v>
      </c>
    </row>
    <row r="9" ht="16.5" customHeight="1" spans="1:4">
      <c r="A9" s="203" t="s">
        <v>135</v>
      </c>
      <c r="B9" s="113"/>
      <c r="C9" s="203" t="s">
        <v>136</v>
      </c>
      <c r="D9" s="113"/>
    </row>
    <row r="10" ht="16.5" customHeight="1" spans="1:4">
      <c r="A10" s="203" t="s">
        <v>137</v>
      </c>
      <c r="B10" s="113"/>
      <c r="C10" s="203" t="s">
        <v>138</v>
      </c>
      <c r="D10" s="113"/>
    </row>
    <row r="11" ht="16.5" customHeight="1" spans="1:4">
      <c r="A11" s="203" t="s">
        <v>139</v>
      </c>
      <c r="B11" s="113"/>
      <c r="C11" s="203" t="s">
        <v>140</v>
      </c>
      <c r="D11" s="113"/>
    </row>
    <row r="12" ht="16.5" customHeight="1" spans="1:4">
      <c r="A12" s="203" t="s">
        <v>133</v>
      </c>
      <c r="B12" s="113"/>
      <c r="C12" s="203" t="s">
        <v>141</v>
      </c>
      <c r="D12" s="113"/>
    </row>
    <row r="13" ht="16.5" customHeight="1" spans="1:4">
      <c r="A13" s="182" t="s">
        <v>135</v>
      </c>
      <c r="B13" s="113"/>
      <c r="C13" s="102" t="s">
        <v>142</v>
      </c>
      <c r="D13" s="113"/>
    </row>
    <row r="14" ht="16.5" customHeight="1" spans="1:4">
      <c r="A14" s="182" t="s">
        <v>137</v>
      </c>
      <c r="B14" s="113"/>
      <c r="C14" s="102" t="s">
        <v>143</v>
      </c>
      <c r="D14" s="113"/>
    </row>
    <row r="15" ht="16.5" customHeight="1" spans="1:4">
      <c r="A15" s="204"/>
      <c r="B15" s="113"/>
      <c r="C15" s="102" t="s">
        <v>144</v>
      </c>
      <c r="D15" s="113">
        <v>147022.08</v>
      </c>
    </row>
    <row r="16" ht="16.5" customHeight="1" spans="1:4">
      <c r="A16" s="204"/>
      <c r="B16" s="113"/>
      <c r="C16" s="102" t="s">
        <v>145</v>
      </c>
      <c r="D16" s="113">
        <v>110797.78</v>
      </c>
    </row>
    <row r="17" ht="16.5" customHeight="1" spans="1:4">
      <c r="A17" s="204"/>
      <c r="B17" s="113"/>
      <c r="C17" s="102" t="s">
        <v>146</v>
      </c>
      <c r="D17" s="113"/>
    </row>
    <row r="18" ht="16.5" customHeight="1" spans="1:4">
      <c r="A18" s="204"/>
      <c r="B18" s="113"/>
      <c r="C18" s="102" t="s">
        <v>147</v>
      </c>
      <c r="D18" s="113"/>
    </row>
    <row r="19" ht="16.5" customHeight="1" spans="1:4">
      <c r="A19" s="204"/>
      <c r="B19" s="113"/>
      <c r="C19" s="102" t="s">
        <v>148</v>
      </c>
      <c r="D19" s="113"/>
    </row>
    <row r="20" ht="16.5" customHeight="1" spans="1:4">
      <c r="A20" s="204"/>
      <c r="B20" s="113"/>
      <c r="C20" s="102" t="s">
        <v>149</v>
      </c>
      <c r="D20" s="113"/>
    </row>
    <row r="21" ht="16.5" customHeight="1" spans="1:4">
      <c r="A21" s="204"/>
      <c r="B21" s="113"/>
      <c r="C21" s="102" t="s">
        <v>150</v>
      </c>
      <c r="D21" s="113"/>
    </row>
    <row r="22" ht="16.5" customHeight="1" spans="1:4">
      <c r="A22" s="204"/>
      <c r="B22" s="113"/>
      <c r="C22" s="102" t="s">
        <v>151</v>
      </c>
      <c r="D22" s="113"/>
    </row>
    <row r="23" ht="16.5" customHeight="1" spans="1:4">
      <c r="A23" s="204"/>
      <c r="B23" s="113"/>
      <c r="C23" s="102" t="s">
        <v>152</v>
      </c>
      <c r="D23" s="113"/>
    </row>
    <row r="24" ht="16.5" customHeight="1" spans="1:4">
      <c r="A24" s="204"/>
      <c r="B24" s="113"/>
      <c r="C24" s="102" t="s">
        <v>153</v>
      </c>
      <c r="D24" s="113"/>
    </row>
    <row r="25" ht="16.5" customHeight="1" spans="1:4">
      <c r="A25" s="204"/>
      <c r="B25" s="113"/>
      <c r="C25" s="102" t="s">
        <v>154</v>
      </c>
      <c r="D25" s="113"/>
    </row>
    <row r="26" ht="16.5" customHeight="1" spans="1:4">
      <c r="A26" s="204"/>
      <c r="B26" s="113"/>
      <c r="C26" s="102" t="s">
        <v>155</v>
      </c>
      <c r="D26" s="113">
        <v>96757</v>
      </c>
    </row>
    <row r="27" ht="16.5" customHeight="1" spans="1:4">
      <c r="A27" s="204"/>
      <c r="B27" s="113"/>
      <c r="C27" s="102" t="s">
        <v>156</v>
      </c>
      <c r="D27" s="113"/>
    </row>
    <row r="28" ht="16.5" customHeight="1" spans="1:4">
      <c r="A28" s="204"/>
      <c r="B28" s="113"/>
      <c r="C28" s="102" t="s">
        <v>157</v>
      </c>
      <c r="D28" s="113"/>
    </row>
    <row r="29" ht="16.5" customHeight="1" spans="1:4">
      <c r="A29" s="204"/>
      <c r="B29" s="113"/>
      <c r="C29" s="102" t="s">
        <v>158</v>
      </c>
      <c r="D29" s="113"/>
    </row>
    <row r="30" ht="16.5" customHeight="1" spans="1:4">
      <c r="A30" s="204"/>
      <c r="B30" s="113"/>
      <c r="C30" s="102" t="s">
        <v>159</v>
      </c>
      <c r="D30" s="113"/>
    </row>
    <row r="31" ht="16.5" customHeight="1" spans="1:4">
      <c r="A31" s="204"/>
      <c r="B31" s="113"/>
      <c r="C31" s="102" t="s">
        <v>160</v>
      </c>
      <c r="D31" s="113"/>
    </row>
    <row r="32" ht="16.5" customHeight="1" spans="1:4">
      <c r="A32" s="204"/>
      <c r="B32" s="113"/>
      <c r="C32" s="182" t="s">
        <v>161</v>
      </c>
      <c r="D32" s="113"/>
    </row>
    <row r="33" ht="16.5" customHeight="1" spans="1:4">
      <c r="A33" s="204"/>
      <c r="B33" s="113"/>
      <c r="C33" s="182" t="s">
        <v>162</v>
      </c>
      <c r="D33" s="113"/>
    </row>
    <row r="34" ht="16.5" customHeight="1" spans="1:4">
      <c r="A34" s="204"/>
      <c r="B34" s="113"/>
      <c r="C34" s="63" t="s">
        <v>163</v>
      </c>
      <c r="D34" s="113"/>
    </row>
    <row r="35" ht="15" customHeight="1" spans="1:4">
      <c r="A35" s="205" t="s">
        <v>50</v>
      </c>
      <c r="B35" s="206">
        <v>1335099.86</v>
      </c>
      <c r="C35" s="205" t="s">
        <v>51</v>
      </c>
      <c r="D35" s="206">
        <v>1335099.86</v>
      </c>
    </row>
  </sheetData>
  <mergeCells count="4">
    <mergeCell ref="A3:D3"/>
    <mergeCell ref="A4:B4"/>
    <mergeCell ref="A5:B5"/>
    <mergeCell ref="C5:D5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24"/>
  <sheetViews>
    <sheetView showZeros="0" workbookViewId="0">
      <pane ySplit="1" topLeftCell="A2" activePane="bottomLeft" state="frozen"/>
      <selection/>
      <selection pane="bottomLeft" activeCell="M19" sqref="M19"/>
    </sheetView>
  </sheetViews>
  <sheetFormatPr defaultColWidth="9.14166666666667" defaultRowHeight="14.25" customHeight="1" outlineLevelCol="6"/>
  <cols>
    <col min="1" max="1" width="20.1416666666667" customWidth="1"/>
    <col min="2" max="2" width="44" customWidth="1"/>
    <col min="3" max="7" width="24.1416666666667" customWidth="1"/>
  </cols>
  <sheetData>
    <row r="1" customHeight="1" spans="1:7">
      <c r="A1" s="37"/>
      <c r="B1" s="37"/>
      <c r="C1" s="37"/>
      <c r="D1" s="37"/>
      <c r="E1" s="37"/>
      <c r="F1" s="37"/>
      <c r="G1" s="37"/>
    </row>
    <row r="2" customHeight="1" spans="4:7">
      <c r="D2" s="173"/>
      <c r="F2" s="106"/>
      <c r="G2" s="178" t="s">
        <v>164</v>
      </c>
    </row>
    <row r="3" ht="41.25" customHeight="1" spans="1:7">
      <c r="A3" s="161" t="str">
        <f>"2025"&amp;"年一般公共预算支出预算表（按功能科目分类）"</f>
        <v>2025年一般公共预算支出预算表（按功能科目分类）</v>
      </c>
      <c r="B3" s="161"/>
      <c r="C3" s="161"/>
      <c r="D3" s="161"/>
      <c r="E3" s="161"/>
      <c r="F3" s="161"/>
      <c r="G3" s="161"/>
    </row>
    <row r="4" ht="18" customHeight="1" spans="1:7">
      <c r="A4" s="40" t="str">
        <f>"单位名称："&amp;"中国共产党昆明市东川区委员会政策研究室"</f>
        <v>单位名称：中国共产党昆明市东川区委员会政策研究室</v>
      </c>
      <c r="F4" s="158"/>
      <c r="G4" s="178" t="s">
        <v>1</v>
      </c>
    </row>
    <row r="5" ht="20.25" customHeight="1" spans="1:7">
      <c r="A5" s="196" t="s">
        <v>165</v>
      </c>
      <c r="B5" s="197"/>
      <c r="C5" s="162" t="s">
        <v>55</v>
      </c>
      <c r="D5" s="186" t="s">
        <v>76</v>
      </c>
      <c r="E5" s="58"/>
      <c r="F5" s="59"/>
      <c r="G5" s="175" t="s">
        <v>77</v>
      </c>
    </row>
    <row r="6" ht="20.25" customHeight="1" spans="1:7">
      <c r="A6" s="198" t="s">
        <v>73</v>
      </c>
      <c r="B6" s="198" t="s">
        <v>74</v>
      </c>
      <c r="C6" s="61"/>
      <c r="D6" s="167" t="s">
        <v>57</v>
      </c>
      <c r="E6" s="167" t="s">
        <v>166</v>
      </c>
      <c r="F6" s="167" t="s">
        <v>167</v>
      </c>
      <c r="G6" s="177"/>
    </row>
    <row r="7" ht="15" customHeight="1" spans="1:7">
      <c r="A7" s="91" t="s">
        <v>83</v>
      </c>
      <c r="B7" s="91" t="s">
        <v>84</v>
      </c>
      <c r="C7" s="91" t="s">
        <v>85</v>
      </c>
      <c r="D7" s="91" t="s">
        <v>86</v>
      </c>
      <c r="E7" s="91" t="s">
        <v>87</v>
      </c>
      <c r="F7" s="91" t="s">
        <v>88</v>
      </c>
      <c r="G7" s="91" t="s">
        <v>89</v>
      </c>
    </row>
    <row r="8" ht="18" customHeight="1" spans="1:7">
      <c r="A8" s="63" t="s">
        <v>98</v>
      </c>
      <c r="B8" s="63" t="s">
        <v>99</v>
      </c>
      <c r="C8" s="113">
        <v>980523</v>
      </c>
      <c r="D8" s="113">
        <v>930523</v>
      </c>
      <c r="E8" s="113">
        <v>816213</v>
      </c>
      <c r="F8" s="113">
        <v>114310</v>
      </c>
      <c r="G8" s="113">
        <v>50000</v>
      </c>
    </row>
    <row r="9" ht="18" customHeight="1" spans="1:7">
      <c r="A9" s="171" t="s">
        <v>100</v>
      </c>
      <c r="B9" s="171" t="s">
        <v>101</v>
      </c>
      <c r="C9" s="113">
        <v>980523</v>
      </c>
      <c r="D9" s="113">
        <v>930523</v>
      </c>
      <c r="E9" s="113">
        <v>816213</v>
      </c>
      <c r="F9" s="113">
        <v>114310</v>
      </c>
      <c r="G9" s="113">
        <v>50000</v>
      </c>
    </row>
    <row r="10" ht="18" customHeight="1" spans="1:7">
      <c r="A10" s="172" t="s">
        <v>102</v>
      </c>
      <c r="B10" s="172" t="s">
        <v>103</v>
      </c>
      <c r="C10" s="113">
        <v>930523</v>
      </c>
      <c r="D10" s="113">
        <v>930523</v>
      </c>
      <c r="E10" s="113">
        <v>816213</v>
      </c>
      <c r="F10" s="113">
        <v>114310</v>
      </c>
      <c r="G10" s="113"/>
    </row>
    <row r="11" ht="18" customHeight="1" spans="1:7">
      <c r="A11" s="172" t="s">
        <v>104</v>
      </c>
      <c r="B11" s="172" t="s">
        <v>105</v>
      </c>
      <c r="C11" s="113">
        <v>50000</v>
      </c>
      <c r="D11" s="113"/>
      <c r="E11" s="113"/>
      <c r="F11" s="113"/>
      <c r="G11" s="113">
        <v>50000</v>
      </c>
    </row>
    <row r="12" ht="18" customHeight="1" spans="1:7">
      <c r="A12" s="63" t="s">
        <v>106</v>
      </c>
      <c r="B12" s="63" t="s">
        <v>107</v>
      </c>
      <c r="C12" s="113">
        <v>147022.08</v>
      </c>
      <c r="D12" s="113">
        <v>147022.08</v>
      </c>
      <c r="E12" s="113">
        <v>145822.08</v>
      </c>
      <c r="F12" s="113">
        <v>1200</v>
      </c>
      <c r="G12" s="113"/>
    </row>
    <row r="13" ht="18" customHeight="1" spans="1:7">
      <c r="A13" s="171" t="s">
        <v>108</v>
      </c>
      <c r="B13" s="171" t="s">
        <v>109</v>
      </c>
      <c r="C13" s="113">
        <v>147022.08</v>
      </c>
      <c r="D13" s="113">
        <v>147022.08</v>
      </c>
      <c r="E13" s="113">
        <v>145822.08</v>
      </c>
      <c r="F13" s="113">
        <v>1200</v>
      </c>
      <c r="G13" s="113"/>
    </row>
    <row r="14" ht="18" customHeight="1" spans="1:7">
      <c r="A14" s="172" t="s">
        <v>110</v>
      </c>
      <c r="B14" s="172" t="s">
        <v>111</v>
      </c>
      <c r="C14" s="113">
        <v>30000</v>
      </c>
      <c r="D14" s="113">
        <v>30000</v>
      </c>
      <c r="E14" s="113">
        <v>28800</v>
      </c>
      <c r="F14" s="113">
        <v>1200</v>
      </c>
      <c r="G14" s="113"/>
    </row>
    <row r="15" ht="18" customHeight="1" spans="1:7">
      <c r="A15" s="172" t="s">
        <v>112</v>
      </c>
      <c r="B15" s="172" t="s">
        <v>113</v>
      </c>
      <c r="C15" s="113">
        <v>117022.08</v>
      </c>
      <c r="D15" s="113">
        <v>117022.08</v>
      </c>
      <c r="E15" s="113">
        <v>117022.08</v>
      </c>
      <c r="F15" s="113"/>
      <c r="G15" s="113"/>
    </row>
    <row r="16" ht="18" customHeight="1" spans="1:7">
      <c r="A16" s="63" t="s">
        <v>114</v>
      </c>
      <c r="B16" s="63" t="s">
        <v>115</v>
      </c>
      <c r="C16" s="113">
        <v>110797.78</v>
      </c>
      <c r="D16" s="113">
        <v>110797.78</v>
      </c>
      <c r="E16" s="113">
        <v>110797.78</v>
      </c>
      <c r="F16" s="113"/>
      <c r="G16" s="113"/>
    </row>
    <row r="17" ht="18" customHeight="1" spans="1:7">
      <c r="A17" s="171" t="s">
        <v>116</v>
      </c>
      <c r="B17" s="171" t="s">
        <v>117</v>
      </c>
      <c r="C17" s="113">
        <v>110797.78</v>
      </c>
      <c r="D17" s="113">
        <v>110797.78</v>
      </c>
      <c r="E17" s="113">
        <v>110797.78</v>
      </c>
      <c r="F17" s="113"/>
      <c r="G17" s="113"/>
    </row>
    <row r="18" ht="18" customHeight="1" spans="1:7">
      <c r="A18" s="172" t="s">
        <v>118</v>
      </c>
      <c r="B18" s="172" t="s">
        <v>119</v>
      </c>
      <c r="C18" s="113">
        <v>62432</v>
      </c>
      <c r="D18" s="113">
        <v>62432</v>
      </c>
      <c r="E18" s="113">
        <v>62432</v>
      </c>
      <c r="F18" s="113"/>
      <c r="G18" s="113"/>
    </row>
    <row r="19" ht="18" customHeight="1" spans="1:7">
      <c r="A19" s="172" t="s">
        <v>120</v>
      </c>
      <c r="B19" s="172" t="s">
        <v>121</v>
      </c>
      <c r="C19" s="113">
        <v>47095</v>
      </c>
      <c r="D19" s="113">
        <v>47095</v>
      </c>
      <c r="E19" s="113">
        <v>47095</v>
      </c>
      <c r="F19" s="113"/>
      <c r="G19" s="113"/>
    </row>
    <row r="20" ht="18" customHeight="1" spans="1:7">
      <c r="A20" s="172" t="s">
        <v>122</v>
      </c>
      <c r="B20" s="172" t="s">
        <v>123</v>
      </c>
      <c r="C20" s="113">
        <v>1270.78</v>
      </c>
      <c r="D20" s="113">
        <v>1270.78</v>
      </c>
      <c r="E20" s="113">
        <v>1270.78</v>
      </c>
      <c r="F20" s="113"/>
      <c r="G20" s="113"/>
    </row>
    <row r="21" ht="18" customHeight="1" spans="1:7">
      <c r="A21" s="63" t="s">
        <v>124</v>
      </c>
      <c r="B21" s="63" t="s">
        <v>125</v>
      </c>
      <c r="C21" s="113">
        <v>96757</v>
      </c>
      <c r="D21" s="113">
        <v>96757</v>
      </c>
      <c r="E21" s="113">
        <v>96757</v>
      </c>
      <c r="F21" s="113"/>
      <c r="G21" s="113"/>
    </row>
    <row r="22" ht="18" customHeight="1" spans="1:7">
      <c r="A22" s="171" t="s">
        <v>126</v>
      </c>
      <c r="B22" s="171" t="s">
        <v>127</v>
      </c>
      <c r="C22" s="113">
        <v>96757</v>
      </c>
      <c r="D22" s="113">
        <v>96757</v>
      </c>
      <c r="E22" s="113">
        <v>96757</v>
      </c>
      <c r="F22" s="113"/>
      <c r="G22" s="113"/>
    </row>
    <row r="23" ht="18" customHeight="1" spans="1:7">
      <c r="A23" s="172" t="s">
        <v>128</v>
      </c>
      <c r="B23" s="172" t="s">
        <v>129</v>
      </c>
      <c r="C23" s="113">
        <v>96757</v>
      </c>
      <c r="D23" s="113">
        <v>96757</v>
      </c>
      <c r="E23" s="113">
        <v>96757</v>
      </c>
      <c r="F23" s="113"/>
      <c r="G23" s="113"/>
    </row>
    <row r="24" ht="18" customHeight="1" spans="1:7">
      <c r="A24" s="112" t="s">
        <v>168</v>
      </c>
      <c r="B24" s="199" t="s">
        <v>168</v>
      </c>
      <c r="C24" s="113">
        <v>1335099.86</v>
      </c>
      <c r="D24" s="113">
        <v>1285099.86</v>
      </c>
      <c r="E24" s="113">
        <v>1169589.86</v>
      </c>
      <c r="F24" s="113">
        <v>115510</v>
      </c>
      <c r="G24" s="113">
        <v>50000</v>
      </c>
    </row>
  </sheetData>
  <mergeCells count="6">
    <mergeCell ref="A3:G3"/>
    <mergeCell ref="A5:B5"/>
    <mergeCell ref="D5:F5"/>
    <mergeCell ref="A24:B24"/>
    <mergeCell ref="C5:C6"/>
    <mergeCell ref="G5:G6"/>
  </mergeCells>
  <printOptions horizontalCentered="1"/>
  <pageMargins left="0.37" right="0.37" top="0.56" bottom="0.56" header="0.48" footer="0.48"/>
  <pageSetup paperSize="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8"/>
  <sheetViews>
    <sheetView showZeros="0" workbookViewId="0">
      <pane ySplit="1" topLeftCell="A2" activePane="bottomLeft" state="frozen"/>
      <selection/>
      <selection pane="bottomLeft" activeCell="H21" sqref="H21:H23"/>
    </sheetView>
  </sheetViews>
  <sheetFormatPr defaultColWidth="10.425" defaultRowHeight="14.25" customHeight="1" outlineLevelRow="7" outlineLevelCol="5"/>
  <cols>
    <col min="1" max="6" width="28.1416666666667" customWidth="1"/>
  </cols>
  <sheetData>
    <row r="1" customHeight="1" spans="1:6">
      <c r="A1" s="37"/>
      <c r="B1" s="37"/>
      <c r="C1" s="37"/>
      <c r="D1" s="37"/>
      <c r="E1" s="37"/>
      <c r="F1" s="37"/>
    </row>
    <row r="2" customHeight="1" spans="1:6">
      <c r="A2" s="78"/>
      <c r="B2" s="78"/>
      <c r="C2" s="78"/>
      <c r="D2" s="78"/>
      <c r="E2" s="77"/>
      <c r="F2" s="195" t="s">
        <v>169</v>
      </c>
    </row>
    <row r="3" ht="41.25" customHeight="1" spans="1:6">
      <c r="A3" s="192" t="str">
        <f>"2025"&amp;"年一般公共预算“三公”经费支出预算表"</f>
        <v>2025年一般公共预算“三公”经费支出预算表</v>
      </c>
      <c r="B3" s="78"/>
      <c r="C3" s="78"/>
      <c r="D3" s="78"/>
      <c r="E3" s="77"/>
      <c r="F3" s="78"/>
    </row>
    <row r="4" customHeight="1" spans="1:6">
      <c r="A4" s="146" t="str">
        <f>"单位名称："&amp;"中国共产党昆明市东川区委员会政策研究室"</f>
        <v>单位名称：中国共产党昆明市东川区委员会政策研究室</v>
      </c>
      <c r="B4" s="193"/>
      <c r="D4" s="78"/>
      <c r="E4" s="77"/>
      <c r="F4" s="99" t="s">
        <v>1</v>
      </c>
    </row>
    <row r="5" ht="27" customHeight="1" spans="1:6">
      <c r="A5" s="82" t="s">
        <v>170</v>
      </c>
      <c r="B5" s="82" t="s">
        <v>171</v>
      </c>
      <c r="C5" s="84" t="s">
        <v>172</v>
      </c>
      <c r="D5" s="82"/>
      <c r="E5" s="83"/>
      <c r="F5" s="82" t="s">
        <v>173</v>
      </c>
    </row>
    <row r="6" ht="28.5" customHeight="1" spans="1:6">
      <c r="A6" s="194"/>
      <c r="B6" s="86"/>
      <c r="C6" s="83" t="s">
        <v>57</v>
      </c>
      <c r="D6" s="83" t="s">
        <v>174</v>
      </c>
      <c r="E6" s="83" t="s">
        <v>175</v>
      </c>
      <c r="F6" s="85"/>
    </row>
    <row r="7" ht="17.25" customHeight="1" spans="1:6">
      <c r="A7" s="95" t="s">
        <v>83</v>
      </c>
      <c r="B7" s="95" t="s">
        <v>84</v>
      </c>
      <c r="C7" s="95" t="s">
        <v>85</v>
      </c>
      <c r="D7" s="95" t="s">
        <v>86</v>
      </c>
      <c r="E7" s="95" t="s">
        <v>87</v>
      </c>
      <c r="F7" s="95" t="s">
        <v>88</v>
      </c>
    </row>
    <row r="8" ht="17.25" customHeight="1" spans="1:6">
      <c r="A8" s="113">
        <v>1400</v>
      </c>
      <c r="B8" s="113"/>
      <c r="C8" s="113"/>
      <c r="D8" s="113"/>
      <c r="E8" s="113"/>
      <c r="F8" s="113">
        <v>1400</v>
      </c>
    </row>
  </sheetData>
  <mergeCells count="6">
    <mergeCell ref="A3:F3"/>
    <mergeCell ref="A4:B4"/>
    <mergeCell ref="C5:E5"/>
    <mergeCell ref="A5:A6"/>
    <mergeCell ref="B5:B6"/>
    <mergeCell ref="F5:F6"/>
  </mergeCells>
  <pageMargins left="0.67" right="0.67" top="0.72" bottom="0.72" header="0.28" footer="0.28"/>
  <pageSetup paperSize="9" fitToWidth="0" fitToHeight="0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Y35"/>
  <sheetViews>
    <sheetView showZeros="0" topLeftCell="N1" workbookViewId="0">
      <pane ySplit="1" topLeftCell="A2" activePane="bottomLeft" state="frozen"/>
      <selection/>
      <selection pane="bottomLeft" activeCell="W23" sqref="W23"/>
    </sheetView>
  </sheetViews>
  <sheetFormatPr defaultColWidth="9.14166666666667" defaultRowHeight="14.25" customHeight="1"/>
  <cols>
    <col min="1" max="2" width="32.85" customWidth="1"/>
    <col min="3" max="3" width="20.7083333333333" customWidth="1"/>
    <col min="4" max="4" width="31.2833333333333" customWidth="1"/>
    <col min="5" max="5" width="10.1416666666667" customWidth="1"/>
    <col min="6" max="6" width="17.575" customWidth="1"/>
    <col min="7" max="7" width="10.2833333333333" customWidth="1"/>
    <col min="8" max="8" width="23" customWidth="1"/>
    <col min="9" max="25" width="18.7083333333333" customWidth="1"/>
  </cols>
  <sheetData>
    <row r="1" customHeight="1" spans="1:25">
      <c r="A1" s="37"/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</row>
    <row r="2" ht="13.5" customHeight="1" spans="2:25">
      <c r="B2" s="173"/>
      <c r="C2" s="179"/>
      <c r="E2" s="184"/>
      <c r="F2" s="184"/>
      <c r="G2" s="184"/>
      <c r="H2" s="184"/>
      <c r="I2" s="118"/>
      <c r="J2" s="118"/>
      <c r="K2" s="118"/>
      <c r="L2" s="118"/>
      <c r="M2" s="118"/>
      <c r="N2" s="118"/>
      <c r="O2" s="118"/>
      <c r="S2" s="118"/>
      <c r="W2" s="179"/>
      <c r="Y2" s="54" t="s">
        <v>176</v>
      </c>
    </row>
    <row r="3" ht="45.75" customHeight="1" spans="1:25">
      <c r="A3" s="103" t="str">
        <f>"2025"&amp;"年部门基本支出预算表"</f>
        <v>2025年部门基本支出预算表</v>
      </c>
      <c r="B3" s="39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39"/>
      <c r="Q3" s="39"/>
      <c r="R3" s="39"/>
      <c r="S3" s="103"/>
      <c r="T3" s="103"/>
      <c r="U3" s="103"/>
      <c r="V3" s="103"/>
      <c r="W3" s="103"/>
      <c r="X3" s="103"/>
      <c r="Y3" s="103"/>
    </row>
    <row r="4" ht="18.75" customHeight="1" spans="1:25">
      <c r="A4" s="40" t="str">
        <f>"单位名称："&amp;"中国共产党昆明市东川区委员会政策研究室"</f>
        <v>单位名称：中国共产党昆明市东川区委员会政策研究室</v>
      </c>
      <c r="B4" s="41"/>
      <c r="C4" s="180"/>
      <c r="D4" s="180"/>
      <c r="E4" s="180"/>
      <c r="F4" s="180"/>
      <c r="G4" s="180"/>
      <c r="H4" s="180"/>
      <c r="I4" s="119"/>
      <c r="J4" s="119"/>
      <c r="K4" s="119"/>
      <c r="L4" s="119"/>
      <c r="M4" s="119"/>
      <c r="N4" s="119"/>
      <c r="O4" s="119"/>
      <c r="P4" s="55"/>
      <c r="Q4" s="55"/>
      <c r="R4" s="55"/>
      <c r="S4" s="119"/>
      <c r="W4" s="179"/>
      <c r="Y4" s="54" t="s">
        <v>1</v>
      </c>
    </row>
    <row r="5" ht="18" customHeight="1" spans="1:25">
      <c r="A5" s="42" t="s">
        <v>177</v>
      </c>
      <c r="B5" s="42" t="s">
        <v>178</v>
      </c>
      <c r="C5" s="42" t="s">
        <v>179</v>
      </c>
      <c r="D5" s="42" t="s">
        <v>180</v>
      </c>
      <c r="E5" s="42" t="s">
        <v>181</v>
      </c>
      <c r="F5" s="42" t="s">
        <v>182</v>
      </c>
      <c r="G5" s="42" t="s">
        <v>183</v>
      </c>
      <c r="H5" s="42" t="s">
        <v>184</v>
      </c>
      <c r="I5" s="186" t="s">
        <v>185</v>
      </c>
      <c r="J5" s="143" t="s">
        <v>185</v>
      </c>
      <c r="K5" s="143"/>
      <c r="L5" s="143"/>
      <c r="M5" s="143"/>
      <c r="N5" s="143"/>
      <c r="O5" s="143"/>
      <c r="P5" s="58"/>
      <c r="Q5" s="58"/>
      <c r="R5" s="58"/>
      <c r="S5" s="137" t="s">
        <v>61</v>
      </c>
      <c r="T5" s="143" t="s">
        <v>62</v>
      </c>
      <c r="U5" s="143"/>
      <c r="V5" s="143"/>
      <c r="W5" s="143"/>
      <c r="X5" s="143"/>
      <c r="Y5" s="116"/>
    </row>
    <row r="6" ht="18" customHeight="1" spans="1:25">
      <c r="A6" s="44"/>
      <c r="B6" s="68"/>
      <c r="C6" s="164"/>
      <c r="D6" s="44"/>
      <c r="E6" s="44"/>
      <c r="F6" s="44"/>
      <c r="G6" s="44"/>
      <c r="H6" s="44"/>
      <c r="I6" s="162" t="s">
        <v>186</v>
      </c>
      <c r="J6" s="186" t="s">
        <v>58</v>
      </c>
      <c r="K6" s="143"/>
      <c r="L6" s="143"/>
      <c r="M6" s="143"/>
      <c r="N6" s="143"/>
      <c r="O6" s="116"/>
      <c r="P6" s="57" t="s">
        <v>187</v>
      </c>
      <c r="Q6" s="58"/>
      <c r="R6" s="59"/>
      <c r="S6" s="42" t="s">
        <v>61</v>
      </c>
      <c r="T6" s="186" t="s">
        <v>62</v>
      </c>
      <c r="U6" s="137" t="s">
        <v>64</v>
      </c>
      <c r="V6" s="143" t="s">
        <v>62</v>
      </c>
      <c r="W6" s="137" t="s">
        <v>66</v>
      </c>
      <c r="X6" s="137" t="s">
        <v>67</v>
      </c>
      <c r="Y6" s="191" t="s">
        <v>68</v>
      </c>
    </row>
    <row r="7" ht="19.5" customHeight="1" spans="1:25">
      <c r="A7" s="68"/>
      <c r="B7" s="68"/>
      <c r="C7" s="68"/>
      <c r="D7" s="68"/>
      <c r="E7" s="68"/>
      <c r="F7" s="68"/>
      <c r="G7" s="68"/>
      <c r="H7" s="68"/>
      <c r="I7" s="68"/>
      <c r="J7" s="187" t="s">
        <v>188</v>
      </c>
      <c r="K7" s="42"/>
      <c r="L7" s="42" t="s">
        <v>189</v>
      </c>
      <c r="M7" s="42" t="s">
        <v>190</v>
      </c>
      <c r="N7" s="42" t="s">
        <v>191</v>
      </c>
      <c r="O7" s="42" t="s">
        <v>192</v>
      </c>
      <c r="P7" s="42" t="s">
        <v>58</v>
      </c>
      <c r="Q7" s="42" t="s">
        <v>59</v>
      </c>
      <c r="R7" s="42" t="s">
        <v>60</v>
      </c>
      <c r="S7" s="68"/>
      <c r="T7" s="42" t="s">
        <v>57</v>
      </c>
      <c r="U7" s="42" t="s">
        <v>64</v>
      </c>
      <c r="V7" s="42" t="s">
        <v>193</v>
      </c>
      <c r="W7" s="42" t="s">
        <v>66</v>
      </c>
      <c r="X7" s="42" t="s">
        <v>67</v>
      </c>
      <c r="Y7" s="42" t="s">
        <v>68</v>
      </c>
    </row>
    <row r="8" ht="37.5" customHeight="1" spans="1:25">
      <c r="A8" s="181"/>
      <c r="B8" s="61"/>
      <c r="C8" s="181"/>
      <c r="D8" s="181"/>
      <c r="E8" s="181"/>
      <c r="F8" s="181"/>
      <c r="G8" s="181"/>
      <c r="H8" s="181"/>
      <c r="I8" s="181"/>
      <c r="J8" s="188" t="s">
        <v>57</v>
      </c>
      <c r="K8" s="189" t="s">
        <v>194</v>
      </c>
      <c r="L8" s="46" t="s">
        <v>195</v>
      </c>
      <c r="M8" s="46" t="s">
        <v>190</v>
      </c>
      <c r="N8" s="46" t="s">
        <v>191</v>
      </c>
      <c r="O8" s="46" t="s">
        <v>192</v>
      </c>
      <c r="P8" s="46" t="s">
        <v>190</v>
      </c>
      <c r="Q8" s="46" t="s">
        <v>191</v>
      </c>
      <c r="R8" s="46" t="s">
        <v>192</v>
      </c>
      <c r="S8" s="46" t="s">
        <v>61</v>
      </c>
      <c r="T8" s="46" t="s">
        <v>57</v>
      </c>
      <c r="U8" s="46" t="s">
        <v>64</v>
      </c>
      <c r="V8" s="46" t="s">
        <v>193</v>
      </c>
      <c r="W8" s="46" t="s">
        <v>66</v>
      </c>
      <c r="X8" s="46" t="s">
        <v>67</v>
      </c>
      <c r="Y8" s="46" t="s">
        <v>68</v>
      </c>
    </row>
    <row r="9" customHeight="1" spans="1:25">
      <c r="A9" s="71">
        <v>1</v>
      </c>
      <c r="B9" s="71">
        <v>2</v>
      </c>
      <c r="C9" s="71">
        <v>3</v>
      </c>
      <c r="D9" s="71">
        <v>4</v>
      </c>
      <c r="E9" s="71">
        <v>5</v>
      </c>
      <c r="F9" s="71">
        <v>6</v>
      </c>
      <c r="G9" s="71">
        <v>7</v>
      </c>
      <c r="H9" s="71">
        <v>8</v>
      </c>
      <c r="I9" s="71">
        <v>9</v>
      </c>
      <c r="J9" s="71">
        <v>10</v>
      </c>
      <c r="K9" s="71">
        <v>11</v>
      </c>
      <c r="L9" s="71">
        <v>12</v>
      </c>
      <c r="M9" s="71">
        <v>13</v>
      </c>
      <c r="N9" s="71">
        <v>14</v>
      </c>
      <c r="O9" s="71">
        <v>15</v>
      </c>
      <c r="P9" s="71">
        <v>16</v>
      </c>
      <c r="Q9" s="71">
        <v>17</v>
      </c>
      <c r="R9" s="71">
        <v>18</v>
      </c>
      <c r="S9" s="71">
        <v>19</v>
      </c>
      <c r="T9" s="71">
        <v>20</v>
      </c>
      <c r="U9" s="71">
        <v>21</v>
      </c>
      <c r="V9" s="71">
        <v>22</v>
      </c>
      <c r="W9" s="71">
        <v>23</v>
      </c>
      <c r="X9" s="71">
        <v>24</v>
      </c>
      <c r="Y9" s="71">
        <v>25</v>
      </c>
    </row>
    <row r="10" ht="20.25" customHeight="1" spans="1:25">
      <c r="A10" s="182" t="s">
        <v>70</v>
      </c>
      <c r="B10" s="182" t="s">
        <v>70</v>
      </c>
      <c r="C10" s="182" t="s">
        <v>196</v>
      </c>
      <c r="D10" s="182" t="s">
        <v>197</v>
      </c>
      <c r="E10" s="182" t="s">
        <v>102</v>
      </c>
      <c r="F10" s="182" t="s">
        <v>103</v>
      </c>
      <c r="G10" s="182" t="s">
        <v>198</v>
      </c>
      <c r="H10" s="182" t="s">
        <v>199</v>
      </c>
      <c r="I10" s="113">
        <v>262188</v>
      </c>
      <c r="J10" s="113">
        <v>262188</v>
      </c>
      <c r="K10" s="113"/>
      <c r="L10" s="113"/>
      <c r="M10" s="113"/>
      <c r="N10" s="113">
        <v>262188</v>
      </c>
      <c r="O10" s="113"/>
      <c r="P10" s="113"/>
      <c r="Q10" s="113"/>
      <c r="R10" s="113"/>
      <c r="S10" s="113"/>
      <c r="T10" s="113"/>
      <c r="U10" s="113"/>
      <c r="V10" s="113"/>
      <c r="W10" s="113"/>
      <c r="X10" s="113"/>
      <c r="Y10" s="113"/>
    </row>
    <row r="11" ht="20.25" customHeight="1" spans="1:25">
      <c r="A11" s="182" t="s">
        <v>70</v>
      </c>
      <c r="B11" s="182" t="s">
        <v>70</v>
      </c>
      <c r="C11" s="182" t="s">
        <v>196</v>
      </c>
      <c r="D11" s="182" t="s">
        <v>197</v>
      </c>
      <c r="E11" s="182" t="s">
        <v>102</v>
      </c>
      <c r="F11" s="182" t="s">
        <v>103</v>
      </c>
      <c r="G11" s="182" t="s">
        <v>200</v>
      </c>
      <c r="H11" s="182" t="s">
        <v>201</v>
      </c>
      <c r="I11" s="113">
        <v>436176</v>
      </c>
      <c r="J11" s="113">
        <v>436176</v>
      </c>
      <c r="K11" s="190"/>
      <c r="L11" s="190"/>
      <c r="M11" s="190"/>
      <c r="N11" s="113">
        <v>436176</v>
      </c>
      <c r="O11" s="190"/>
      <c r="P11" s="113"/>
      <c r="Q11" s="113"/>
      <c r="R11" s="113"/>
      <c r="S11" s="113"/>
      <c r="T11" s="113"/>
      <c r="U11" s="113"/>
      <c r="V11" s="113"/>
      <c r="W11" s="113"/>
      <c r="X11" s="113"/>
      <c r="Y11" s="113"/>
    </row>
    <row r="12" ht="20.25" customHeight="1" spans="1:25">
      <c r="A12" s="182" t="s">
        <v>70</v>
      </c>
      <c r="B12" s="182" t="s">
        <v>70</v>
      </c>
      <c r="C12" s="182" t="s">
        <v>196</v>
      </c>
      <c r="D12" s="182" t="s">
        <v>197</v>
      </c>
      <c r="E12" s="182" t="s">
        <v>102</v>
      </c>
      <c r="F12" s="182" t="s">
        <v>103</v>
      </c>
      <c r="G12" s="182" t="s">
        <v>202</v>
      </c>
      <c r="H12" s="182" t="s">
        <v>203</v>
      </c>
      <c r="I12" s="113">
        <v>21849</v>
      </c>
      <c r="J12" s="113">
        <v>21849</v>
      </c>
      <c r="K12" s="190"/>
      <c r="L12" s="190"/>
      <c r="M12" s="190"/>
      <c r="N12" s="113">
        <v>21849</v>
      </c>
      <c r="O12" s="190"/>
      <c r="P12" s="113"/>
      <c r="Q12" s="113"/>
      <c r="R12" s="113"/>
      <c r="S12" s="113"/>
      <c r="T12" s="113"/>
      <c r="U12" s="113"/>
      <c r="V12" s="113"/>
      <c r="W12" s="113"/>
      <c r="X12" s="113"/>
      <c r="Y12" s="113"/>
    </row>
    <row r="13" ht="20.25" customHeight="1" spans="1:25">
      <c r="A13" s="182" t="s">
        <v>70</v>
      </c>
      <c r="B13" s="182" t="s">
        <v>70</v>
      </c>
      <c r="C13" s="182" t="s">
        <v>204</v>
      </c>
      <c r="D13" s="182" t="s">
        <v>205</v>
      </c>
      <c r="E13" s="182" t="s">
        <v>112</v>
      </c>
      <c r="F13" s="182" t="s">
        <v>113</v>
      </c>
      <c r="G13" s="182" t="s">
        <v>206</v>
      </c>
      <c r="H13" s="182" t="s">
        <v>207</v>
      </c>
      <c r="I13" s="113">
        <v>117022.08</v>
      </c>
      <c r="J13" s="113">
        <v>117022.08</v>
      </c>
      <c r="K13" s="190"/>
      <c r="L13" s="190"/>
      <c r="M13" s="190"/>
      <c r="N13" s="113">
        <v>117022.08</v>
      </c>
      <c r="O13" s="190"/>
      <c r="P13" s="113"/>
      <c r="Q13" s="113"/>
      <c r="R13" s="113"/>
      <c r="S13" s="113"/>
      <c r="T13" s="113"/>
      <c r="U13" s="113"/>
      <c r="V13" s="113"/>
      <c r="W13" s="113"/>
      <c r="X13" s="113"/>
      <c r="Y13" s="113"/>
    </row>
    <row r="14" ht="20.25" customHeight="1" spans="1:25">
      <c r="A14" s="182" t="s">
        <v>70</v>
      </c>
      <c r="B14" s="182" t="s">
        <v>70</v>
      </c>
      <c r="C14" s="182" t="s">
        <v>204</v>
      </c>
      <c r="D14" s="182" t="s">
        <v>205</v>
      </c>
      <c r="E14" s="182" t="s">
        <v>118</v>
      </c>
      <c r="F14" s="182" t="s">
        <v>119</v>
      </c>
      <c r="G14" s="182" t="s">
        <v>208</v>
      </c>
      <c r="H14" s="182" t="s">
        <v>209</v>
      </c>
      <c r="I14" s="113">
        <v>62432</v>
      </c>
      <c r="J14" s="113">
        <v>62432</v>
      </c>
      <c r="K14" s="190"/>
      <c r="L14" s="190"/>
      <c r="M14" s="190"/>
      <c r="N14" s="113">
        <v>62432</v>
      </c>
      <c r="O14" s="190"/>
      <c r="P14" s="113"/>
      <c r="Q14" s="113"/>
      <c r="R14" s="113"/>
      <c r="S14" s="113"/>
      <c r="T14" s="113"/>
      <c r="U14" s="113"/>
      <c r="V14" s="113"/>
      <c r="W14" s="113"/>
      <c r="X14" s="113"/>
      <c r="Y14" s="113"/>
    </row>
    <row r="15" ht="20.25" customHeight="1" spans="1:25">
      <c r="A15" s="182" t="s">
        <v>70</v>
      </c>
      <c r="B15" s="182" t="s">
        <v>70</v>
      </c>
      <c r="C15" s="182" t="s">
        <v>204</v>
      </c>
      <c r="D15" s="182" t="s">
        <v>205</v>
      </c>
      <c r="E15" s="182" t="s">
        <v>120</v>
      </c>
      <c r="F15" s="182" t="s">
        <v>121</v>
      </c>
      <c r="G15" s="182" t="s">
        <v>210</v>
      </c>
      <c r="H15" s="182" t="s">
        <v>211</v>
      </c>
      <c r="I15" s="113">
        <v>10525</v>
      </c>
      <c r="J15" s="113">
        <v>10525</v>
      </c>
      <c r="K15" s="190"/>
      <c r="L15" s="190"/>
      <c r="M15" s="190"/>
      <c r="N15" s="113">
        <v>10525</v>
      </c>
      <c r="O15" s="190"/>
      <c r="P15" s="113"/>
      <c r="Q15" s="113"/>
      <c r="R15" s="113"/>
      <c r="S15" s="113"/>
      <c r="T15" s="113"/>
      <c r="U15" s="113"/>
      <c r="V15" s="113"/>
      <c r="W15" s="113"/>
      <c r="X15" s="113"/>
      <c r="Y15" s="113"/>
    </row>
    <row r="16" ht="20.25" customHeight="1" spans="1:25">
      <c r="A16" s="182" t="s">
        <v>70</v>
      </c>
      <c r="B16" s="182" t="s">
        <v>70</v>
      </c>
      <c r="C16" s="182" t="s">
        <v>204</v>
      </c>
      <c r="D16" s="182" t="s">
        <v>205</v>
      </c>
      <c r="E16" s="182" t="s">
        <v>120</v>
      </c>
      <c r="F16" s="182" t="s">
        <v>121</v>
      </c>
      <c r="G16" s="182" t="s">
        <v>210</v>
      </c>
      <c r="H16" s="182" t="s">
        <v>211</v>
      </c>
      <c r="I16" s="113">
        <v>36570</v>
      </c>
      <c r="J16" s="113">
        <v>36570</v>
      </c>
      <c r="K16" s="190"/>
      <c r="L16" s="190"/>
      <c r="M16" s="190"/>
      <c r="N16" s="113">
        <v>36570</v>
      </c>
      <c r="O16" s="190"/>
      <c r="P16" s="113"/>
      <c r="Q16" s="113"/>
      <c r="R16" s="113"/>
      <c r="S16" s="113"/>
      <c r="T16" s="113"/>
      <c r="U16" s="113"/>
      <c r="V16" s="113"/>
      <c r="W16" s="113"/>
      <c r="X16" s="113"/>
      <c r="Y16" s="113"/>
    </row>
    <row r="17" ht="20.25" customHeight="1" spans="1:25">
      <c r="A17" s="182" t="s">
        <v>70</v>
      </c>
      <c r="B17" s="182" t="s">
        <v>70</v>
      </c>
      <c r="C17" s="182" t="s">
        <v>204</v>
      </c>
      <c r="D17" s="182" t="s">
        <v>205</v>
      </c>
      <c r="E17" s="182" t="s">
        <v>122</v>
      </c>
      <c r="F17" s="182" t="s">
        <v>123</v>
      </c>
      <c r="G17" s="182" t="s">
        <v>212</v>
      </c>
      <c r="H17" s="182" t="s">
        <v>213</v>
      </c>
      <c r="I17" s="113">
        <v>1270.78</v>
      </c>
      <c r="J17" s="113">
        <v>1270.78</v>
      </c>
      <c r="K17" s="190"/>
      <c r="L17" s="190"/>
      <c r="M17" s="190"/>
      <c r="N17" s="113">
        <v>1270.78</v>
      </c>
      <c r="O17" s="190"/>
      <c r="P17" s="113"/>
      <c r="Q17" s="113"/>
      <c r="R17" s="113"/>
      <c r="S17" s="113"/>
      <c r="T17" s="113"/>
      <c r="U17" s="113"/>
      <c r="V17" s="113"/>
      <c r="W17" s="113"/>
      <c r="X17" s="113"/>
      <c r="Y17" s="113"/>
    </row>
    <row r="18" ht="20.25" customHeight="1" spans="1:25">
      <c r="A18" s="182" t="s">
        <v>70</v>
      </c>
      <c r="B18" s="182" t="s">
        <v>70</v>
      </c>
      <c r="C18" s="182" t="s">
        <v>214</v>
      </c>
      <c r="D18" s="182" t="s">
        <v>129</v>
      </c>
      <c r="E18" s="182" t="s">
        <v>128</v>
      </c>
      <c r="F18" s="182" t="s">
        <v>129</v>
      </c>
      <c r="G18" s="182" t="s">
        <v>215</v>
      </c>
      <c r="H18" s="182" t="s">
        <v>129</v>
      </c>
      <c r="I18" s="113">
        <v>96757</v>
      </c>
      <c r="J18" s="113">
        <v>96757</v>
      </c>
      <c r="K18" s="190"/>
      <c r="L18" s="190"/>
      <c r="M18" s="190"/>
      <c r="N18" s="113">
        <v>96757</v>
      </c>
      <c r="O18" s="190"/>
      <c r="P18" s="113"/>
      <c r="Q18" s="113"/>
      <c r="R18" s="113"/>
      <c r="S18" s="113"/>
      <c r="T18" s="113"/>
      <c r="U18" s="113"/>
      <c r="V18" s="113"/>
      <c r="W18" s="113"/>
      <c r="X18" s="113"/>
      <c r="Y18" s="113"/>
    </row>
    <row r="19" ht="20.25" customHeight="1" spans="1:25">
      <c r="A19" s="182" t="s">
        <v>70</v>
      </c>
      <c r="B19" s="182" t="s">
        <v>70</v>
      </c>
      <c r="C19" s="182" t="s">
        <v>216</v>
      </c>
      <c r="D19" s="182" t="s">
        <v>173</v>
      </c>
      <c r="E19" s="182" t="s">
        <v>102</v>
      </c>
      <c r="F19" s="182" t="s">
        <v>103</v>
      </c>
      <c r="G19" s="182" t="s">
        <v>217</v>
      </c>
      <c r="H19" s="182" t="s">
        <v>173</v>
      </c>
      <c r="I19" s="113">
        <v>1400</v>
      </c>
      <c r="J19" s="113">
        <v>1400</v>
      </c>
      <c r="K19" s="190"/>
      <c r="L19" s="190"/>
      <c r="M19" s="190"/>
      <c r="N19" s="113">
        <v>1400</v>
      </c>
      <c r="O19" s="190"/>
      <c r="P19" s="113"/>
      <c r="Q19" s="113"/>
      <c r="R19" s="113"/>
      <c r="S19" s="113"/>
      <c r="T19" s="113"/>
      <c r="U19" s="113"/>
      <c r="V19" s="113"/>
      <c r="W19" s="113"/>
      <c r="X19" s="113"/>
      <c r="Y19" s="113"/>
    </row>
    <row r="20" ht="20.25" customHeight="1" spans="1:25">
      <c r="A20" s="182" t="s">
        <v>70</v>
      </c>
      <c r="B20" s="182" t="s">
        <v>70</v>
      </c>
      <c r="C20" s="182" t="s">
        <v>218</v>
      </c>
      <c r="D20" s="182" t="s">
        <v>219</v>
      </c>
      <c r="E20" s="182" t="s">
        <v>102</v>
      </c>
      <c r="F20" s="182" t="s">
        <v>103</v>
      </c>
      <c r="G20" s="182" t="s">
        <v>220</v>
      </c>
      <c r="H20" s="182" t="s">
        <v>221</v>
      </c>
      <c r="I20" s="113">
        <v>63000</v>
      </c>
      <c r="J20" s="113">
        <v>63000</v>
      </c>
      <c r="K20" s="190"/>
      <c r="L20" s="190"/>
      <c r="M20" s="190"/>
      <c r="N20" s="113">
        <v>63000</v>
      </c>
      <c r="O20" s="190"/>
      <c r="P20" s="113"/>
      <c r="Q20" s="113"/>
      <c r="R20" s="113"/>
      <c r="S20" s="113"/>
      <c r="T20" s="113"/>
      <c r="U20" s="113"/>
      <c r="V20" s="113"/>
      <c r="W20" s="113"/>
      <c r="X20" s="113"/>
      <c r="Y20" s="113"/>
    </row>
    <row r="21" ht="20.25" customHeight="1" spans="1:25">
      <c r="A21" s="182" t="s">
        <v>70</v>
      </c>
      <c r="B21" s="182" t="s">
        <v>70</v>
      </c>
      <c r="C21" s="182" t="s">
        <v>222</v>
      </c>
      <c r="D21" s="182" t="s">
        <v>223</v>
      </c>
      <c r="E21" s="182" t="s">
        <v>102</v>
      </c>
      <c r="F21" s="182" t="s">
        <v>103</v>
      </c>
      <c r="G21" s="182" t="s">
        <v>224</v>
      </c>
      <c r="H21" s="182" t="s">
        <v>223</v>
      </c>
      <c r="I21" s="113">
        <v>2100</v>
      </c>
      <c r="J21" s="113">
        <v>2100</v>
      </c>
      <c r="K21" s="190"/>
      <c r="L21" s="190"/>
      <c r="M21" s="190"/>
      <c r="N21" s="113">
        <v>2100</v>
      </c>
      <c r="O21" s="190"/>
      <c r="P21" s="113"/>
      <c r="Q21" s="113"/>
      <c r="R21" s="113"/>
      <c r="S21" s="113"/>
      <c r="T21" s="113"/>
      <c r="U21" s="113"/>
      <c r="V21" s="113"/>
      <c r="W21" s="113"/>
      <c r="X21" s="113"/>
      <c r="Y21" s="113"/>
    </row>
    <row r="22" ht="20.25" customHeight="1" spans="1:25">
      <c r="A22" s="182" t="s">
        <v>70</v>
      </c>
      <c r="B22" s="182" t="s">
        <v>70</v>
      </c>
      <c r="C22" s="182" t="s">
        <v>225</v>
      </c>
      <c r="D22" s="182" t="s">
        <v>226</v>
      </c>
      <c r="E22" s="182" t="s">
        <v>102</v>
      </c>
      <c r="F22" s="182" t="s">
        <v>103</v>
      </c>
      <c r="G22" s="182" t="s">
        <v>227</v>
      </c>
      <c r="H22" s="182" t="s">
        <v>228</v>
      </c>
      <c r="I22" s="113">
        <v>6300</v>
      </c>
      <c r="J22" s="113">
        <v>6300</v>
      </c>
      <c r="K22" s="190"/>
      <c r="L22" s="190"/>
      <c r="M22" s="190"/>
      <c r="N22" s="113">
        <v>6300</v>
      </c>
      <c r="O22" s="190"/>
      <c r="P22" s="113"/>
      <c r="Q22" s="113"/>
      <c r="R22" s="113"/>
      <c r="S22" s="113"/>
      <c r="T22" s="113"/>
      <c r="U22" s="113"/>
      <c r="V22" s="113"/>
      <c r="W22" s="113"/>
      <c r="X22" s="113"/>
      <c r="Y22" s="113"/>
    </row>
    <row r="23" ht="20.25" customHeight="1" spans="1:25">
      <c r="A23" s="182" t="s">
        <v>70</v>
      </c>
      <c r="B23" s="182" t="s">
        <v>70</v>
      </c>
      <c r="C23" s="182" t="s">
        <v>225</v>
      </c>
      <c r="D23" s="182" t="s">
        <v>226</v>
      </c>
      <c r="E23" s="182" t="s">
        <v>102</v>
      </c>
      <c r="F23" s="182" t="s">
        <v>103</v>
      </c>
      <c r="G23" s="182" t="s">
        <v>229</v>
      </c>
      <c r="H23" s="182" t="s">
        <v>230</v>
      </c>
      <c r="I23" s="113">
        <v>1400</v>
      </c>
      <c r="J23" s="113">
        <v>1400</v>
      </c>
      <c r="K23" s="190"/>
      <c r="L23" s="190"/>
      <c r="M23" s="190"/>
      <c r="N23" s="113">
        <v>1400</v>
      </c>
      <c r="O23" s="190"/>
      <c r="P23" s="113"/>
      <c r="Q23" s="113"/>
      <c r="R23" s="113"/>
      <c r="S23" s="113"/>
      <c r="T23" s="113"/>
      <c r="U23" s="113"/>
      <c r="V23" s="113"/>
      <c r="W23" s="113"/>
      <c r="X23" s="113"/>
      <c r="Y23" s="113"/>
    </row>
    <row r="24" ht="20.25" customHeight="1" spans="1:25">
      <c r="A24" s="182" t="s">
        <v>70</v>
      </c>
      <c r="B24" s="182" t="s">
        <v>70</v>
      </c>
      <c r="C24" s="182" t="s">
        <v>225</v>
      </c>
      <c r="D24" s="182" t="s">
        <v>226</v>
      </c>
      <c r="E24" s="182" t="s">
        <v>102</v>
      </c>
      <c r="F24" s="182" t="s">
        <v>103</v>
      </c>
      <c r="G24" s="182" t="s">
        <v>231</v>
      </c>
      <c r="H24" s="182" t="s">
        <v>232</v>
      </c>
      <c r="I24" s="113">
        <v>1400</v>
      </c>
      <c r="J24" s="113">
        <v>1400</v>
      </c>
      <c r="K24" s="190"/>
      <c r="L24" s="190"/>
      <c r="M24" s="190"/>
      <c r="N24" s="113">
        <v>1400</v>
      </c>
      <c r="O24" s="190"/>
      <c r="P24" s="113"/>
      <c r="Q24" s="113"/>
      <c r="R24" s="113"/>
      <c r="S24" s="113"/>
      <c r="T24" s="113"/>
      <c r="U24" s="113"/>
      <c r="V24" s="113"/>
      <c r="W24" s="113"/>
      <c r="X24" s="113"/>
      <c r="Y24" s="113"/>
    </row>
    <row r="25" ht="20.25" customHeight="1" spans="1:25">
      <c r="A25" s="182" t="s">
        <v>70</v>
      </c>
      <c r="B25" s="182" t="s">
        <v>70</v>
      </c>
      <c r="C25" s="182" t="s">
        <v>225</v>
      </c>
      <c r="D25" s="182" t="s">
        <v>226</v>
      </c>
      <c r="E25" s="182" t="s">
        <v>102</v>
      </c>
      <c r="F25" s="182" t="s">
        <v>103</v>
      </c>
      <c r="G25" s="182" t="s">
        <v>233</v>
      </c>
      <c r="H25" s="182" t="s">
        <v>234</v>
      </c>
      <c r="I25" s="113">
        <v>4900</v>
      </c>
      <c r="J25" s="113">
        <v>4900</v>
      </c>
      <c r="K25" s="190"/>
      <c r="L25" s="190"/>
      <c r="M25" s="190"/>
      <c r="N25" s="113">
        <v>4900</v>
      </c>
      <c r="O25" s="190"/>
      <c r="P25" s="113"/>
      <c r="Q25" s="113"/>
      <c r="R25" s="113"/>
      <c r="S25" s="113"/>
      <c r="T25" s="113"/>
      <c r="U25" s="113"/>
      <c r="V25" s="113"/>
      <c r="W25" s="113"/>
      <c r="X25" s="113"/>
      <c r="Y25" s="113"/>
    </row>
    <row r="26" ht="20.25" customHeight="1" spans="1:25">
      <c r="A26" s="182" t="s">
        <v>70</v>
      </c>
      <c r="B26" s="182" t="s">
        <v>70</v>
      </c>
      <c r="C26" s="182" t="s">
        <v>225</v>
      </c>
      <c r="D26" s="182" t="s">
        <v>226</v>
      </c>
      <c r="E26" s="182" t="s">
        <v>102</v>
      </c>
      <c r="F26" s="182" t="s">
        <v>103</v>
      </c>
      <c r="G26" s="182" t="s">
        <v>235</v>
      </c>
      <c r="H26" s="182" t="s">
        <v>236</v>
      </c>
      <c r="I26" s="113">
        <v>8960</v>
      </c>
      <c r="J26" s="113">
        <v>8960</v>
      </c>
      <c r="K26" s="190"/>
      <c r="L26" s="190"/>
      <c r="M26" s="190"/>
      <c r="N26" s="113">
        <v>8960</v>
      </c>
      <c r="O26" s="190"/>
      <c r="P26" s="113"/>
      <c r="Q26" s="113"/>
      <c r="R26" s="113"/>
      <c r="S26" s="113"/>
      <c r="T26" s="113"/>
      <c r="U26" s="113"/>
      <c r="V26" s="113"/>
      <c r="W26" s="113"/>
      <c r="X26" s="113"/>
      <c r="Y26" s="113"/>
    </row>
    <row r="27" ht="20.25" customHeight="1" spans="1:25">
      <c r="A27" s="182" t="s">
        <v>70</v>
      </c>
      <c r="B27" s="182" t="s">
        <v>70</v>
      </c>
      <c r="C27" s="182" t="s">
        <v>225</v>
      </c>
      <c r="D27" s="182" t="s">
        <v>226</v>
      </c>
      <c r="E27" s="182" t="s">
        <v>102</v>
      </c>
      <c r="F27" s="182" t="s">
        <v>103</v>
      </c>
      <c r="G27" s="182" t="s">
        <v>237</v>
      </c>
      <c r="H27" s="182" t="s">
        <v>238</v>
      </c>
      <c r="I27" s="113">
        <v>1050</v>
      </c>
      <c r="J27" s="113">
        <v>1050</v>
      </c>
      <c r="K27" s="190"/>
      <c r="L27" s="190"/>
      <c r="M27" s="190"/>
      <c r="N27" s="113">
        <v>1050</v>
      </c>
      <c r="O27" s="190"/>
      <c r="P27" s="113"/>
      <c r="Q27" s="113"/>
      <c r="R27" s="113"/>
      <c r="S27" s="113"/>
      <c r="T27" s="113"/>
      <c r="U27" s="113"/>
      <c r="V27" s="113"/>
      <c r="W27" s="113"/>
      <c r="X27" s="113"/>
      <c r="Y27" s="113"/>
    </row>
    <row r="28" ht="20.25" customHeight="1" spans="1:25">
      <c r="A28" s="182" t="s">
        <v>70</v>
      </c>
      <c r="B28" s="182" t="s">
        <v>70</v>
      </c>
      <c r="C28" s="182" t="s">
        <v>225</v>
      </c>
      <c r="D28" s="182" t="s">
        <v>226</v>
      </c>
      <c r="E28" s="182" t="s">
        <v>102</v>
      </c>
      <c r="F28" s="182" t="s">
        <v>103</v>
      </c>
      <c r="G28" s="182" t="s">
        <v>239</v>
      </c>
      <c r="H28" s="182" t="s">
        <v>240</v>
      </c>
      <c r="I28" s="113">
        <v>350</v>
      </c>
      <c r="J28" s="113">
        <v>350</v>
      </c>
      <c r="K28" s="190"/>
      <c r="L28" s="190"/>
      <c r="M28" s="190"/>
      <c r="N28" s="113">
        <v>350</v>
      </c>
      <c r="O28" s="190"/>
      <c r="P28" s="113"/>
      <c r="Q28" s="113"/>
      <c r="R28" s="113"/>
      <c r="S28" s="113"/>
      <c r="T28" s="113"/>
      <c r="U28" s="113"/>
      <c r="V28" s="113"/>
      <c r="W28" s="113"/>
      <c r="X28" s="113"/>
      <c r="Y28" s="113"/>
    </row>
    <row r="29" ht="20.25" customHeight="1" spans="1:25">
      <c r="A29" s="182" t="s">
        <v>70</v>
      </c>
      <c r="B29" s="182" t="s">
        <v>70</v>
      </c>
      <c r="C29" s="182" t="s">
        <v>225</v>
      </c>
      <c r="D29" s="182" t="s">
        <v>226</v>
      </c>
      <c r="E29" s="182" t="s">
        <v>102</v>
      </c>
      <c r="F29" s="182" t="s">
        <v>103</v>
      </c>
      <c r="G29" s="182" t="s">
        <v>241</v>
      </c>
      <c r="H29" s="182" t="s">
        <v>242</v>
      </c>
      <c r="I29" s="113">
        <v>350</v>
      </c>
      <c r="J29" s="113">
        <v>350</v>
      </c>
      <c r="K29" s="190"/>
      <c r="L29" s="190"/>
      <c r="M29" s="190"/>
      <c r="N29" s="113">
        <v>350</v>
      </c>
      <c r="O29" s="190"/>
      <c r="P29" s="113"/>
      <c r="Q29" s="113"/>
      <c r="R29" s="113"/>
      <c r="S29" s="113"/>
      <c r="T29" s="113"/>
      <c r="U29" s="113"/>
      <c r="V29" s="113"/>
      <c r="W29" s="113"/>
      <c r="X29" s="113"/>
      <c r="Y29" s="113"/>
    </row>
    <row r="30" ht="20.25" customHeight="1" spans="1:25">
      <c r="A30" s="182" t="s">
        <v>70</v>
      </c>
      <c r="B30" s="182" t="s">
        <v>70</v>
      </c>
      <c r="C30" s="182" t="s">
        <v>225</v>
      </c>
      <c r="D30" s="182" t="s">
        <v>226</v>
      </c>
      <c r="E30" s="182" t="s">
        <v>102</v>
      </c>
      <c r="F30" s="182" t="s">
        <v>103</v>
      </c>
      <c r="G30" s="182" t="s">
        <v>243</v>
      </c>
      <c r="H30" s="182" t="s">
        <v>244</v>
      </c>
      <c r="I30" s="113">
        <v>16800</v>
      </c>
      <c r="J30" s="113">
        <v>16800</v>
      </c>
      <c r="K30" s="190"/>
      <c r="L30" s="190"/>
      <c r="M30" s="190"/>
      <c r="N30" s="113">
        <v>16800</v>
      </c>
      <c r="O30" s="190"/>
      <c r="P30" s="113"/>
      <c r="Q30" s="113"/>
      <c r="R30" s="113"/>
      <c r="S30" s="113"/>
      <c r="T30" s="113"/>
      <c r="U30" s="113"/>
      <c r="V30" s="113"/>
      <c r="W30" s="113"/>
      <c r="X30" s="113"/>
      <c r="Y30" s="113"/>
    </row>
    <row r="31" ht="20.25" customHeight="1" spans="1:25">
      <c r="A31" s="182" t="s">
        <v>70</v>
      </c>
      <c r="B31" s="182" t="s">
        <v>70</v>
      </c>
      <c r="C31" s="182" t="s">
        <v>245</v>
      </c>
      <c r="D31" s="182" t="s">
        <v>246</v>
      </c>
      <c r="E31" s="182" t="s">
        <v>102</v>
      </c>
      <c r="F31" s="182" t="s">
        <v>103</v>
      </c>
      <c r="G31" s="182" t="s">
        <v>220</v>
      </c>
      <c r="H31" s="182" t="s">
        <v>221</v>
      </c>
      <c r="I31" s="113">
        <v>6300</v>
      </c>
      <c r="J31" s="113">
        <v>6300</v>
      </c>
      <c r="K31" s="190"/>
      <c r="L31" s="190"/>
      <c r="M31" s="190"/>
      <c r="N31" s="113">
        <v>6300</v>
      </c>
      <c r="O31" s="190"/>
      <c r="P31" s="113"/>
      <c r="Q31" s="113"/>
      <c r="R31" s="113"/>
      <c r="S31" s="113"/>
      <c r="T31" s="113"/>
      <c r="U31" s="113"/>
      <c r="V31" s="113"/>
      <c r="W31" s="113"/>
      <c r="X31" s="113"/>
      <c r="Y31" s="113"/>
    </row>
    <row r="32" ht="20.25" customHeight="1" spans="1:25">
      <c r="A32" s="182" t="s">
        <v>70</v>
      </c>
      <c r="B32" s="182" t="s">
        <v>70</v>
      </c>
      <c r="C32" s="182" t="s">
        <v>247</v>
      </c>
      <c r="D32" s="182" t="s">
        <v>248</v>
      </c>
      <c r="E32" s="182" t="s">
        <v>110</v>
      </c>
      <c r="F32" s="182" t="s">
        <v>111</v>
      </c>
      <c r="G32" s="182" t="s">
        <v>249</v>
      </c>
      <c r="H32" s="182" t="s">
        <v>250</v>
      </c>
      <c r="I32" s="113">
        <v>1200</v>
      </c>
      <c r="J32" s="113">
        <v>1200</v>
      </c>
      <c r="K32" s="190"/>
      <c r="L32" s="190"/>
      <c r="M32" s="190"/>
      <c r="N32" s="113">
        <v>1200</v>
      </c>
      <c r="O32" s="190"/>
      <c r="P32" s="113"/>
      <c r="Q32" s="113"/>
      <c r="R32" s="113"/>
      <c r="S32" s="113"/>
      <c r="T32" s="113"/>
      <c r="U32" s="113"/>
      <c r="V32" s="113"/>
      <c r="W32" s="113"/>
      <c r="X32" s="113"/>
      <c r="Y32" s="113"/>
    </row>
    <row r="33" ht="20.25" customHeight="1" spans="1:25">
      <c r="A33" s="182" t="s">
        <v>70</v>
      </c>
      <c r="B33" s="182" t="s">
        <v>70</v>
      </c>
      <c r="C33" s="182" t="s">
        <v>251</v>
      </c>
      <c r="D33" s="182" t="s">
        <v>252</v>
      </c>
      <c r="E33" s="182" t="s">
        <v>110</v>
      </c>
      <c r="F33" s="182" t="s">
        <v>111</v>
      </c>
      <c r="G33" s="182" t="s">
        <v>253</v>
      </c>
      <c r="H33" s="182" t="s">
        <v>254</v>
      </c>
      <c r="I33" s="113">
        <v>28800</v>
      </c>
      <c r="J33" s="113">
        <v>28800</v>
      </c>
      <c r="K33" s="190"/>
      <c r="L33" s="190"/>
      <c r="M33" s="190"/>
      <c r="N33" s="113">
        <v>28800</v>
      </c>
      <c r="O33" s="190"/>
      <c r="P33" s="113"/>
      <c r="Q33" s="113"/>
      <c r="R33" s="113"/>
      <c r="S33" s="113"/>
      <c r="T33" s="113"/>
      <c r="U33" s="113"/>
      <c r="V33" s="113"/>
      <c r="W33" s="113"/>
      <c r="X33" s="113"/>
      <c r="Y33" s="113"/>
    </row>
    <row r="34" ht="20.25" customHeight="1" spans="1:25">
      <c r="A34" s="182" t="s">
        <v>70</v>
      </c>
      <c r="B34" s="182" t="s">
        <v>70</v>
      </c>
      <c r="C34" s="182" t="s">
        <v>255</v>
      </c>
      <c r="D34" s="182" t="s">
        <v>256</v>
      </c>
      <c r="E34" s="182" t="s">
        <v>102</v>
      </c>
      <c r="F34" s="182" t="s">
        <v>103</v>
      </c>
      <c r="G34" s="182" t="s">
        <v>202</v>
      </c>
      <c r="H34" s="182" t="s">
        <v>203</v>
      </c>
      <c r="I34" s="113">
        <v>96000</v>
      </c>
      <c r="J34" s="113">
        <v>96000</v>
      </c>
      <c r="K34" s="190"/>
      <c r="L34" s="190"/>
      <c r="M34" s="190"/>
      <c r="N34" s="113">
        <v>96000</v>
      </c>
      <c r="O34" s="190"/>
      <c r="P34" s="113"/>
      <c r="Q34" s="113"/>
      <c r="R34" s="113"/>
      <c r="S34" s="113"/>
      <c r="T34" s="113"/>
      <c r="U34" s="113"/>
      <c r="V34" s="113"/>
      <c r="W34" s="113"/>
      <c r="X34" s="113"/>
      <c r="Y34" s="113"/>
    </row>
    <row r="35" ht="17.25" customHeight="1" spans="1:25">
      <c r="A35" s="65" t="s">
        <v>168</v>
      </c>
      <c r="B35" s="66"/>
      <c r="C35" s="183"/>
      <c r="D35" s="183"/>
      <c r="E35" s="183"/>
      <c r="F35" s="183"/>
      <c r="G35" s="183"/>
      <c r="H35" s="185"/>
      <c r="I35" s="113">
        <v>1285099.86</v>
      </c>
      <c r="J35" s="113">
        <v>1285099.86</v>
      </c>
      <c r="K35" s="113"/>
      <c r="L35" s="113"/>
      <c r="M35" s="113"/>
      <c r="N35" s="113">
        <v>1285099.86</v>
      </c>
      <c r="O35" s="113"/>
      <c r="P35" s="113"/>
      <c r="Q35" s="113"/>
      <c r="R35" s="113"/>
      <c r="S35" s="113"/>
      <c r="T35" s="113"/>
      <c r="U35" s="113"/>
      <c r="V35" s="113"/>
      <c r="W35" s="113"/>
      <c r="X35" s="113"/>
      <c r="Y35" s="113"/>
    </row>
  </sheetData>
  <mergeCells count="31">
    <mergeCell ref="A3:Y3"/>
    <mergeCell ref="A4:H4"/>
    <mergeCell ref="I5:Y5"/>
    <mergeCell ref="J6:O6"/>
    <mergeCell ref="P6:R6"/>
    <mergeCell ref="T6:Y6"/>
    <mergeCell ref="J7:K7"/>
    <mergeCell ref="A35:H35"/>
    <mergeCell ref="A5:A8"/>
    <mergeCell ref="B5:B8"/>
    <mergeCell ref="C5:C8"/>
    <mergeCell ref="D5:D8"/>
    <mergeCell ref="E5:E8"/>
    <mergeCell ref="F5:F8"/>
    <mergeCell ref="G5:G8"/>
    <mergeCell ref="H5:H8"/>
    <mergeCell ref="I6:I8"/>
    <mergeCell ref="L7:L8"/>
    <mergeCell ref="M7:M8"/>
    <mergeCell ref="N7:N8"/>
    <mergeCell ref="O7:O8"/>
    <mergeCell ref="P7:P8"/>
    <mergeCell ref="Q7:Q8"/>
    <mergeCell ref="R7:R8"/>
    <mergeCell ref="S6:S8"/>
    <mergeCell ref="T7:T8"/>
    <mergeCell ref="U7:U8"/>
    <mergeCell ref="V7:V8"/>
    <mergeCell ref="W7:W8"/>
    <mergeCell ref="X7:X8"/>
    <mergeCell ref="Y7:Y8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W11"/>
  <sheetViews>
    <sheetView showZeros="0" topLeftCell="N1" workbookViewId="0">
      <pane ySplit="1" topLeftCell="A2" activePane="bottomLeft" state="frozen"/>
      <selection/>
      <selection pane="bottomLeft" activeCell="X25" sqref="X25:X26"/>
    </sheetView>
  </sheetViews>
  <sheetFormatPr defaultColWidth="9.14166666666667" defaultRowHeight="14.25" customHeight="1"/>
  <cols>
    <col min="1" max="1" width="10.2833333333333" customWidth="1"/>
    <col min="2" max="2" width="13.425" customWidth="1"/>
    <col min="3" max="3" width="32.85" customWidth="1"/>
    <col min="4" max="4" width="23.85" customWidth="1"/>
    <col min="5" max="5" width="11.1416666666667" customWidth="1"/>
    <col min="6" max="6" width="17.7083333333333" customWidth="1"/>
    <col min="7" max="7" width="9.85" customWidth="1"/>
    <col min="8" max="8" width="17.7083333333333" customWidth="1"/>
    <col min="9" max="13" width="20" customWidth="1"/>
    <col min="14" max="14" width="12.2833333333333" customWidth="1"/>
    <col min="15" max="15" width="12.7083333333333" customWidth="1"/>
    <col min="16" max="16" width="11.1416666666667" customWidth="1"/>
    <col min="17" max="21" width="19.85" customWidth="1"/>
    <col min="22" max="22" width="20" customWidth="1"/>
    <col min="23" max="23" width="19.85" customWidth="1"/>
  </cols>
  <sheetData>
    <row r="1" customHeight="1" spans="1:23">
      <c r="A1" s="37"/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</row>
    <row r="2" ht="13.5" customHeight="1" spans="2:23">
      <c r="B2" s="173"/>
      <c r="E2" s="38"/>
      <c r="F2" s="38"/>
      <c r="G2" s="38"/>
      <c r="H2" s="38"/>
      <c r="U2" s="173"/>
      <c r="W2" s="178" t="s">
        <v>257</v>
      </c>
    </row>
    <row r="3" ht="46.5" customHeight="1" spans="1:23">
      <c r="A3" s="39" t="str">
        <f>"2025"&amp;"年部门项目支出预算表"</f>
        <v>2025年部门项目支出预算表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</row>
    <row r="4" ht="13.5" customHeight="1" spans="1:23">
      <c r="A4" s="40" t="str">
        <f>"单位名称："&amp;"中国共产党昆明市东川区委员会政策研究室"</f>
        <v>单位名称：中国共产党昆明市东川区委员会政策研究室</v>
      </c>
      <c r="B4" s="41"/>
      <c r="C4" s="41"/>
      <c r="D4" s="41"/>
      <c r="E4" s="41"/>
      <c r="F4" s="41"/>
      <c r="G4" s="41"/>
      <c r="H4" s="41"/>
      <c r="I4" s="55"/>
      <c r="J4" s="55"/>
      <c r="K4" s="55"/>
      <c r="L4" s="55"/>
      <c r="M4" s="55"/>
      <c r="N4" s="55"/>
      <c r="O4" s="55"/>
      <c r="P4" s="55"/>
      <c r="Q4" s="55"/>
      <c r="U4" s="173"/>
      <c r="W4" s="155" t="s">
        <v>1</v>
      </c>
    </row>
    <row r="5" ht="21.75" customHeight="1" spans="1:23">
      <c r="A5" s="42" t="s">
        <v>258</v>
      </c>
      <c r="B5" s="43" t="s">
        <v>179</v>
      </c>
      <c r="C5" s="42" t="s">
        <v>180</v>
      </c>
      <c r="D5" s="42" t="s">
        <v>259</v>
      </c>
      <c r="E5" s="43" t="s">
        <v>181</v>
      </c>
      <c r="F5" s="43" t="s">
        <v>182</v>
      </c>
      <c r="G5" s="43" t="s">
        <v>260</v>
      </c>
      <c r="H5" s="43" t="s">
        <v>261</v>
      </c>
      <c r="I5" s="67" t="s">
        <v>55</v>
      </c>
      <c r="J5" s="57" t="s">
        <v>262</v>
      </c>
      <c r="K5" s="58"/>
      <c r="L5" s="58"/>
      <c r="M5" s="59"/>
      <c r="N5" s="57" t="s">
        <v>187</v>
      </c>
      <c r="O5" s="58"/>
      <c r="P5" s="59"/>
      <c r="Q5" s="43" t="s">
        <v>61</v>
      </c>
      <c r="R5" s="57" t="s">
        <v>62</v>
      </c>
      <c r="S5" s="58"/>
      <c r="T5" s="58"/>
      <c r="U5" s="58"/>
      <c r="V5" s="58"/>
      <c r="W5" s="59"/>
    </row>
    <row r="6" ht="21.75" customHeight="1" spans="1:23">
      <c r="A6" s="44"/>
      <c r="B6" s="68"/>
      <c r="C6" s="44"/>
      <c r="D6" s="44"/>
      <c r="E6" s="45"/>
      <c r="F6" s="45"/>
      <c r="G6" s="45"/>
      <c r="H6" s="45"/>
      <c r="I6" s="68"/>
      <c r="J6" s="174" t="s">
        <v>58</v>
      </c>
      <c r="K6" s="175"/>
      <c r="L6" s="43" t="s">
        <v>59</v>
      </c>
      <c r="M6" s="43" t="s">
        <v>60</v>
      </c>
      <c r="N6" s="43" t="s">
        <v>58</v>
      </c>
      <c r="O6" s="43" t="s">
        <v>59</v>
      </c>
      <c r="P6" s="43" t="s">
        <v>60</v>
      </c>
      <c r="Q6" s="45"/>
      <c r="R6" s="43" t="s">
        <v>57</v>
      </c>
      <c r="S6" s="43" t="s">
        <v>64</v>
      </c>
      <c r="T6" s="43" t="s">
        <v>193</v>
      </c>
      <c r="U6" s="43" t="s">
        <v>66</v>
      </c>
      <c r="V6" s="43" t="s">
        <v>67</v>
      </c>
      <c r="W6" s="43" t="s">
        <v>68</v>
      </c>
    </row>
    <row r="7" ht="21" customHeight="1" spans="1:23">
      <c r="A7" s="68"/>
      <c r="B7" s="68"/>
      <c r="C7" s="68"/>
      <c r="D7" s="68"/>
      <c r="E7" s="68"/>
      <c r="F7" s="68"/>
      <c r="G7" s="68"/>
      <c r="H7" s="68"/>
      <c r="I7" s="68"/>
      <c r="J7" s="176" t="s">
        <v>57</v>
      </c>
      <c r="K7" s="177"/>
      <c r="L7" s="68"/>
      <c r="M7" s="68"/>
      <c r="N7" s="68"/>
      <c r="O7" s="68"/>
      <c r="P7" s="68"/>
      <c r="Q7" s="68"/>
      <c r="R7" s="68"/>
      <c r="S7" s="68"/>
      <c r="T7" s="68"/>
      <c r="U7" s="68"/>
      <c r="V7" s="68"/>
      <c r="W7" s="68"/>
    </row>
    <row r="8" ht="39.75" customHeight="1" spans="1:23">
      <c r="A8" s="46"/>
      <c r="B8" s="61"/>
      <c r="C8" s="46"/>
      <c r="D8" s="46"/>
      <c r="E8" s="47"/>
      <c r="F8" s="47"/>
      <c r="G8" s="47"/>
      <c r="H8" s="47"/>
      <c r="I8" s="61"/>
      <c r="J8" s="101" t="s">
        <v>57</v>
      </c>
      <c r="K8" s="101" t="s">
        <v>263</v>
      </c>
      <c r="L8" s="47"/>
      <c r="M8" s="47"/>
      <c r="N8" s="47"/>
      <c r="O8" s="47"/>
      <c r="P8" s="47"/>
      <c r="Q8" s="47"/>
      <c r="R8" s="47"/>
      <c r="S8" s="47"/>
      <c r="T8" s="47"/>
      <c r="U8" s="61"/>
      <c r="V8" s="47"/>
      <c r="W8" s="47"/>
    </row>
    <row r="9" ht="15" customHeight="1" spans="1:23">
      <c r="A9" s="48">
        <v>1</v>
      </c>
      <c r="B9" s="48">
        <v>2</v>
      </c>
      <c r="C9" s="48">
        <v>3</v>
      </c>
      <c r="D9" s="48">
        <v>4</v>
      </c>
      <c r="E9" s="48">
        <v>5</v>
      </c>
      <c r="F9" s="48">
        <v>6</v>
      </c>
      <c r="G9" s="48">
        <v>7</v>
      </c>
      <c r="H9" s="48">
        <v>8</v>
      </c>
      <c r="I9" s="48">
        <v>9</v>
      </c>
      <c r="J9" s="48">
        <v>10</v>
      </c>
      <c r="K9" s="48">
        <v>11</v>
      </c>
      <c r="L9" s="71">
        <v>12</v>
      </c>
      <c r="M9" s="71">
        <v>13</v>
      </c>
      <c r="N9" s="71">
        <v>14</v>
      </c>
      <c r="O9" s="71">
        <v>15</v>
      </c>
      <c r="P9" s="71">
        <v>16</v>
      </c>
      <c r="Q9" s="71">
        <v>17</v>
      </c>
      <c r="R9" s="71">
        <v>18</v>
      </c>
      <c r="S9" s="71">
        <v>19</v>
      </c>
      <c r="T9" s="71">
        <v>20</v>
      </c>
      <c r="U9" s="48">
        <v>21</v>
      </c>
      <c r="V9" s="71">
        <v>22</v>
      </c>
      <c r="W9" s="48">
        <v>23</v>
      </c>
    </row>
    <row r="10" ht="21.75" customHeight="1" spans="1:23">
      <c r="A10" s="102" t="s">
        <v>264</v>
      </c>
      <c r="B10" s="102" t="s">
        <v>265</v>
      </c>
      <c r="C10" s="102" t="s">
        <v>266</v>
      </c>
      <c r="D10" s="102" t="s">
        <v>70</v>
      </c>
      <c r="E10" s="102" t="s">
        <v>104</v>
      </c>
      <c r="F10" s="102" t="s">
        <v>105</v>
      </c>
      <c r="G10" s="102" t="s">
        <v>227</v>
      </c>
      <c r="H10" s="102" t="s">
        <v>228</v>
      </c>
      <c r="I10" s="113">
        <v>50000</v>
      </c>
      <c r="J10" s="113">
        <v>50000</v>
      </c>
      <c r="K10" s="113">
        <v>50000</v>
      </c>
      <c r="L10" s="113"/>
      <c r="M10" s="113"/>
      <c r="N10" s="113"/>
      <c r="O10" s="113"/>
      <c r="P10" s="113"/>
      <c r="Q10" s="113"/>
      <c r="R10" s="113"/>
      <c r="S10" s="113"/>
      <c r="T10" s="113"/>
      <c r="U10" s="113"/>
      <c r="V10" s="113"/>
      <c r="W10" s="113"/>
    </row>
    <row r="11" ht="18.75" customHeight="1" spans="1:23">
      <c r="A11" s="65" t="s">
        <v>168</v>
      </c>
      <c r="B11" s="66"/>
      <c r="C11" s="66"/>
      <c r="D11" s="66"/>
      <c r="E11" s="66"/>
      <c r="F11" s="66"/>
      <c r="G11" s="66"/>
      <c r="H11" s="70"/>
      <c r="I11" s="113">
        <v>50000</v>
      </c>
      <c r="J11" s="113">
        <v>50000</v>
      </c>
      <c r="K11" s="113">
        <v>50000</v>
      </c>
      <c r="L11" s="113"/>
      <c r="M11" s="113"/>
      <c r="N11" s="113"/>
      <c r="O11" s="113"/>
      <c r="P11" s="113"/>
      <c r="Q11" s="113"/>
      <c r="R11" s="113"/>
      <c r="S11" s="113"/>
      <c r="T11" s="113"/>
      <c r="U11" s="113"/>
      <c r="V11" s="113"/>
      <c r="W11" s="113"/>
    </row>
  </sheetData>
  <mergeCells count="28">
    <mergeCell ref="A3:W3"/>
    <mergeCell ref="A4:H4"/>
    <mergeCell ref="J5:M5"/>
    <mergeCell ref="N5:P5"/>
    <mergeCell ref="R5:W5"/>
    <mergeCell ref="A11:H11"/>
    <mergeCell ref="A5:A8"/>
    <mergeCell ref="B5:B8"/>
    <mergeCell ref="C5:C8"/>
    <mergeCell ref="D5:D8"/>
    <mergeCell ref="E5:E8"/>
    <mergeCell ref="F5:F8"/>
    <mergeCell ref="G5:G8"/>
    <mergeCell ref="H5:H8"/>
    <mergeCell ref="I5:I8"/>
    <mergeCell ref="L6:L8"/>
    <mergeCell ref="M6:M8"/>
    <mergeCell ref="N6:N8"/>
    <mergeCell ref="O6:O8"/>
    <mergeCell ref="P6:P8"/>
    <mergeCell ref="Q5:Q8"/>
    <mergeCell ref="R6:R8"/>
    <mergeCell ref="S6:S8"/>
    <mergeCell ref="T6:T8"/>
    <mergeCell ref="U6:U8"/>
    <mergeCell ref="V6:V8"/>
    <mergeCell ref="W6:W8"/>
    <mergeCell ref="J6:K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17"/>
  <sheetViews>
    <sheetView showZeros="0" workbookViewId="0">
      <pane ySplit="1" topLeftCell="A9" activePane="bottomLeft" state="frozen"/>
      <selection/>
      <selection pane="bottomLeft" activeCell="J2" sqref="J2"/>
    </sheetView>
  </sheetViews>
  <sheetFormatPr defaultColWidth="9.14166666666667" defaultRowHeight="12" customHeight="1"/>
  <cols>
    <col min="1" max="1" width="34.2833333333333" customWidth="1"/>
    <col min="2" max="2" width="29" customWidth="1"/>
    <col min="3" max="5" width="23.575" customWidth="1"/>
    <col min="6" max="6" width="11.2833333333333" customWidth="1"/>
    <col min="7" max="7" width="25.1416666666667" customWidth="1"/>
    <col min="8" max="8" width="15.575" customWidth="1"/>
    <col min="9" max="9" width="13.425" customWidth="1"/>
    <col min="10" max="10" width="18.85" customWidth="1"/>
  </cols>
  <sheetData>
    <row r="1" customHeight="1" spans="1:10">
      <c r="A1" s="37"/>
      <c r="B1" s="37"/>
      <c r="C1" s="37"/>
      <c r="D1" s="37"/>
      <c r="E1" s="37"/>
      <c r="F1" s="37"/>
      <c r="G1" s="37"/>
      <c r="H1" s="37"/>
      <c r="I1" s="37"/>
      <c r="J1" s="37"/>
    </row>
    <row r="2" ht="18" customHeight="1" spans="10:10">
      <c r="J2" s="54" t="s">
        <v>267</v>
      </c>
    </row>
    <row r="3" ht="39.75" customHeight="1" spans="1:10">
      <c r="A3" s="100" t="str">
        <f>"2025"&amp;"年部门项目支出绩效目标表"</f>
        <v>2025年部门项目支出绩效目标表</v>
      </c>
      <c r="B3" s="39"/>
      <c r="C3" s="39"/>
      <c r="D3" s="39"/>
      <c r="E3" s="39"/>
      <c r="F3" s="103"/>
      <c r="G3" s="39"/>
      <c r="H3" s="103"/>
      <c r="I3" s="103"/>
      <c r="J3" s="39"/>
    </row>
    <row r="4" ht="17.25" customHeight="1" spans="1:1">
      <c r="A4" s="40" t="str">
        <f>"单位名称："&amp;"中国共产党昆明市东川区委员会政策研究室"</f>
        <v>单位名称：中国共产党昆明市东川区委员会政策研究室</v>
      </c>
    </row>
    <row r="5" ht="44.25" customHeight="1" spans="1:10">
      <c r="A5" s="101" t="s">
        <v>180</v>
      </c>
      <c r="B5" s="101" t="s">
        <v>268</v>
      </c>
      <c r="C5" s="101" t="s">
        <v>269</v>
      </c>
      <c r="D5" s="101" t="s">
        <v>270</v>
      </c>
      <c r="E5" s="101" t="s">
        <v>271</v>
      </c>
      <c r="F5" s="104" t="s">
        <v>272</v>
      </c>
      <c r="G5" s="101" t="s">
        <v>273</v>
      </c>
      <c r="H5" s="104" t="s">
        <v>274</v>
      </c>
      <c r="I5" s="104" t="s">
        <v>275</v>
      </c>
      <c r="J5" s="101" t="s">
        <v>276</v>
      </c>
    </row>
    <row r="6" ht="18.75" customHeight="1" spans="1:10">
      <c r="A6" s="170">
        <v>1</v>
      </c>
      <c r="B6" s="170">
        <v>2</v>
      </c>
      <c r="C6" s="170">
        <v>3</v>
      </c>
      <c r="D6" s="170">
        <v>4</v>
      </c>
      <c r="E6" s="170">
        <v>5</v>
      </c>
      <c r="F6" s="71">
        <v>6</v>
      </c>
      <c r="G6" s="170">
        <v>7</v>
      </c>
      <c r="H6" s="71">
        <v>8</v>
      </c>
      <c r="I6" s="71">
        <v>9</v>
      </c>
      <c r="J6" s="170">
        <v>10</v>
      </c>
    </row>
    <row r="7" ht="42" customHeight="1" spans="1:10">
      <c r="A7" s="63" t="s">
        <v>70</v>
      </c>
      <c r="B7" s="102"/>
      <c r="C7" s="102"/>
      <c r="D7" s="102"/>
      <c r="E7" s="89"/>
      <c r="F7" s="105"/>
      <c r="G7" s="89"/>
      <c r="H7" s="105"/>
      <c r="I7" s="105"/>
      <c r="J7" s="89"/>
    </row>
    <row r="8" ht="42" customHeight="1" spans="1:10">
      <c r="A8" s="171" t="s">
        <v>70</v>
      </c>
      <c r="B8" s="49"/>
      <c r="C8" s="49"/>
      <c r="D8" s="49"/>
      <c r="E8" s="63"/>
      <c r="F8" s="49"/>
      <c r="G8" s="63"/>
      <c r="H8" s="49"/>
      <c r="I8" s="49"/>
      <c r="J8" s="63"/>
    </row>
    <row r="9" ht="42" customHeight="1" spans="1:10">
      <c r="A9" s="172" t="s">
        <v>266</v>
      </c>
      <c r="B9" s="49" t="s">
        <v>277</v>
      </c>
      <c r="C9" s="49" t="s">
        <v>278</v>
      </c>
      <c r="D9" s="49" t="s">
        <v>279</v>
      </c>
      <c r="E9" s="63" t="s">
        <v>280</v>
      </c>
      <c r="F9" s="49" t="s">
        <v>281</v>
      </c>
      <c r="G9" s="63" t="s">
        <v>85</v>
      </c>
      <c r="H9" s="49" t="s">
        <v>282</v>
      </c>
      <c r="I9" s="49" t="s">
        <v>283</v>
      </c>
      <c r="J9" s="63" t="s">
        <v>284</v>
      </c>
    </row>
    <row r="10" ht="42" customHeight="1" spans="1:10">
      <c r="A10" s="172" t="s">
        <v>266</v>
      </c>
      <c r="B10" s="49" t="s">
        <v>277</v>
      </c>
      <c r="C10" s="49" t="s">
        <v>278</v>
      </c>
      <c r="D10" s="49" t="s">
        <v>279</v>
      </c>
      <c r="E10" s="63" t="s">
        <v>285</v>
      </c>
      <c r="F10" s="49" t="s">
        <v>281</v>
      </c>
      <c r="G10" s="63" t="s">
        <v>86</v>
      </c>
      <c r="H10" s="49" t="s">
        <v>282</v>
      </c>
      <c r="I10" s="49" t="s">
        <v>283</v>
      </c>
      <c r="J10" s="63" t="s">
        <v>286</v>
      </c>
    </row>
    <row r="11" ht="42" customHeight="1" spans="1:10">
      <c r="A11" s="172" t="s">
        <v>266</v>
      </c>
      <c r="B11" s="49" t="s">
        <v>277</v>
      </c>
      <c r="C11" s="49" t="s">
        <v>278</v>
      </c>
      <c r="D11" s="49" t="s">
        <v>279</v>
      </c>
      <c r="E11" s="63" t="s">
        <v>287</v>
      </c>
      <c r="F11" s="49" t="s">
        <v>281</v>
      </c>
      <c r="G11" s="63" t="s">
        <v>90</v>
      </c>
      <c r="H11" s="49" t="s">
        <v>288</v>
      </c>
      <c r="I11" s="49" t="s">
        <v>283</v>
      </c>
      <c r="J11" s="63" t="s">
        <v>289</v>
      </c>
    </row>
    <row r="12" ht="42" customHeight="1" spans="1:10">
      <c r="A12" s="172" t="s">
        <v>266</v>
      </c>
      <c r="B12" s="49" t="s">
        <v>277</v>
      </c>
      <c r="C12" s="49" t="s">
        <v>278</v>
      </c>
      <c r="D12" s="49" t="s">
        <v>290</v>
      </c>
      <c r="E12" s="63" t="s">
        <v>291</v>
      </c>
      <c r="F12" s="49" t="s">
        <v>281</v>
      </c>
      <c r="G12" s="63" t="s">
        <v>292</v>
      </c>
      <c r="H12" s="49" t="s">
        <v>293</v>
      </c>
      <c r="I12" s="49" t="s">
        <v>294</v>
      </c>
      <c r="J12" s="63" t="s">
        <v>295</v>
      </c>
    </row>
    <row r="13" ht="42" customHeight="1" spans="1:10">
      <c r="A13" s="172" t="s">
        <v>266</v>
      </c>
      <c r="B13" s="49" t="s">
        <v>277</v>
      </c>
      <c r="C13" s="49" t="s">
        <v>278</v>
      </c>
      <c r="D13" s="49" t="s">
        <v>296</v>
      </c>
      <c r="E13" s="63" t="s">
        <v>297</v>
      </c>
      <c r="F13" s="49" t="s">
        <v>298</v>
      </c>
      <c r="G13" s="63" t="s">
        <v>299</v>
      </c>
      <c r="H13" s="49" t="s">
        <v>300</v>
      </c>
      <c r="I13" s="49" t="s">
        <v>294</v>
      </c>
      <c r="J13" s="63" t="s">
        <v>301</v>
      </c>
    </row>
    <row r="14" ht="42" customHeight="1" spans="1:10">
      <c r="A14" s="172" t="s">
        <v>266</v>
      </c>
      <c r="B14" s="49" t="s">
        <v>277</v>
      </c>
      <c r="C14" s="49" t="s">
        <v>278</v>
      </c>
      <c r="D14" s="49" t="s">
        <v>302</v>
      </c>
      <c r="E14" s="63" t="s">
        <v>303</v>
      </c>
      <c r="F14" s="49" t="s">
        <v>304</v>
      </c>
      <c r="G14" s="63" t="s">
        <v>305</v>
      </c>
      <c r="H14" s="49" t="s">
        <v>306</v>
      </c>
      <c r="I14" s="49" t="s">
        <v>283</v>
      </c>
      <c r="J14" s="63" t="s">
        <v>307</v>
      </c>
    </row>
    <row r="15" ht="42" customHeight="1" spans="1:10">
      <c r="A15" s="172" t="s">
        <v>266</v>
      </c>
      <c r="B15" s="49" t="s">
        <v>277</v>
      </c>
      <c r="C15" s="49" t="s">
        <v>308</v>
      </c>
      <c r="D15" s="49" t="s">
        <v>309</v>
      </c>
      <c r="E15" s="63" t="s">
        <v>310</v>
      </c>
      <c r="F15" s="49" t="s">
        <v>281</v>
      </c>
      <c r="G15" s="63" t="s">
        <v>292</v>
      </c>
      <c r="H15" s="49" t="s">
        <v>293</v>
      </c>
      <c r="I15" s="49" t="s">
        <v>294</v>
      </c>
      <c r="J15" s="63" t="s">
        <v>311</v>
      </c>
    </row>
    <row r="16" ht="42" customHeight="1" spans="1:10">
      <c r="A16" s="172" t="s">
        <v>266</v>
      </c>
      <c r="B16" s="49" t="s">
        <v>277</v>
      </c>
      <c r="C16" s="49" t="s">
        <v>312</v>
      </c>
      <c r="D16" s="49" t="s">
        <v>313</v>
      </c>
      <c r="E16" s="63" t="s">
        <v>314</v>
      </c>
      <c r="F16" s="49" t="s">
        <v>281</v>
      </c>
      <c r="G16" s="63" t="s">
        <v>292</v>
      </c>
      <c r="H16" s="49" t="s">
        <v>293</v>
      </c>
      <c r="I16" s="49" t="s">
        <v>283</v>
      </c>
      <c r="J16" s="63" t="s">
        <v>315</v>
      </c>
    </row>
    <row r="17" ht="42" customHeight="1" spans="1:10">
      <c r="A17" s="172" t="s">
        <v>266</v>
      </c>
      <c r="B17" s="49" t="s">
        <v>277</v>
      </c>
      <c r="C17" s="49" t="s">
        <v>312</v>
      </c>
      <c r="D17" s="49" t="s">
        <v>313</v>
      </c>
      <c r="E17" s="63" t="s">
        <v>316</v>
      </c>
      <c r="F17" s="49" t="s">
        <v>281</v>
      </c>
      <c r="G17" s="63" t="s">
        <v>292</v>
      </c>
      <c r="H17" s="49" t="s">
        <v>293</v>
      </c>
      <c r="I17" s="49" t="s">
        <v>283</v>
      </c>
      <c r="J17" s="63" t="s">
        <v>317</v>
      </c>
    </row>
  </sheetData>
  <mergeCells count="4">
    <mergeCell ref="A3:J3"/>
    <mergeCell ref="A4:H4"/>
    <mergeCell ref="A9:A17"/>
    <mergeCell ref="B9:B17"/>
  </mergeCells>
  <printOptions horizontalCentered="1"/>
  <pageMargins left="0.96" right="0.96" top="0.72" bottom="0.72" header="0" footer="0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对下转移支付预算表09-1</vt:lpstr>
      <vt:lpstr>对下转移支付绩效目标表09-2</vt:lpstr>
      <vt:lpstr>新增资产配置表10</vt:lpstr>
      <vt:lpstr>上级转移支付补助项目支出预算表11</vt:lpstr>
      <vt:lpstr>部门项目中期规划预算表12</vt:lpstr>
      <vt:lpstr>部门整体支出绩效目标13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顾怀胜</cp:lastModifiedBy>
  <dcterms:created xsi:type="dcterms:W3CDTF">2025-02-25T08:51:04Z</dcterms:created>
  <dcterms:modified xsi:type="dcterms:W3CDTF">2025-02-25T10:52:46Z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70F9E3E604388931742DBD675FF1E1C4_42</vt:lpwstr>
  </property>
  <property fmtid="{D5CDD505-2E9C-101B-9397-08002B2CF9AE}" pid="3" name="KSOProductBuildVer">
    <vt:lpwstr>2052-12.8.2.1115</vt:lpwstr>
  </property>
</Properties>
</file>