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2024年10月一卡通发放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B8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欧正方2024年10月9日已死亡，社保卡已注销致10月津贴发放失败。</t>
        </r>
      </text>
    </comment>
    <comment ref="D8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汤丹镇何兰英2024年10月13日死亡，社保卡已注销致10月津贴发放失败。</t>
        </r>
      </text>
    </comment>
  </commentList>
</comments>
</file>

<file path=xl/sharedStrings.xml><?xml version="1.0" encoding="utf-8"?>
<sst xmlns="http://schemas.openxmlformats.org/spreadsheetml/2006/main" count="25" uniqueCount="18">
  <si>
    <t>东川区民政局2024年10月发放80周岁及以上高龄津贴决算表</t>
  </si>
  <si>
    <t>乡镇（街道）</t>
  </si>
  <si>
    <r>
      <rPr>
        <sz val="12"/>
        <color rgb="FF000000"/>
        <rFont val="Times New Roman"/>
        <charset val="134"/>
      </rPr>
      <t>80-89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60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</si>
  <si>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90-99</t>
    </r>
    <r>
      <rPr>
        <sz val="12"/>
        <color rgb="FF000000"/>
        <rFont val="仿宋_GB2312"/>
        <charset val="134"/>
      </rPr>
      <t>周岁（</t>
    </r>
    <r>
      <rPr>
        <sz val="12"/>
        <color rgb="FF000000"/>
        <rFont val="Times New Roman"/>
        <charset val="134"/>
      </rPr>
      <t>120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</si>
  <si>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r>
      <rPr>
        <sz val="12"/>
        <color rgb="FF000000"/>
        <rFont val="Times New Roman"/>
        <charset val="134"/>
      </rPr>
      <t>100</t>
    </r>
    <r>
      <rPr>
        <sz val="12"/>
        <color rgb="FF000000"/>
        <rFont val="宋体"/>
        <charset val="134"/>
      </rPr>
      <t>周岁及以上</t>
    </r>
    <r>
      <rPr>
        <sz val="12"/>
        <color rgb="FF000000"/>
        <rFont val="仿宋_GB2312"/>
        <charset val="134"/>
      </rPr>
      <t>（</t>
    </r>
    <r>
      <rPr>
        <sz val="12"/>
        <color rgb="FF000000"/>
        <rFont val="Times New Roman"/>
        <charset val="134"/>
      </rPr>
      <t>500</t>
    </r>
    <r>
      <rPr>
        <sz val="12"/>
        <color rgb="FF000000"/>
        <rFont val="仿宋_GB2312"/>
        <charset val="134"/>
      </rPr>
      <t>元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人</t>
    </r>
    <r>
      <rPr>
        <sz val="12"/>
        <color rgb="FF000000"/>
        <rFont val="Times New Roman"/>
        <charset val="134"/>
      </rPr>
      <t>/</t>
    </r>
    <r>
      <rPr>
        <sz val="12"/>
        <color rgb="FF000000"/>
        <rFont val="仿宋_GB2312"/>
        <charset val="134"/>
      </rPr>
      <t>月）</t>
    </r>
  </si>
  <si>
    <t>合计</t>
  </si>
  <si>
    <t>备注</t>
  </si>
  <si>
    <t>发放人数</t>
  </si>
  <si>
    <t>发放金额</t>
  </si>
  <si>
    <t>阿旺镇</t>
  </si>
  <si>
    <t>碧谷街道</t>
  </si>
  <si>
    <t>红土地镇</t>
  </si>
  <si>
    <t>舍块乡</t>
  </si>
  <si>
    <t>汤丹镇</t>
  </si>
  <si>
    <t>铜都街道</t>
  </si>
  <si>
    <t>拖布卡镇</t>
  </si>
  <si>
    <t>乌龙镇</t>
  </si>
  <si>
    <t>因民镇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</si>
</sst>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2"/>
      <color rgb="FF000000"/>
      <name val="仿宋_GB2312"/>
      <charset val="134"/>
    </font>
    <font>
      <sz val="12"/>
      <color rgb="FF000000"/>
      <name val="Times New Roman"/>
      <charset val="134"/>
    </font>
    <font>
      <b/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b/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3"/>
  <sheetViews>
    <sheetView tabSelected="1" workbookViewId="0">
      <selection activeCell="N36" sqref="N36"/>
    </sheetView>
  </sheetViews>
  <sheetFormatPr defaultColWidth="9" defaultRowHeight="13.5"/>
  <sheetData>
    <row r="1" ht="20.2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2.25" customHeight="1" spans="1:10">
      <c r="A2" s="2" t="s">
        <v>1</v>
      </c>
      <c r="B2" s="3" t="s">
        <v>2</v>
      </c>
      <c r="C2" s="3"/>
      <c r="D2" s="3" t="s">
        <v>3</v>
      </c>
      <c r="E2" s="3"/>
      <c r="F2" s="3" t="s">
        <v>4</v>
      </c>
      <c r="G2" s="3"/>
      <c r="H2" s="4" t="s">
        <v>5</v>
      </c>
      <c r="I2" s="4"/>
      <c r="J2" s="12" t="s">
        <v>6</v>
      </c>
    </row>
    <row r="3" ht="14.25" spans="1:10">
      <c r="A3" s="2"/>
      <c r="B3" s="2" t="s">
        <v>7</v>
      </c>
      <c r="C3" s="2" t="s">
        <v>8</v>
      </c>
      <c r="D3" s="2" t="s">
        <v>7</v>
      </c>
      <c r="E3" s="2" t="s">
        <v>8</v>
      </c>
      <c r="F3" s="2" t="s">
        <v>7</v>
      </c>
      <c r="G3" s="2" t="s">
        <v>8</v>
      </c>
      <c r="H3" s="5" t="s">
        <v>7</v>
      </c>
      <c r="I3" s="5" t="s">
        <v>8</v>
      </c>
      <c r="J3" s="12"/>
    </row>
    <row r="4" spans="1:10">
      <c r="A4" s="6" t="s">
        <v>9</v>
      </c>
      <c r="B4" s="7">
        <v>832</v>
      </c>
      <c r="C4" s="8">
        <f t="shared" ref="C4:C12" si="0">B4*60</f>
        <v>49920</v>
      </c>
      <c r="D4" s="7">
        <v>118</v>
      </c>
      <c r="E4" s="8">
        <f t="shared" ref="E4:E12" si="1">D4*120</f>
        <v>14160</v>
      </c>
      <c r="F4" s="7"/>
      <c r="G4" s="8">
        <f t="shared" ref="G4:G12" si="2">F4*500</f>
        <v>0</v>
      </c>
      <c r="H4" s="9">
        <f t="shared" ref="H4:H12" si="3">B4+D4+F4</f>
        <v>950</v>
      </c>
      <c r="I4" s="9">
        <f t="shared" ref="I4:I12" si="4">C4+E4+G4</f>
        <v>64080</v>
      </c>
      <c r="J4" s="13"/>
    </row>
    <row r="5" spans="1:10">
      <c r="A5" s="6" t="s">
        <v>10</v>
      </c>
      <c r="B5" s="7">
        <v>1640</v>
      </c>
      <c r="C5" s="8">
        <f t="shared" si="0"/>
        <v>98400</v>
      </c>
      <c r="D5" s="7">
        <v>237</v>
      </c>
      <c r="E5" s="8">
        <f t="shared" si="1"/>
        <v>28440</v>
      </c>
      <c r="F5" s="7">
        <v>4</v>
      </c>
      <c r="G5" s="8">
        <f t="shared" si="2"/>
        <v>2000</v>
      </c>
      <c r="H5" s="9">
        <f t="shared" si="3"/>
        <v>1881</v>
      </c>
      <c r="I5" s="9">
        <f t="shared" si="4"/>
        <v>128840</v>
      </c>
      <c r="J5" s="13"/>
    </row>
    <row r="6" spans="1:10">
      <c r="A6" s="6" t="s">
        <v>11</v>
      </c>
      <c r="B6" s="7">
        <v>572</v>
      </c>
      <c r="C6" s="8">
        <f t="shared" si="0"/>
        <v>34320</v>
      </c>
      <c r="D6" s="7">
        <v>63</v>
      </c>
      <c r="E6" s="8">
        <f t="shared" si="1"/>
        <v>7560</v>
      </c>
      <c r="F6" s="7"/>
      <c r="G6" s="8">
        <f t="shared" si="2"/>
        <v>0</v>
      </c>
      <c r="H6" s="9">
        <f t="shared" si="3"/>
        <v>635</v>
      </c>
      <c r="I6" s="9">
        <f t="shared" si="4"/>
        <v>41880</v>
      </c>
      <c r="J6" s="13"/>
    </row>
    <row r="7" spans="1:10">
      <c r="A7" s="6" t="s">
        <v>12</v>
      </c>
      <c r="B7" s="7">
        <v>145</v>
      </c>
      <c r="C7" s="8">
        <f t="shared" si="0"/>
        <v>8700</v>
      </c>
      <c r="D7" s="7">
        <v>25</v>
      </c>
      <c r="E7" s="8">
        <f t="shared" si="1"/>
        <v>3000</v>
      </c>
      <c r="F7" s="7">
        <v>1</v>
      </c>
      <c r="G7" s="8">
        <f t="shared" si="2"/>
        <v>500</v>
      </c>
      <c r="H7" s="9">
        <f t="shared" si="3"/>
        <v>171</v>
      </c>
      <c r="I7" s="9">
        <f t="shared" si="4"/>
        <v>12200</v>
      </c>
      <c r="J7" s="13"/>
    </row>
    <row r="8" spans="1:10">
      <c r="A8" s="6" t="s">
        <v>13</v>
      </c>
      <c r="B8" s="7">
        <f>762-1</f>
        <v>761</v>
      </c>
      <c r="C8" s="8">
        <f t="shared" si="0"/>
        <v>45660</v>
      </c>
      <c r="D8" s="7">
        <f>83-1</f>
        <v>82</v>
      </c>
      <c r="E8" s="8">
        <f t="shared" si="1"/>
        <v>9840</v>
      </c>
      <c r="F8" s="7">
        <v>1</v>
      </c>
      <c r="G8" s="8">
        <f t="shared" si="2"/>
        <v>500</v>
      </c>
      <c r="H8" s="9">
        <f t="shared" si="3"/>
        <v>844</v>
      </c>
      <c r="I8" s="9">
        <f t="shared" si="4"/>
        <v>56000</v>
      </c>
      <c r="J8" s="13"/>
    </row>
    <row r="9" spans="1:10">
      <c r="A9" s="6" t="s">
        <v>14</v>
      </c>
      <c r="B9" s="7">
        <f>2556-1</f>
        <v>2555</v>
      </c>
      <c r="C9" s="8">
        <f t="shared" si="0"/>
        <v>153300</v>
      </c>
      <c r="D9" s="7">
        <v>319</v>
      </c>
      <c r="E9" s="8">
        <f t="shared" si="1"/>
        <v>38280</v>
      </c>
      <c r="F9" s="7">
        <v>5</v>
      </c>
      <c r="G9" s="8">
        <f t="shared" si="2"/>
        <v>2500</v>
      </c>
      <c r="H9" s="9">
        <f t="shared" si="3"/>
        <v>2879</v>
      </c>
      <c r="I9" s="9">
        <f t="shared" si="4"/>
        <v>194080</v>
      </c>
      <c r="J9" s="13"/>
    </row>
    <row r="10" spans="1:10">
      <c r="A10" s="6" t="s">
        <v>15</v>
      </c>
      <c r="B10" s="7">
        <v>659</v>
      </c>
      <c r="C10" s="8">
        <f t="shared" si="0"/>
        <v>39540</v>
      </c>
      <c r="D10" s="7">
        <v>83</v>
      </c>
      <c r="E10" s="8">
        <f t="shared" si="1"/>
        <v>9960</v>
      </c>
      <c r="F10" s="7">
        <v>3</v>
      </c>
      <c r="G10" s="8">
        <f t="shared" si="2"/>
        <v>1500</v>
      </c>
      <c r="H10" s="9">
        <f t="shared" si="3"/>
        <v>745</v>
      </c>
      <c r="I10" s="9">
        <f t="shared" si="4"/>
        <v>51000</v>
      </c>
      <c r="J10" s="13"/>
    </row>
    <row r="11" spans="1:10">
      <c r="A11" s="6" t="s">
        <v>16</v>
      </c>
      <c r="B11" s="7">
        <v>680</v>
      </c>
      <c r="C11" s="8">
        <f t="shared" si="0"/>
        <v>40800</v>
      </c>
      <c r="D11" s="7">
        <v>98</v>
      </c>
      <c r="E11" s="8">
        <f t="shared" si="1"/>
        <v>11760</v>
      </c>
      <c r="F11" s="7">
        <v>2</v>
      </c>
      <c r="G11" s="8">
        <f t="shared" si="2"/>
        <v>1000</v>
      </c>
      <c r="H11" s="9">
        <f t="shared" si="3"/>
        <v>780</v>
      </c>
      <c r="I11" s="9">
        <f t="shared" si="4"/>
        <v>53560</v>
      </c>
      <c r="J11" s="13"/>
    </row>
    <row r="12" spans="1:10">
      <c r="A12" s="6" t="s">
        <v>17</v>
      </c>
      <c r="B12" s="7">
        <v>239</v>
      </c>
      <c r="C12" s="8">
        <f t="shared" si="0"/>
        <v>14340</v>
      </c>
      <c r="D12" s="7">
        <v>29</v>
      </c>
      <c r="E12" s="8">
        <f t="shared" si="1"/>
        <v>3480</v>
      </c>
      <c r="F12" s="7">
        <v>1</v>
      </c>
      <c r="G12" s="8">
        <f t="shared" si="2"/>
        <v>500</v>
      </c>
      <c r="H12" s="9">
        <f t="shared" si="3"/>
        <v>269</v>
      </c>
      <c r="I12" s="9">
        <f t="shared" si="4"/>
        <v>18320</v>
      </c>
      <c r="J12" s="13"/>
    </row>
    <row r="13" ht="15" spans="1:10">
      <c r="A13" s="8" t="s">
        <v>5</v>
      </c>
      <c r="B13" s="10">
        <f t="shared" ref="B13:I13" si="5">SUM(B4:B12)</f>
        <v>8083</v>
      </c>
      <c r="C13" s="8">
        <f t="shared" si="5"/>
        <v>484980</v>
      </c>
      <c r="D13" s="8">
        <f t="shared" si="5"/>
        <v>1054</v>
      </c>
      <c r="E13" s="8">
        <f t="shared" si="5"/>
        <v>126480</v>
      </c>
      <c r="F13" s="10">
        <f t="shared" si="5"/>
        <v>17</v>
      </c>
      <c r="G13" s="8">
        <f t="shared" si="5"/>
        <v>8500</v>
      </c>
      <c r="H13" s="11">
        <f t="shared" si="5"/>
        <v>9154</v>
      </c>
      <c r="I13" s="14">
        <f t="shared" si="5"/>
        <v>619960</v>
      </c>
      <c r="J13" s="13"/>
    </row>
  </sheetData>
  <mergeCells count="7">
    <mergeCell ref="A1:J1"/>
    <mergeCell ref="B2:C2"/>
    <mergeCell ref="D2:E2"/>
    <mergeCell ref="F2:G2"/>
    <mergeCell ref="H2:I2"/>
    <mergeCell ref="A2:A3"/>
    <mergeCell ref="J2:J3"/>
  </mergeCells>
  <printOptions horizontalCentered="1"/>
  <pageMargins left="0.751388888888889" right="0.751388888888889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2024年10月一卡通发放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吕林</cp:lastModifiedBy>
  <dcterms:created xsi:type="dcterms:W3CDTF">2021-04-20T08:13:00Z</dcterms:created>
  <dcterms:modified xsi:type="dcterms:W3CDTF">2024-11-20T00:42:22Z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4D3ED4BDC67E4D06AF07165EB193A8BA_12</vt:lpwstr>
  </property>
</Properties>
</file>