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2024年1月一卡通发放" sheetId="8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沙坝社区张应生2024年1月25日死亡，卡被注销，致1月津贴发放失败。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绿茂村顾怀定，2024年1月7日死亡，卡被注销，致1月津贴发放失败。
</t>
        </r>
      </text>
    </comment>
  </commentList>
</comments>
</file>

<file path=xl/sharedStrings.xml><?xml version="1.0" encoding="utf-8"?>
<sst xmlns="http://schemas.openxmlformats.org/spreadsheetml/2006/main" count="25" uniqueCount="18">
  <si>
    <t>东川区民政局2024年1月发放80周岁及以上高龄津贴决算表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</si>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</sst>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"/>
  <sheetViews>
    <sheetView tabSelected="1" workbookViewId="0">
      <selection activeCell="C19" sqref="C19"/>
    </sheetView>
  </sheetViews>
  <sheetFormatPr defaultColWidth="9" defaultRowHeight="13.5"/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4" t="s">
        <v>5</v>
      </c>
      <c r="I2" s="4"/>
      <c r="J2" s="12" t="s">
        <v>6</v>
      </c>
    </row>
    <row r="3" ht="32" customHeight="1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5" t="s">
        <v>7</v>
      </c>
      <c r="I3" s="5" t="s">
        <v>8</v>
      </c>
      <c r="J3" s="12"/>
    </row>
    <row r="4" ht="32" customHeight="1" spans="1:10">
      <c r="A4" s="6" t="s">
        <v>9</v>
      </c>
      <c r="B4" s="7">
        <f>2513-1</f>
        <v>2512</v>
      </c>
      <c r="C4" s="7">
        <f t="shared" ref="C4:C12" si="0">B4*60</f>
        <v>150720</v>
      </c>
      <c r="D4" s="7">
        <v>301</v>
      </c>
      <c r="E4" s="7">
        <f t="shared" ref="E4:E12" si="1">D4*120</f>
        <v>36120</v>
      </c>
      <c r="F4" s="7">
        <v>5</v>
      </c>
      <c r="G4" s="7">
        <f t="shared" ref="G4:G12" si="2">F4*500</f>
        <v>2500</v>
      </c>
      <c r="H4" s="8">
        <f t="shared" ref="H4:H12" si="3">B4+D4+F4</f>
        <v>2818</v>
      </c>
      <c r="I4" s="13">
        <f t="shared" ref="I4:I12" si="4">C4+E4+G4</f>
        <v>189340</v>
      </c>
      <c r="J4" s="14"/>
    </row>
    <row r="5" ht="32" customHeight="1" spans="1:10">
      <c r="A5" s="6" t="s">
        <v>10</v>
      </c>
      <c r="B5" s="7">
        <f>1641-1</f>
        <v>1640</v>
      </c>
      <c r="C5" s="7">
        <f t="shared" si="0"/>
        <v>98400</v>
      </c>
      <c r="D5" s="7">
        <v>235</v>
      </c>
      <c r="E5" s="7">
        <f t="shared" si="1"/>
        <v>28200</v>
      </c>
      <c r="F5" s="9">
        <v>3</v>
      </c>
      <c r="G5" s="7">
        <f t="shared" si="2"/>
        <v>1500</v>
      </c>
      <c r="H5" s="8">
        <f t="shared" si="3"/>
        <v>1878</v>
      </c>
      <c r="I5" s="13">
        <f t="shared" si="4"/>
        <v>128100</v>
      </c>
      <c r="J5" s="14"/>
    </row>
    <row r="6" ht="32" customHeight="1" spans="1:10">
      <c r="A6" s="6" t="s">
        <v>11</v>
      </c>
      <c r="B6" s="9">
        <v>660</v>
      </c>
      <c r="C6" s="7">
        <f t="shared" si="0"/>
        <v>39600</v>
      </c>
      <c r="D6" s="7">
        <v>78</v>
      </c>
      <c r="E6" s="7">
        <f t="shared" si="1"/>
        <v>9360</v>
      </c>
      <c r="F6" s="7">
        <v>4</v>
      </c>
      <c r="G6" s="7">
        <f t="shared" si="2"/>
        <v>2000</v>
      </c>
      <c r="H6" s="8">
        <f t="shared" si="3"/>
        <v>742</v>
      </c>
      <c r="I6" s="13">
        <f t="shared" si="4"/>
        <v>50960</v>
      </c>
      <c r="J6" s="14"/>
    </row>
    <row r="7" ht="32" customHeight="1" spans="1:10">
      <c r="A7" s="6" t="s">
        <v>12</v>
      </c>
      <c r="B7" s="7">
        <v>838</v>
      </c>
      <c r="C7" s="7">
        <f t="shared" si="0"/>
        <v>50280</v>
      </c>
      <c r="D7" s="7">
        <v>109</v>
      </c>
      <c r="E7" s="7">
        <f t="shared" si="1"/>
        <v>13080</v>
      </c>
      <c r="F7" s="10"/>
      <c r="G7" s="7">
        <f t="shared" si="2"/>
        <v>0</v>
      </c>
      <c r="H7" s="8">
        <f t="shared" si="3"/>
        <v>947</v>
      </c>
      <c r="I7" s="13">
        <f t="shared" si="4"/>
        <v>63360</v>
      </c>
      <c r="J7" s="14"/>
    </row>
    <row r="8" ht="32" customHeight="1" spans="1:10">
      <c r="A8" s="6" t="s">
        <v>13</v>
      </c>
      <c r="B8" s="7">
        <v>572</v>
      </c>
      <c r="C8" s="7">
        <f t="shared" si="0"/>
        <v>34320</v>
      </c>
      <c r="D8" s="7">
        <v>53</v>
      </c>
      <c r="E8" s="7">
        <f t="shared" si="1"/>
        <v>6360</v>
      </c>
      <c r="F8" s="7">
        <v>1</v>
      </c>
      <c r="G8" s="7">
        <f t="shared" si="2"/>
        <v>500</v>
      </c>
      <c r="H8" s="8">
        <f t="shared" si="3"/>
        <v>626</v>
      </c>
      <c r="I8" s="13">
        <f t="shared" si="4"/>
        <v>41180</v>
      </c>
      <c r="J8" s="14"/>
    </row>
    <row r="9" ht="32" customHeight="1" spans="1:10">
      <c r="A9" s="6" t="s">
        <v>14</v>
      </c>
      <c r="B9" s="7">
        <v>246</v>
      </c>
      <c r="C9" s="7">
        <f t="shared" si="0"/>
        <v>14760</v>
      </c>
      <c r="D9" s="7">
        <v>24</v>
      </c>
      <c r="E9" s="7">
        <f t="shared" si="1"/>
        <v>2880</v>
      </c>
      <c r="F9" s="10"/>
      <c r="G9" s="7">
        <f t="shared" si="2"/>
        <v>0</v>
      </c>
      <c r="H9" s="8">
        <f t="shared" si="3"/>
        <v>270</v>
      </c>
      <c r="I9" s="13">
        <f t="shared" si="4"/>
        <v>17640</v>
      </c>
      <c r="J9" s="14"/>
    </row>
    <row r="10" ht="32" customHeight="1" spans="1:10">
      <c r="A10" s="6" t="s">
        <v>15</v>
      </c>
      <c r="B10" s="7">
        <v>659</v>
      </c>
      <c r="C10" s="7">
        <f t="shared" si="0"/>
        <v>39540</v>
      </c>
      <c r="D10" s="7">
        <v>95</v>
      </c>
      <c r="E10" s="7">
        <f t="shared" si="1"/>
        <v>11400</v>
      </c>
      <c r="F10" s="10">
        <v>1</v>
      </c>
      <c r="G10" s="7">
        <f t="shared" si="2"/>
        <v>500</v>
      </c>
      <c r="H10" s="8">
        <f t="shared" si="3"/>
        <v>755</v>
      </c>
      <c r="I10" s="13">
        <f t="shared" si="4"/>
        <v>51440</v>
      </c>
      <c r="J10" s="14"/>
    </row>
    <row r="11" ht="32" customHeight="1" spans="1:10">
      <c r="A11" s="6" t="s">
        <v>16</v>
      </c>
      <c r="B11" s="7">
        <v>160</v>
      </c>
      <c r="C11" s="7">
        <f t="shared" si="0"/>
        <v>9600</v>
      </c>
      <c r="D11" s="7">
        <v>20</v>
      </c>
      <c r="E11" s="7">
        <f t="shared" si="1"/>
        <v>2400</v>
      </c>
      <c r="F11" s="10"/>
      <c r="G11" s="7">
        <f t="shared" si="2"/>
        <v>0</v>
      </c>
      <c r="H11" s="8">
        <f t="shared" si="3"/>
        <v>180</v>
      </c>
      <c r="I11" s="13">
        <f t="shared" si="4"/>
        <v>12000</v>
      </c>
      <c r="J11" s="14"/>
    </row>
    <row r="12" ht="32" customHeight="1" spans="1:10">
      <c r="A12" s="6" t="s">
        <v>17</v>
      </c>
      <c r="B12" s="9">
        <v>757</v>
      </c>
      <c r="C12" s="7">
        <f t="shared" si="0"/>
        <v>45420</v>
      </c>
      <c r="D12" s="7">
        <v>74</v>
      </c>
      <c r="E12" s="7">
        <f t="shared" si="1"/>
        <v>8880</v>
      </c>
      <c r="F12" s="10"/>
      <c r="G12" s="7">
        <f t="shared" si="2"/>
        <v>0</v>
      </c>
      <c r="H12" s="8">
        <f t="shared" si="3"/>
        <v>831</v>
      </c>
      <c r="I12" s="13">
        <f t="shared" si="4"/>
        <v>54300</v>
      </c>
      <c r="J12" s="14"/>
    </row>
    <row r="13" ht="32" customHeight="1" spans="1:10">
      <c r="A13" s="6" t="s">
        <v>5</v>
      </c>
      <c r="B13" s="10">
        <f t="shared" ref="B13:I13" si="5">SUM(B4:B12)</f>
        <v>8044</v>
      </c>
      <c r="C13" s="7">
        <f t="shared" si="5"/>
        <v>482640</v>
      </c>
      <c r="D13" s="7">
        <f t="shared" si="5"/>
        <v>989</v>
      </c>
      <c r="E13" s="7">
        <f t="shared" si="5"/>
        <v>118680</v>
      </c>
      <c r="F13" s="10">
        <f t="shared" si="5"/>
        <v>14</v>
      </c>
      <c r="G13" s="7">
        <f t="shared" si="5"/>
        <v>7000</v>
      </c>
      <c r="H13" s="11">
        <f t="shared" si="5"/>
        <v>9047</v>
      </c>
      <c r="I13" s="15">
        <f t="shared" si="5"/>
        <v>608320</v>
      </c>
      <c r="J13" s="14"/>
    </row>
    <row r="14" ht="32" customHeight="1"/>
  </sheetData>
  <mergeCells count="7">
    <mergeCell ref="A1:J1"/>
    <mergeCell ref="B2:C2"/>
    <mergeCell ref="D2:E2"/>
    <mergeCell ref="F2:G2"/>
    <mergeCell ref="H2:I2"/>
    <mergeCell ref="A2:A3"/>
    <mergeCell ref="J2:J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2024-02-05T09:30:23Z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