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625"/>
  </bookViews>
  <sheets>
    <sheet name="2023年12月高龄津贴发放决算表" sheetId="10" r:id="rId1"/>
  </sheets>
  <externalReferences>
    <externalReference r:id="rId2"/>
  </externalReferences>
  <definedNames>
    <definedName name="_ACC4">[1]字段说明!$M$5:$M$14</definedName>
  </definedNames>
  <calcPr calcId="144525"/>
</workbook>
</file>

<file path=xl/sharedStrings.xml><?xml version="1.0" encoding="utf-8"?>
<sst xmlns="http://schemas.openxmlformats.org/spreadsheetml/2006/main" count="25" uniqueCount="18">
  <si>
    <t>东川区民政局2023年12月发放80周岁及以上高龄津贴决算表</t>
  </si>
  <si>
    <t>乡镇（街道）</t>
  </si>
  <si>
    <r>
      <rPr>
        <sz val="12"/>
        <color rgb="FF000000"/>
        <rFont val="Times New Roman"/>
        <charset val="134"/>
      </rPr>
      <t>80-89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60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</si>
  <si>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90-99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120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</si>
  <si>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100</t>
    </r>
    <r>
      <rPr>
        <sz val="12"/>
        <color rgb="FF000000"/>
        <rFont val="宋体"/>
        <charset val="134"/>
      </rPr>
      <t>周岁及以上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500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</si>
  <si>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t>合计</t>
  </si>
  <si>
    <t>备注</t>
  </si>
  <si>
    <t>发放人数</t>
  </si>
  <si>
    <t>发放金额</t>
  </si>
  <si>
    <t>铜都街道</t>
  </si>
  <si>
    <t>碧谷街道</t>
  </si>
  <si>
    <t>拖布卡镇</t>
  </si>
  <si>
    <t>阿旺镇</t>
  </si>
  <si>
    <t>红土地镇</t>
  </si>
  <si>
    <t>因民镇</t>
  </si>
  <si>
    <t>乌龙镇</t>
  </si>
  <si>
    <t>舍块乡</t>
  </si>
  <si>
    <t>汤丹镇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</si>
</sst>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b/>
      <sz val="11"/>
      <color indexed="8"/>
      <name val="宋体"/>
      <charset val="134"/>
      <scheme val="minor"/>
    </font>
    <font>
      <sz val="11"/>
      <color rgb="FF000000"/>
      <name val="仿宋_GB2312"/>
      <charset val="134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b/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11</xdr:col>
          <xdr:colOff>228600</xdr:colOff>
          <xdr:row>15</xdr:row>
          <xdr:rowOff>57150</xdr:rowOff>
        </xdr:to>
        <xdr:sp>
          <xdr:nvSpPr>
            <xdr:cNvPr id="2049" name="HTMLText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5553075" y="52546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11</xdr:col>
          <xdr:colOff>228600</xdr:colOff>
          <xdr:row>15</xdr:row>
          <xdr:rowOff>57150</xdr:rowOff>
        </xdr:to>
        <xdr:sp>
          <xdr:nvSpPr>
            <xdr:cNvPr id="2050" name="HTMLText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5553075" y="52546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827;&#37324;&#28286;&#26449;&#24314;&#26723;&#31435;&#21345;&#36139;&#22256;&#25143;&#21517;&#21333;-&#35768;&#27704;&#29756;&#20998;&#32452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汇总表"/>
      <sheetName val="字段说明"/>
      <sheetName val="Sheet3"/>
      <sheetName val="数据字段说明"/>
      <sheetName val="Sheet1"/>
      <sheetName val="Sheet2"/>
      <sheetName val="4组"/>
      <sheetName val="3组"/>
      <sheetName val="5组"/>
      <sheetName val="2组"/>
      <sheetName val="1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1"/>
  <sheetViews>
    <sheetView tabSelected="1" workbookViewId="0">
      <selection activeCell="D21" sqref="D21"/>
    </sheetView>
  </sheetViews>
  <sheetFormatPr defaultColWidth="9" defaultRowHeight="13.5"/>
  <cols>
    <col min="1" max="1" width="8.875" style="1" customWidth="1"/>
    <col min="2" max="2" width="6.125" style="1" customWidth="1"/>
    <col min="3" max="3" width="9.375" style="1" customWidth="1"/>
    <col min="4" max="4" width="5.375" style="1" customWidth="1"/>
    <col min="5" max="5" width="9.5" style="1" customWidth="1"/>
    <col min="6" max="6" width="5" style="1" customWidth="1"/>
    <col min="7" max="7" width="5.375" style="1" customWidth="1"/>
    <col min="8" max="8" width="5.75" style="1" customWidth="1"/>
    <col min="9" max="9" width="8.625" style="1" customWidth="1"/>
    <col min="10" max="10" width="8.875" style="1" customWidth="1"/>
    <col min="11" max="16359" width="9" style="1"/>
    <col min="16360" max="16380" width="9" style="2"/>
    <col min="16381" max="16384" width="9" style="3"/>
  </cols>
  <sheetData>
    <row r="1" ht="18.7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53" customHeight="1" spans="1:10">
      <c r="A2" s="5" t="s">
        <v>1</v>
      </c>
      <c r="B2" s="6" t="s">
        <v>2</v>
      </c>
      <c r="C2" s="6"/>
      <c r="D2" s="6" t="s">
        <v>3</v>
      </c>
      <c r="E2" s="6"/>
      <c r="F2" s="6" t="s">
        <v>4</v>
      </c>
      <c r="G2" s="6"/>
      <c r="H2" s="7" t="s">
        <v>5</v>
      </c>
      <c r="I2" s="7"/>
      <c r="J2" s="16" t="s">
        <v>6</v>
      </c>
    </row>
    <row r="3" ht="28.5" spans="1:10">
      <c r="A3" s="5"/>
      <c r="B3" s="5" t="s">
        <v>7</v>
      </c>
      <c r="C3" s="5" t="s">
        <v>8</v>
      </c>
      <c r="D3" s="5" t="s">
        <v>7</v>
      </c>
      <c r="E3" s="5" t="s">
        <v>8</v>
      </c>
      <c r="F3" s="5" t="s">
        <v>7</v>
      </c>
      <c r="G3" s="5" t="s">
        <v>8</v>
      </c>
      <c r="H3" s="8" t="s">
        <v>7</v>
      </c>
      <c r="I3" s="8" t="s">
        <v>8</v>
      </c>
      <c r="J3" s="16"/>
    </row>
    <row r="4" ht="30" customHeight="1" spans="1:10">
      <c r="A4" s="9" t="s">
        <v>9</v>
      </c>
      <c r="B4" s="10">
        <v>2540</v>
      </c>
      <c r="C4" s="10">
        <f t="shared" ref="C4:C12" si="0">B4*60</f>
        <v>152400</v>
      </c>
      <c r="D4" s="10">
        <v>302</v>
      </c>
      <c r="E4" s="10">
        <f t="shared" ref="E4:E12" si="1">D4*120</f>
        <v>36240</v>
      </c>
      <c r="F4" s="10">
        <v>5</v>
      </c>
      <c r="G4" s="10">
        <f t="shared" ref="G4:G12" si="2">F4*500</f>
        <v>2500</v>
      </c>
      <c r="H4" s="11">
        <f t="shared" ref="H4:H12" si="3">B4+D4+F4</f>
        <v>2847</v>
      </c>
      <c r="I4" s="17">
        <f t="shared" ref="I4:I12" si="4">C4+E4+G4</f>
        <v>191140</v>
      </c>
      <c r="J4" s="18"/>
    </row>
    <row r="5" ht="30" customHeight="1" spans="1:10">
      <c r="A5" s="9" t="s">
        <v>10</v>
      </c>
      <c r="B5" s="10">
        <v>1645</v>
      </c>
      <c r="C5" s="10">
        <f t="shared" si="0"/>
        <v>98700</v>
      </c>
      <c r="D5" s="10">
        <v>234</v>
      </c>
      <c r="E5" s="10">
        <f t="shared" si="1"/>
        <v>28080</v>
      </c>
      <c r="F5" s="12">
        <v>4</v>
      </c>
      <c r="G5" s="10">
        <f t="shared" si="2"/>
        <v>2000</v>
      </c>
      <c r="H5" s="11">
        <f t="shared" si="3"/>
        <v>1883</v>
      </c>
      <c r="I5" s="17">
        <f t="shared" si="4"/>
        <v>128780</v>
      </c>
      <c r="J5" s="18"/>
    </row>
    <row r="6" ht="30" customHeight="1" spans="1:10">
      <c r="A6" s="9" t="s">
        <v>11</v>
      </c>
      <c r="B6" s="12">
        <v>657</v>
      </c>
      <c r="C6" s="10">
        <f t="shared" si="0"/>
        <v>39420</v>
      </c>
      <c r="D6" s="10">
        <v>78</v>
      </c>
      <c r="E6" s="10">
        <f t="shared" si="1"/>
        <v>9360</v>
      </c>
      <c r="F6" s="10">
        <v>4</v>
      </c>
      <c r="G6" s="10">
        <f t="shared" si="2"/>
        <v>2000</v>
      </c>
      <c r="H6" s="11">
        <f t="shared" si="3"/>
        <v>739</v>
      </c>
      <c r="I6" s="17">
        <f t="shared" si="4"/>
        <v>50780</v>
      </c>
      <c r="J6" s="18"/>
    </row>
    <row r="7" ht="30" customHeight="1" spans="1:10">
      <c r="A7" s="9" t="s">
        <v>12</v>
      </c>
      <c r="B7" s="10">
        <v>844</v>
      </c>
      <c r="C7" s="10">
        <f t="shared" si="0"/>
        <v>50640</v>
      </c>
      <c r="D7" s="10">
        <v>110</v>
      </c>
      <c r="E7" s="10">
        <f t="shared" si="1"/>
        <v>13200</v>
      </c>
      <c r="F7" s="13">
        <v>1</v>
      </c>
      <c r="G7" s="10">
        <f t="shared" si="2"/>
        <v>500</v>
      </c>
      <c r="H7" s="11">
        <f t="shared" si="3"/>
        <v>955</v>
      </c>
      <c r="I7" s="17">
        <f t="shared" si="4"/>
        <v>64340</v>
      </c>
      <c r="J7" s="18"/>
    </row>
    <row r="8" ht="30" customHeight="1" spans="1:10">
      <c r="A8" s="9" t="s">
        <v>13</v>
      </c>
      <c r="B8" s="10">
        <v>577</v>
      </c>
      <c r="C8" s="10">
        <f t="shared" si="0"/>
        <v>34620</v>
      </c>
      <c r="D8" s="10">
        <v>52</v>
      </c>
      <c r="E8" s="10">
        <f t="shared" si="1"/>
        <v>6240</v>
      </c>
      <c r="F8" s="10">
        <v>1</v>
      </c>
      <c r="G8" s="10">
        <f t="shared" si="2"/>
        <v>500</v>
      </c>
      <c r="H8" s="11">
        <f t="shared" si="3"/>
        <v>630</v>
      </c>
      <c r="I8" s="17">
        <f t="shared" si="4"/>
        <v>41360</v>
      </c>
      <c r="J8" s="18"/>
    </row>
    <row r="9" ht="30" customHeight="1" spans="1:10">
      <c r="A9" s="9" t="s">
        <v>14</v>
      </c>
      <c r="B9" s="10">
        <v>245</v>
      </c>
      <c r="C9" s="10">
        <f t="shared" si="0"/>
        <v>14700</v>
      </c>
      <c r="D9" s="10">
        <v>24</v>
      </c>
      <c r="E9" s="10">
        <f t="shared" si="1"/>
        <v>2880</v>
      </c>
      <c r="F9" s="13"/>
      <c r="G9" s="10">
        <f t="shared" si="2"/>
        <v>0</v>
      </c>
      <c r="H9" s="11">
        <f t="shared" si="3"/>
        <v>269</v>
      </c>
      <c r="I9" s="17">
        <f t="shared" si="4"/>
        <v>17580</v>
      </c>
      <c r="J9" s="18"/>
    </row>
    <row r="10" ht="30" customHeight="1" spans="1:10">
      <c r="A10" s="9" t="s">
        <v>15</v>
      </c>
      <c r="B10" s="10">
        <v>659</v>
      </c>
      <c r="C10" s="10">
        <f t="shared" si="0"/>
        <v>39540</v>
      </c>
      <c r="D10" s="10">
        <v>95</v>
      </c>
      <c r="E10" s="10">
        <f t="shared" si="1"/>
        <v>11400</v>
      </c>
      <c r="F10" s="13">
        <v>1</v>
      </c>
      <c r="G10" s="10">
        <f t="shared" si="2"/>
        <v>500</v>
      </c>
      <c r="H10" s="11">
        <f t="shared" si="3"/>
        <v>755</v>
      </c>
      <c r="I10" s="17">
        <f t="shared" si="4"/>
        <v>51440</v>
      </c>
      <c r="J10" s="18"/>
    </row>
    <row r="11" ht="30" customHeight="1" spans="1:10">
      <c r="A11" s="9" t="s">
        <v>16</v>
      </c>
      <c r="B11" s="10">
        <v>160</v>
      </c>
      <c r="C11" s="10">
        <f t="shared" si="0"/>
        <v>9600</v>
      </c>
      <c r="D11" s="10">
        <v>19</v>
      </c>
      <c r="E11" s="10">
        <f t="shared" si="1"/>
        <v>2280</v>
      </c>
      <c r="F11" s="13"/>
      <c r="G11" s="10">
        <f t="shared" si="2"/>
        <v>0</v>
      </c>
      <c r="H11" s="11">
        <f t="shared" si="3"/>
        <v>179</v>
      </c>
      <c r="I11" s="17">
        <f t="shared" si="4"/>
        <v>11880</v>
      </c>
      <c r="J11" s="18"/>
    </row>
    <row r="12" ht="30" customHeight="1" spans="1:10">
      <c r="A12" s="9" t="s">
        <v>17</v>
      </c>
      <c r="B12" s="12">
        <v>759</v>
      </c>
      <c r="C12" s="10">
        <f t="shared" si="0"/>
        <v>45540</v>
      </c>
      <c r="D12" s="10">
        <v>74</v>
      </c>
      <c r="E12" s="10">
        <f t="shared" si="1"/>
        <v>8880</v>
      </c>
      <c r="F12" s="13"/>
      <c r="G12" s="10">
        <f t="shared" si="2"/>
        <v>0</v>
      </c>
      <c r="H12" s="11">
        <f t="shared" si="3"/>
        <v>833</v>
      </c>
      <c r="I12" s="17">
        <f t="shared" si="4"/>
        <v>54420</v>
      </c>
      <c r="J12" s="18"/>
    </row>
    <row r="13" ht="30" customHeight="1" spans="1:10">
      <c r="A13" s="9" t="s">
        <v>5</v>
      </c>
      <c r="B13" s="13">
        <f t="shared" ref="B13:I13" si="5">SUM(B4:B12)</f>
        <v>8086</v>
      </c>
      <c r="C13" s="10">
        <f t="shared" si="5"/>
        <v>485160</v>
      </c>
      <c r="D13" s="10">
        <f t="shared" si="5"/>
        <v>988</v>
      </c>
      <c r="E13" s="10">
        <f t="shared" si="5"/>
        <v>118560</v>
      </c>
      <c r="F13" s="13">
        <f t="shared" si="5"/>
        <v>16</v>
      </c>
      <c r="G13" s="10">
        <f t="shared" si="5"/>
        <v>8000</v>
      </c>
      <c r="H13" s="14">
        <f t="shared" si="5"/>
        <v>9090</v>
      </c>
      <c r="I13" s="19">
        <f t="shared" si="5"/>
        <v>611720</v>
      </c>
      <c r="J13" s="18"/>
    </row>
    <row r="21" spans="8:8">
      <c r="H21" s="15"/>
    </row>
  </sheetData>
  <mergeCells count="7">
    <mergeCell ref="A1:J1"/>
    <mergeCell ref="B2:C2"/>
    <mergeCell ref="D2:E2"/>
    <mergeCell ref="F2:G2"/>
    <mergeCell ref="H2:I2"/>
    <mergeCell ref="A2:A3"/>
    <mergeCell ref="J2:J3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2049" r:id="rId3" name="HTMLText1">
          <controlPr defaultSize="0" r:id="rId4">
            <anchor moveWithCells="1">
              <from>
                <xdr:col>10</xdr:col>
                <xdr:colOff>0</xdr:colOff>
                <xdr:row>14</xdr:row>
                <xdr:rowOff>0</xdr:rowOff>
              </from>
              <to>
                <xdr:col>11</xdr:col>
                <xdr:colOff>228600</xdr:colOff>
                <xdr:row>15</xdr:row>
                <xdr:rowOff>57150</xdr:rowOff>
              </to>
            </anchor>
          </controlPr>
        </control>
      </mc:Choice>
      <mc:Fallback>
        <control shapeId="2049" r:id="rId3" name="HTMLText1"/>
      </mc:Fallback>
    </mc:AlternateContent>
    <mc:AlternateContent xmlns:mc="http://schemas.openxmlformats.org/markup-compatibility/2006">
      <mc:Choice Requires="x14">
        <control shapeId="2050" r:id="rId5" name="HTMLText2">
          <controlPr defaultSize="0" r:id="rId4">
            <anchor moveWithCells="1">
              <from>
                <xdr:col>10</xdr:col>
                <xdr:colOff>0</xdr:colOff>
                <xdr:row>14</xdr:row>
                <xdr:rowOff>0</xdr:rowOff>
              </from>
              <to>
                <xdr:col>11</xdr:col>
                <xdr:colOff>228600</xdr:colOff>
                <xdr:row>15</xdr:row>
                <xdr:rowOff>57150</xdr:rowOff>
              </to>
            </anchor>
          </controlPr>
        </control>
      </mc:Choice>
      <mc:Fallback>
        <control shapeId="2050" r:id="rId5" name="HTMLText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2023年12月高龄津贴发放决算表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2021-04-20T08:13:00Z</dcterms:created>
  <dcterms:modified xsi:type="dcterms:W3CDTF">2024-01-16T01:45:17Z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