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640"/>
  </bookViews>
  <sheets>
    <sheet name="2023年9月高龄一卡通发放" sheetId="9" r:id="rId1"/>
  </sheets>
  <externalReferences>
    <externalReference r:id="rId2"/>
  </externalReferences>
  <definedNames>
    <definedName name="_ACC4">[1]字段说明!$M$5:$M$14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乌龙李顺高2023年09月03日死亡卡注销,致8月、9月津贴发放失败。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<sst xmlns="http://schemas.openxmlformats.org/spreadsheetml/2006/main" count="25" uniqueCount="18">
  <si>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东川区民政局2023年9月发放80周岁及以上高龄津贴决算表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</si>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</sst>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5" name="HTMLText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7543800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0</xdr:row>
          <xdr:rowOff>0</xdr:rowOff>
        </xdr:from>
        <xdr:to>
          <xdr:col>15</xdr:col>
          <xdr:colOff>228600</xdr:colOff>
          <xdr:row>0</xdr:row>
          <xdr:rowOff>228600</xdr:rowOff>
        </xdr:to>
        <xdr:sp>
          <xdr:nvSpPr>
            <xdr:cNvPr id="1026" name="HTMLText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7543800" y="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7827;&#37324;&#28286;&#26449;&#24314;&#26723;&#31435;&#21345;&#36139;&#22256;&#25143;&#21517;&#21333;-&#35768;&#27704;&#29756;&#20998;&#32452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础信息汇总表"/>
      <sheetName val="字段说明"/>
      <sheetName val="Sheet3"/>
      <sheetName val="数据字段说明"/>
      <sheetName val="Sheet1"/>
      <sheetName val="Sheet2"/>
      <sheetName val="4组"/>
      <sheetName val="3组"/>
      <sheetName val="5组"/>
      <sheetName val="2组"/>
      <sheetName val="1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ontrol" Target="../activeX/activeX2.xml"/><Relationship Id="rId5" Type="http://schemas.openxmlformats.org/officeDocument/2006/relationships/image" Target="../media/image1.wmf"/><Relationship Id="rId4" Type="http://schemas.openxmlformats.org/officeDocument/2006/relationships/control" Target="../activeX/activeX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13"/>
  <sheetViews>
    <sheetView tabSelected="1" workbookViewId="0">
      <selection activeCell="B4" sqref="B4"/>
    </sheetView>
  </sheetViews>
  <sheetFormatPr defaultColWidth="9" defaultRowHeight="13.5"/>
  <cols>
    <col min="1" max="1" width="8.875" style="1" customWidth="1"/>
    <col min="2" max="2" width="6.125" style="1" customWidth="1"/>
    <col min="3" max="3" width="7.125" style="1" customWidth="1"/>
    <col min="4" max="4" width="5.375" style="1" customWidth="1"/>
    <col min="5" max="5" width="6.75" style="1" customWidth="1"/>
    <col min="6" max="6" width="5" style="1" customWidth="1"/>
    <col min="7" max="7" width="10.125" style="1" customWidth="1"/>
    <col min="8" max="8" width="5.75" style="1" customWidth="1"/>
    <col min="9" max="9" width="7.625" style="1" customWidth="1"/>
    <col min="10" max="10" width="5.125" style="1" customWidth="1"/>
    <col min="11" max="11" width="9.375" style="1" customWidth="1"/>
    <col min="12" max="12" width="6.375" style="1" customWidth="1"/>
    <col min="13" max="13" width="9" style="1" customWidth="1"/>
    <col min="14" max="14" width="6.375" style="1" customWidth="1"/>
    <col min="15" max="16363" width="9" style="1"/>
    <col min="16364" max="16384" width="9" style="2"/>
  </cols>
  <sheetData>
    <row r="1" ht="3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5" customHeight="1" spans="1:10">
      <c r="A2" s="4" t="s">
        <v>1</v>
      </c>
      <c r="B2" s="5" t="s">
        <v>2</v>
      </c>
      <c r="C2" s="5"/>
      <c r="D2" s="5" t="s">
        <v>3</v>
      </c>
      <c r="E2" s="5"/>
      <c r="F2" s="5" t="s">
        <v>4</v>
      </c>
      <c r="G2" s="5"/>
      <c r="H2" s="6" t="s">
        <v>5</v>
      </c>
      <c r="I2" s="6"/>
      <c r="J2" s="14" t="s">
        <v>6</v>
      </c>
    </row>
    <row r="3" ht="35" customHeight="1" spans="1:10">
      <c r="A3" s="4"/>
      <c r="B3" s="4" t="s">
        <v>7</v>
      </c>
      <c r="C3" s="4" t="s">
        <v>8</v>
      </c>
      <c r="D3" s="4" t="s">
        <v>7</v>
      </c>
      <c r="E3" s="4" t="s">
        <v>8</v>
      </c>
      <c r="F3" s="4" t="s">
        <v>7</v>
      </c>
      <c r="G3" s="4" t="s">
        <v>8</v>
      </c>
      <c r="H3" s="7" t="s">
        <v>7</v>
      </c>
      <c r="I3" s="7" t="s">
        <v>8</v>
      </c>
      <c r="J3" s="14"/>
    </row>
    <row r="4" ht="35" customHeight="1" spans="1:10">
      <c r="A4" s="8" t="s">
        <v>9</v>
      </c>
      <c r="B4" s="9">
        <f>2511-1</f>
        <v>2510</v>
      </c>
      <c r="C4" s="9">
        <f t="shared" ref="C4:C12" si="0">B4*60</f>
        <v>150600</v>
      </c>
      <c r="D4" s="9">
        <v>289</v>
      </c>
      <c r="E4" s="9">
        <f t="shared" ref="E4:E12" si="1">D4*120</f>
        <v>34680</v>
      </c>
      <c r="F4" s="9">
        <v>4</v>
      </c>
      <c r="G4" s="9">
        <f t="shared" ref="G4:G12" si="2">F4*500</f>
        <v>2000</v>
      </c>
      <c r="H4" s="10">
        <f t="shared" ref="H4:H12" si="3">B4+D4+F4</f>
        <v>2803</v>
      </c>
      <c r="I4" s="15">
        <f t="shared" ref="I4:I12" si="4">C4+E4+G4</f>
        <v>187280</v>
      </c>
      <c r="J4" s="16"/>
    </row>
    <row r="5" ht="35" customHeight="1" spans="1:10">
      <c r="A5" s="8" t="s">
        <v>10</v>
      </c>
      <c r="B5" s="9">
        <v>1637</v>
      </c>
      <c r="C5" s="9">
        <f t="shared" si="0"/>
        <v>98220</v>
      </c>
      <c r="D5" s="9">
        <v>221</v>
      </c>
      <c r="E5" s="9">
        <f t="shared" si="1"/>
        <v>26520</v>
      </c>
      <c r="F5" s="11">
        <v>4</v>
      </c>
      <c r="G5" s="9">
        <f t="shared" si="2"/>
        <v>2000</v>
      </c>
      <c r="H5" s="10">
        <f t="shared" si="3"/>
        <v>1862</v>
      </c>
      <c r="I5" s="15">
        <f t="shared" si="4"/>
        <v>126740</v>
      </c>
      <c r="J5" s="16"/>
    </row>
    <row r="6" ht="35" customHeight="1" spans="1:10">
      <c r="A6" s="8" t="s">
        <v>11</v>
      </c>
      <c r="B6" s="11">
        <v>652</v>
      </c>
      <c r="C6" s="9">
        <f t="shared" si="0"/>
        <v>39120</v>
      </c>
      <c r="D6" s="9">
        <v>80</v>
      </c>
      <c r="E6" s="9">
        <f t="shared" si="1"/>
        <v>9600</v>
      </c>
      <c r="F6" s="9">
        <v>4</v>
      </c>
      <c r="G6" s="9">
        <f t="shared" si="2"/>
        <v>2000</v>
      </c>
      <c r="H6" s="10">
        <f t="shared" si="3"/>
        <v>736</v>
      </c>
      <c r="I6" s="15">
        <f t="shared" si="4"/>
        <v>50720</v>
      </c>
      <c r="J6" s="16"/>
    </row>
    <row r="7" ht="35" customHeight="1" spans="1:10">
      <c r="A7" s="8" t="s">
        <v>12</v>
      </c>
      <c r="B7" s="9">
        <v>829</v>
      </c>
      <c r="C7" s="9">
        <f t="shared" si="0"/>
        <v>49740</v>
      </c>
      <c r="D7" s="9">
        <v>109</v>
      </c>
      <c r="E7" s="9">
        <f t="shared" si="1"/>
        <v>13080</v>
      </c>
      <c r="F7" s="12">
        <v>2</v>
      </c>
      <c r="G7" s="9">
        <f t="shared" si="2"/>
        <v>1000</v>
      </c>
      <c r="H7" s="10">
        <f t="shared" si="3"/>
        <v>940</v>
      </c>
      <c r="I7" s="15">
        <f t="shared" si="4"/>
        <v>63820</v>
      </c>
      <c r="J7" s="16"/>
    </row>
    <row r="8" ht="35" customHeight="1" spans="1:10">
      <c r="A8" s="8" t="s">
        <v>13</v>
      </c>
      <c r="B8" s="9">
        <v>562</v>
      </c>
      <c r="C8" s="9">
        <f t="shared" si="0"/>
        <v>33720</v>
      </c>
      <c r="D8" s="9">
        <v>52</v>
      </c>
      <c r="E8" s="9">
        <f t="shared" si="1"/>
        <v>6240</v>
      </c>
      <c r="F8" s="9">
        <v>1</v>
      </c>
      <c r="G8" s="9">
        <f t="shared" si="2"/>
        <v>500</v>
      </c>
      <c r="H8" s="10">
        <f t="shared" si="3"/>
        <v>615</v>
      </c>
      <c r="I8" s="15">
        <f t="shared" si="4"/>
        <v>40460</v>
      </c>
      <c r="J8" s="16"/>
    </row>
    <row r="9" ht="35" customHeight="1" spans="1:10">
      <c r="A9" s="8" t="s">
        <v>14</v>
      </c>
      <c r="B9" s="9">
        <v>247</v>
      </c>
      <c r="C9" s="9">
        <f t="shared" si="0"/>
        <v>14820</v>
      </c>
      <c r="D9" s="9">
        <v>22</v>
      </c>
      <c r="E9" s="9">
        <f t="shared" si="1"/>
        <v>2640</v>
      </c>
      <c r="F9" s="12"/>
      <c r="G9" s="9">
        <f t="shared" si="2"/>
        <v>0</v>
      </c>
      <c r="H9" s="10">
        <f t="shared" si="3"/>
        <v>269</v>
      </c>
      <c r="I9" s="15">
        <f t="shared" si="4"/>
        <v>17460</v>
      </c>
      <c r="J9" s="16"/>
    </row>
    <row r="10" ht="35" customHeight="1" spans="1:10">
      <c r="A10" s="8" t="s">
        <v>15</v>
      </c>
      <c r="B10" s="9">
        <f>656-1</f>
        <v>655</v>
      </c>
      <c r="C10" s="9">
        <f t="shared" si="0"/>
        <v>39300</v>
      </c>
      <c r="D10" s="9">
        <v>92</v>
      </c>
      <c r="E10" s="9">
        <f t="shared" si="1"/>
        <v>11040</v>
      </c>
      <c r="F10" s="12">
        <v>1</v>
      </c>
      <c r="G10" s="9">
        <f t="shared" si="2"/>
        <v>500</v>
      </c>
      <c r="H10" s="10">
        <f t="shared" si="3"/>
        <v>748</v>
      </c>
      <c r="I10" s="15">
        <f t="shared" si="4"/>
        <v>50840</v>
      </c>
      <c r="J10" s="16"/>
    </row>
    <row r="11" ht="35" customHeight="1" spans="1:10">
      <c r="A11" s="8" t="s">
        <v>16</v>
      </c>
      <c r="B11" s="9">
        <v>160</v>
      </c>
      <c r="C11" s="9">
        <f t="shared" si="0"/>
        <v>9600</v>
      </c>
      <c r="D11" s="9">
        <v>18</v>
      </c>
      <c r="E11" s="9">
        <f t="shared" si="1"/>
        <v>2160</v>
      </c>
      <c r="F11" s="12"/>
      <c r="G11" s="9">
        <f t="shared" si="2"/>
        <v>0</v>
      </c>
      <c r="H11" s="10">
        <f t="shared" si="3"/>
        <v>178</v>
      </c>
      <c r="I11" s="15">
        <f t="shared" si="4"/>
        <v>11760</v>
      </c>
      <c r="J11" s="16"/>
    </row>
    <row r="12" ht="35" customHeight="1" spans="1:10">
      <c r="A12" s="8" t="s">
        <v>17</v>
      </c>
      <c r="B12" s="11">
        <v>741</v>
      </c>
      <c r="C12" s="9">
        <f t="shared" si="0"/>
        <v>44460</v>
      </c>
      <c r="D12" s="9">
        <v>75</v>
      </c>
      <c r="E12" s="9">
        <f t="shared" si="1"/>
        <v>9000</v>
      </c>
      <c r="F12" s="12"/>
      <c r="G12" s="9">
        <f t="shared" si="2"/>
        <v>0</v>
      </c>
      <c r="H12" s="10">
        <f t="shared" si="3"/>
        <v>816</v>
      </c>
      <c r="I12" s="15">
        <f t="shared" si="4"/>
        <v>53460</v>
      </c>
      <c r="J12" s="16"/>
    </row>
    <row r="13" ht="35" customHeight="1" spans="1:10">
      <c r="A13" s="8" t="s">
        <v>5</v>
      </c>
      <c r="B13" s="12">
        <f t="shared" ref="B13:I13" si="5">SUM(B4:B12)</f>
        <v>7993</v>
      </c>
      <c r="C13" s="9">
        <f t="shared" si="5"/>
        <v>479580</v>
      </c>
      <c r="D13" s="9">
        <f t="shared" si="5"/>
        <v>958</v>
      </c>
      <c r="E13" s="9">
        <f t="shared" si="5"/>
        <v>114960</v>
      </c>
      <c r="F13" s="12">
        <f t="shared" si="5"/>
        <v>16</v>
      </c>
      <c r="G13" s="9">
        <f t="shared" si="5"/>
        <v>8000</v>
      </c>
      <c r="H13" s="13">
        <f t="shared" si="5"/>
        <v>8967</v>
      </c>
      <c r="I13" s="17">
        <f t="shared" si="5"/>
        <v>602540</v>
      </c>
      <c r="J13" s="16"/>
    </row>
  </sheetData>
  <mergeCells count="7">
    <mergeCell ref="A1:J1"/>
    <mergeCell ref="B2:C2"/>
    <mergeCell ref="D2:E2"/>
    <mergeCell ref="F2:G2"/>
    <mergeCell ref="H2:I2"/>
    <mergeCell ref="A2:A3"/>
    <mergeCell ref="J2:J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  <drawing r:id="rId2"/>
  <legacyDrawing r:id="rId3"/>
  <controls>
    <mc:AlternateContent xmlns:mc="http://schemas.openxmlformats.org/markup-compatibility/2006">
      <mc:Choice Requires="x14">
        <control shapeId="1025" r:id="rId4" name="HTMLText1">
          <controlPr defaultSize="0" r:id="rId5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5" r:id="rId4" name="HTMLText1"/>
      </mc:Fallback>
    </mc:AlternateContent>
    <mc:AlternateContent xmlns:mc="http://schemas.openxmlformats.org/markup-compatibility/2006">
      <mc:Choice Requires="x14">
        <control shapeId="1026" r:id="rId6" name="HTMLText2">
          <controlPr defaultSize="0" r:id="rId5">
            <anchor mov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228600</xdr:colOff>
                <xdr:row>0</xdr:row>
                <xdr:rowOff>228600</xdr:rowOff>
              </to>
            </anchor>
          </controlPr>
        </control>
      </mc:Choice>
      <mc:Fallback>
        <control shapeId="1026" r:id="rId6" name="HTMLText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2023年9月高龄一卡通发放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2021-04-20T08:13:00Z</dcterms:created>
  <dcterms:modified xsi:type="dcterms:W3CDTF">2023-10-19T01:20:49Z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