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1940" activeTab="0"/>
  </bookViews>
  <sheets>
    <sheet name="汇总表" sheetId="1" r:id="rId2"/>
  </sheets>
  <externalReferences>
    <externalReference r:id="rId1"/>
  </externalReferences>
  <definedNames>
    <definedName name="_xlnm._FilterDatabase" localSheetId="0" hidden="1">汇总表!$A$2:$O$27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<sst xmlns="http://schemas.openxmlformats.org/spreadsheetml/2006/main" uniqueCount="59" count="59">
  <si>
    <t>东川区2023年上半年就业帮扶车间吸纳就业奖补资金统计表（24家702人）</t>
  </si>
  <si>
    <t>序号</t>
  </si>
  <si>
    <t>所属乡镇（街道）</t>
  </si>
  <si>
    <t>项目单位名称</t>
  </si>
  <si>
    <t xml:space="preserve">经营内容 </t>
  </si>
  <si>
    <t>经营地址</t>
  </si>
  <si>
    <t>奖补
总人数（人）</t>
  </si>
  <si>
    <t>奖补总计金额（元）</t>
  </si>
  <si>
    <t>吸纳脱贫劳动力按工资额15%奖补人数（人）</t>
  </si>
  <si>
    <t>吸纳脱贫劳动力按工资额15%奖补金额（元）</t>
  </si>
  <si>
    <t>吸纳脱贫劳动力按工资额20%奖补人数（人）</t>
  </si>
  <si>
    <t>吸纳脱贫劳动力按工资额20%奖补金额（元）</t>
  </si>
  <si>
    <t>吸纳监测帮扶对象按工资额40%奖补人数（人）</t>
  </si>
  <si>
    <t>吸纳监测帮扶对象按工资额40%奖补金额（元）</t>
  </si>
  <si>
    <t>吸纳脱贫劳动力、边缘易致贫户、农村低收入人口按1000元/人标准奖补人数（人）</t>
  </si>
  <si>
    <t>吸纳脱贫劳动力、边缘易致贫户、农村低收入人口按1000元/人标准奖补金额（元）</t>
  </si>
  <si>
    <t>铜都街道</t>
  </si>
  <si>
    <t>昆明初心劳务派遣有限公司</t>
  </si>
  <si>
    <t>劳务派遣服务等</t>
  </si>
  <si>
    <t>碧谷街道</t>
  </si>
  <si>
    <t>昆明创深电子技术有限责任公司</t>
  </si>
  <si>
    <t>东川区红土地农产品经营专业合作社</t>
  </si>
  <si>
    <t>昆明东旺养殖专业合作社</t>
  </si>
  <si>
    <t>昆明市东川昊恒保安服务有限公司</t>
  </si>
  <si>
    <t>安保服务</t>
  </si>
  <si>
    <t>东川区辉合欣种植专业合作社</t>
  </si>
  <si>
    <t>东川区金棵种植专业合作社</t>
  </si>
  <si>
    <t>云南同祥保安服务有限公司第一分公司</t>
  </si>
  <si>
    <t>云南岩脚养殖专业合作社</t>
  </si>
  <si>
    <t>昆明艾福思电子科技有限公司</t>
  </si>
  <si>
    <t>云南奥宇环保科技有限公司</t>
  </si>
  <si>
    <t>乌龙镇</t>
  </si>
  <si>
    <t>云南东昌金属加工有限公司</t>
  </si>
  <si>
    <t>昆明东润鲜生商贸有限责任公司</t>
  </si>
  <si>
    <t>产储供销一体化（超市）</t>
  </si>
  <si>
    <t>昆明恒发牧业有限公司</t>
  </si>
  <si>
    <t>昆明东川兰国种植专业合作社</t>
  </si>
  <si>
    <t>已种植洋芋、玉米、</t>
  </si>
  <si>
    <t>东川区四方地永顺货运信息服务部</t>
  </si>
  <si>
    <t>昆明市东川区装卸公司</t>
  </si>
  <si>
    <t>因民镇</t>
  </si>
  <si>
    <t>云南正大蛋业有限公司</t>
  </si>
  <si>
    <t>生产鸡蛋</t>
  </si>
  <si>
    <t>昆明市东川将军水金矿业有限公司</t>
  </si>
  <si>
    <t>昆明市石将军矿业有限责任公司</t>
  </si>
  <si>
    <t>昆明川金诺化工股份有限公司</t>
  </si>
  <si>
    <t>红土地</t>
  </si>
  <si>
    <t>昆明旭鑫环保科技有限公司</t>
  </si>
  <si>
    <t>东川区汤丹嘉隆食品厂</t>
  </si>
  <si>
    <t>该食品厂主要以糕点制作、批发和销售为主</t>
  </si>
  <si>
    <t>昆明诚骏劳务派遣有限公司</t>
  </si>
  <si>
    <t>消防技术服务</t>
  </si>
  <si>
    <t>铜都街道志愿消防队（东川区石头园西南）</t>
  </si>
  <si>
    <t>合计</t>
  </si>
  <si>
    <t>拖布卡</t>
  </si>
  <si>
    <t>拖布卡镇</t>
  </si>
  <si>
    <t>红土地镇</t>
  </si>
  <si>
    <t>阿旺镇</t>
  </si>
  <si>
    <t>汤丹镇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</si>
</sst>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64" formatCode="0.00_ "/>
  </numFmts>
  <fonts count="6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26"/>
      <color rgb="FF000000"/>
    </font>
    <font>
      <name val="宋体"/>
      <b/>
      <charset val="134"/>
      <sz val="12"/>
      <color rgb="FF000000"/>
    </font>
    <font>
      <name val="宋体"/>
      <b/>
      <charset val="134"/>
      <sz val="11"/>
      <color rgb="FF000000"/>
    </font>
    <font>
      <name val="宋体"/>
      <charset val="134"/>
      <sz val="1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ill="1" applyAlignment="1">
      <alignment horizontal="center" vertical="center"/>
    </xf>
    <xf numFmtId="0" fontId="1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\Users\a\Desktop\2023&#24110;&#25206;&#36710;&#38388;&#30003;&#25253;\12.&#36710;&#38388;&#27719;&#24635;&#34920;&#21450;&#21517;&#21333;\&#65288;6&#26376;&#36215;&#25253;&#30340;&#25968;&#25454;&#26368;&#26032;&#65289;79&#23478;1858\&#20840;&#65288;79&#23478;1858&#65289;%25202023&#24180;&#24110;&#25206;&#36710;&#38388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扶贫车间统计表（正常运行）名单"/>
    </sheetNames>
    <sheetDataSet>
      <sheetData sheetId="0">
        <row r="2">
          <cell r="D2" t="str">
            <v>就业帮扶车间项目单位名称</v>
          </cell>
          <cell r="E2" t="str">
            <v>车间类别</v>
          </cell>
          <cell r="F2" t="str">
            <v>就业帮扶车间项目</v>
          </cell>
          <cell r="G2" t="str">
            <v>就业帮扶车间项目
落地地址</v>
          </cell>
        </row>
        <row r="3">
          <cell r="D3" t="str">
            <v>昆明忠祥纸业有限公司</v>
          </cell>
          <cell r="E3" t="str">
            <v>二产</v>
          </cell>
          <cell r="F3" t="str">
            <v>该企业主要以生产加工瓦楞纸为主</v>
          </cell>
          <cell r="G3" t="str">
            <v>东川区铜都街道糖厂</v>
          </cell>
        </row>
        <row r="4">
          <cell r="D4" t="str">
            <v>东川区汤丹嘉隆食品厂</v>
          </cell>
          <cell r="E4" t="str">
            <v>二产</v>
          </cell>
          <cell r="F4" t="str">
            <v>该食品厂主要以糕点制作、批发和销售为主</v>
          </cell>
          <cell r="G4" t="str">
            <v>东川区汤丹镇大坪地小组</v>
          </cell>
        </row>
        <row r="5">
          <cell r="D5" t="str">
            <v>昆明市东川区装卸公司</v>
          </cell>
          <cell r="E5" t="str">
            <v>三产</v>
          </cell>
          <cell r="F5" t="str">
            <v>主要以装卸搬运为主</v>
          </cell>
          <cell r="G5" t="str">
            <v>东川区火车站</v>
          </cell>
        </row>
        <row r="6">
          <cell r="D6" t="str">
            <v>云南东昌金属加工有限公司</v>
          </cell>
          <cell r="E6" t="str">
            <v>二产</v>
          </cell>
          <cell r="F6" t="str">
            <v>锗元素系列产品生产销售、矿产品购销</v>
          </cell>
          <cell r="G6" t="str">
            <v>东川区铜都镇姑海村</v>
          </cell>
        </row>
        <row r="7">
          <cell r="D7" t="str">
            <v>昆明金水水力发电有限公司</v>
          </cell>
          <cell r="E7" t="str">
            <v>二产</v>
          </cell>
          <cell r="F7" t="str">
            <v>水力发电开发建设</v>
          </cell>
          <cell r="G7" t="str">
            <v>东川区因民金江</v>
          </cell>
        </row>
        <row r="8">
          <cell r="D8" t="str">
            <v>昆明海疆有色金属冶炼有限公司</v>
          </cell>
          <cell r="E8" t="str">
            <v>二产</v>
          </cell>
          <cell r="F8" t="str">
            <v>提炼有色金属480锡粒子的生产经营、矿产品购销</v>
          </cell>
          <cell r="G8" t="str">
            <v>东川区四方地工业园</v>
          </cell>
        </row>
        <row r="9">
          <cell r="D9" t="str">
            <v>昆明超联有色金属冶炼有限公司</v>
          </cell>
          <cell r="E9" t="str">
            <v>二产</v>
          </cell>
          <cell r="F9" t="str">
            <v>年产720t锡粒子及附产冰铜1800t</v>
          </cell>
          <cell r="G9" t="str">
            <v>东川区四方地工业园</v>
          </cell>
        </row>
        <row r="10">
          <cell r="D10" t="str">
            <v>东川区四方地永顺货运信息服务部</v>
          </cell>
          <cell r="E10" t="str">
            <v>三产</v>
          </cell>
          <cell r="F10" t="str">
            <v>普通货运装卸、建材销售</v>
          </cell>
          <cell r="G10" t="str">
            <v>东川区四方地工业园区</v>
          </cell>
        </row>
        <row r="11">
          <cell r="D11" t="str">
            <v>昆明致利种植有限公司</v>
          </cell>
          <cell r="E11" t="str">
            <v>一产</v>
          </cell>
          <cell r="F11" t="str">
            <v>主要以种植花椒中药材及销售为主</v>
          </cell>
          <cell r="G11" t="str">
            <v>东川区汤丹镇新塘村</v>
          </cell>
        </row>
        <row r="12">
          <cell r="D12" t="str">
            <v>昆明羽缤种养殖专业合作社</v>
          </cell>
          <cell r="E12" t="str">
            <v>一产</v>
          </cell>
          <cell r="F12" t="str">
            <v>主要以养殖黄牛、毛驴以及羊肚菌的种植销售为主</v>
          </cell>
          <cell r="G12" t="str">
            <v>东川区红土地镇新乐村</v>
          </cell>
        </row>
        <row r="13">
          <cell r="D13" t="str">
            <v>昆明棚盛种养殖专业合作社</v>
          </cell>
          <cell r="E13" t="str">
            <v>一产</v>
          </cell>
          <cell r="F13" t="str">
            <v>主要以养殖生态猪、土鸡，以及生产销售小锅酒为主</v>
          </cell>
          <cell r="G13" t="str">
            <v>东川区红土地镇松毛棚小组</v>
          </cell>
        </row>
        <row r="14">
          <cell r="D14" t="str">
            <v>东川区文明种植专业合作社</v>
          </cell>
          <cell r="E14" t="str">
            <v>一产</v>
          </cell>
          <cell r="F14" t="str">
            <v>主要以养殖土鸡以及销售土鸡蛋为主</v>
          </cell>
          <cell r="G14" t="str">
            <v>东川区红土地镇法者村二组</v>
          </cell>
        </row>
        <row r="15">
          <cell r="D15" t="str">
            <v>昆明兴旺达养殖专业合作社</v>
          </cell>
          <cell r="E15" t="str">
            <v>一产</v>
          </cell>
          <cell r="F15" t="str">
            <v>主要以生猪养殖，玉米、土豆种植以及生产销售白酒为主</v>
          </cell>
          <cell r="G15" t="str">
            <v>东川区红土地镇蚌德村</v>
          </cell>
        </row>
        <row r="16">
          <cell r="D16" t="str">
            <v>昆明东川区财进养殖专业合作社</v>
          </cell>
          <cell r="E16" t="str">
            <v>一产</v>
          </cell>
          <cell r="F16" t="str">
            <v>主要以生猪养殖销售为主</v>
          </cell>
          <cell r="G16" t="str">
            <v>东川区红土地镇法者村</v>
          </cell>
        </row>
        <row r="17">
          <cell r="D17" t="str">
            <v>昆明市东川区金水矿业有限责任公司</v>
          </cell>
          <cell r="E17" t="str">
            <v>二产</v>
          </cell>
          <cell r="F17" t="str">
            <v>矿产品开发及销售、矿山技术服务、建筑工程施工承包</v>
          </cell>
          <cell r="G17" t="str">
            <v>东川区白云街南段</v>
          </cell>
        </row>
        <row r="18">
          <cell r="D18" t="str">
            <v>昆明风景矿业有限公司</v>
          </cell>
          <cell r="E18" t="str">
            <v>二产</v>
          </cell>
          <cell r="F18" t="str">
            <v>矿产品开发及销售、矿山技术服务、建筑工程施工承包</v>
          </cell>
          <cell r="G18" t="str">
            <v>东川区汤丹镇黄水箐</v>
          </cell>
        </row>
        <row r="19">
          <cell r="D19" t="str">
            <v>昆明川金诺化工股份有限公司</v>
          </cell>
          <cell r="E19" t="str">
            <v>二产</v>
          </cell>
          <cell r="F19" t="str">
            <v>工业石灰、化肥生产销售、货物及技术进出口业务</v>
          </cell>
          <cell r="G19" t="str">
            <v>东川区四方地工业园区</v>
          </cell>
        </row>
        <row r="20">
          <cell r="D20" t="str">
            <v>东川区碧兴大酒店</v>
          </cell>
          <cell r="E20" t="str">
            <v>三产</v>
          </cell>
          <cell r="F20" t="str">
            <v>主要以酒店服务为主</v>
          </cell>
          <cell r="G20" t="str">
            <v>东川区小新街社区碧兴路</v>
          </cell>
        </row>
        <row r="21">
          <cell r="D21" t="str">
            <v>东川区嘉隆起嘎食品店</v>
          </cell>
          <cell r="E21" t="str">
            <v>二产</v>
          </cell>
          <cell r="F21" t="str">
            <v>主要以糕点制作、批发和销售为主</v>
          </cell>
          <cell r="G21" t="str">
            <v>东川区起嘎路口</v>
          </cell>
        </row>
        <row r="22">
          <cell r="D22" t="str">
            <v>东川区梭山废旧塑料处理厂</v>
          </cell>
          <cell r="E22" t="str">
            <v>二产</v>
          </cell>
          <cell r="F22" t="str">
            <v>主要以收购加工废旧塑料为主</v>
          </cell>
          <cell r="G22" t="str">
            <v>东川区铜都街道小新街梭山小组</v>
          </cell>
        </row>
        <row r="23">
          <cell r="D23" t="str">
            <v>昆明国金种植专业合作社</v>
          </cell>
          <cell r="E23" t="str">
            <v>一产</v>
          </cell>
          <cell r="F23" t="str">
            <v>主要以种植、包装及销售水果（火龙果）、蔬菜（西红柿）为主</v>
          </cell>
          <cell r="G23" t="str">
            <v>东川区汤丹镇洒海村</v>
          </cell>
        </row>
        <row r="24">
          <cell r="D24" t="str">
            <v>东川区溢百佳超市</v>
          </cell>
          <cell r="E24" t="str">
            <v>三产</v>
          </cell>
          <cell r="F24" t="str">
            <v>商品销售为主</v>
          </cell>
          <cell r="G24" t="str">
            <v>云南省昆明市东川区铜都街道凯通路30号</v>
          </cell>
        </row>
        <row r="25">
          <cell r="D25" t="str">
            <v>昆明艾福思电子科技有限公司</v>
          </cell>
          <cell r="E25" t="str">
            <v>二产</v>
          </cell>
          <cell r="F25" t="str">
            <v>生产电子产品、销售</v>
          </cell>
          <cell r="G25" t="str">
            <v>东川区起嘎易地扶贫搬迁安置点</v>
          </cell>
        </row>
        <row r="26">
          <cell r="D26" t="str">
            <v>昆明市东川昊恒保安服务有限公司</v>
          </cell>
          <cell r="E26" t="str">
            <v>三产</v>
          </cell>
          <cell r="F26" t="str">
            <v>安保服务</v>
          </cell>
          <cell r="G26" t="str">
            <v>昆明市东川区炎山路16号</v>
          </cell>
        </row>
        <row r="27">
          <cell r="D27" t="str">
            <v>昆明市建坤花卉种植有限公司</v>
          </cell>
          <cell r="E27" t="str">
            <v>一产</v>
          </cell>
          <cell r="F27" t="str">
            <v>种植黄金球、销售为主</v>
          </cell>
          <cell r="G27" t="str">
            <v>东川区乌龙镇大村子村委会小水城小组41号</v>
          </cell>
        </row>
        <row r="28">
          <cell r="D28" t="str">
            <v>昆明呈东农业发展有限责任公司</v>
          </cell>
          <cell r="E28" t="str">
            <v>一产</v>
          </cell>
          <cell r="F28" t="str">
            <v>种植稻谷、销售为主</v>
          </cell>
          <cell r="G28" t="str">
            <v>东川区乌龙镇坪子村野鸭塘小组89号</v>
          </cell>
        </row>
        <row r="29">
          <cell r="D29" t="str">
            <v>昆明农果商贸有限公司</v>
          </cell>
          <cell r="E29" t="str">
            <v>一产</v>
          </cell>
          <cell r="F29" t="str">
            <v>种植花生、杨梅加工为主</v>
          </cell>
          <cell r="G29" t="str">
            <v>东川区乌龙镇碑棋社区大碑棋小组</v>
          </cell>
        </row>
        <row r="30">
          <cell r="D30" t="str">
            <v>东川区天万种植家庭农场                                                                                                               </v>
          </cell>
          <cell r="E30" t="str">
            <v>一产</v>
          </cell>
          <cell r="F30" t="str">
            <v>种植花椒为主</v>
          </cell>
          <cell r="G30" t="str">
            <v>东川区乌龙镇瓦房村</v>
          </cell>
        </row>
        <row r="31">
          <cell r="D31" t="str">
            <v>云南宏泰生态农业发展有限公司</v>
          </cell>
          <cell r="E31" t="str">
            <v>一产</v>
          </cell>
          <cell r="F31" t="str">
            <v>云南宏泰生态农业发展有限公司</v>
          </cell>
          <cell r="G31" t="str">
            <v>东川区乌龙镇生态小区7-3号</v>
          </cell>
        </row>
        <row r="32">
          <cell r="D32" t="str">
            <v>东川区金棵种植专业合作社</v>
          </cell>
          <cell r="E32" t="str">
            <v>一产</v>
          </cell>
          <cell r="F32" t="str">
            <v>东川区金棵种植专业合作社</v>
          </cell>
          <cell r="G32" t="str">
            <v>东川区阿旺镇海科海子组6号</v>
          </cell>
        </row>
        <row r="33">
          <cell r="D33" t="str">
            <v>东川区康荣养殖专业合作社</v>
          </cell>
          <cell r="E33" t="str">
            <v>一产</v>
          </cell>
          <cell r="F33" t="str">
            <v>东川区康荣养殖专业合作社</v>
          </cell>
          <cell r="G33" t="str">
            <v>东川区阿旺镇海科村委会一楼</v>
          </cell>
        </row>
        <row r="34">
          <cell r="D34" t="str">
            <v>东川区土果途种植专业合作社</v>
          </cell>
          <cell r="E34" t="str">
            <v>一产</v>
          </cell>
          <cell r="F34" t="str">
            <v>种植花椒加工、销售</v>
          </cell>
          <cell r="G34" t="str">
            <v>云南省昆明市东川区汤丹镇弯腰树村委会郑家村小组16号</v>
          </cell>
        </row>
        <row r="35">
          <cell r="D35" t="str">
            <v>云南奥宇环保科技有限公司</v>
          </cell>
          <cell r="E35" t="str">
            <v>二产</v>
          </cell>
          <cell r="F35" t="str">
            <v>加工生产锌为主</v>
          </cell>
          <cell r="G35" t="str">
            <v>东川区碧谷街道四方地工业园内</v>
          </cell>
        </row>
        <row r="36">
          <cell r="D36" t="str">
            <v>昆明东川兰国种植专业合作社</v>
          </cell>
          <cell r="E36" t="str">
            <v>一产</v>
          </cell>
          <cell r="F36" t="str">
            <v>已种植洋芋、玉米、</v>
          </cell>
          <cell r="G36" t="str">
            <v>东川区红土地镇二坪子村委会六组30号</v>
          </cell>
        </row>
        <row r="37">
          <cell r="D37" t="str">
            <v>东川区碳房养殖专业合作社</v>
          </cell>
          <cell r="E37" t="str">
            <v>一产</v>
          </cell>
          <cell r="F37" t="str">
            <v>主要以养殖牛羊，种植洋芋为主</v>
          </cell>
          <cell r="G37" t="str">
            <v>东川区红土地镇碳房村牛场坪小组7号</v>
          </cell>
        </row>
        <row r="38">
          <cell r="D38" t="str">
            <v>昆明姐妹农业开发有限公司</v>
          </cell>
          <cell r="E38" t="str">
            <v>一产</v>
          </cell>
          <cell r="F38" t="str">
            <v>种植中草药为主</v>
          </cell>
          <cell r="G38" t="str">
            <v>东川区乌龙镇园子村老转地小组</v>
          </cell>
        </row>
        <row r="39">
          <cell r="D39" t="str">
            <v>昆明元同农业有限公司</v>
          </cell>
          <cell r="E39" t="str">
            <v>一产</v>
          </cell>
          <cell r="F39" t="str">
            <v>蔬菜种植、销售</v>
          </cell>
          <cell r="G39" t="str">
            <v>东川区汤丹镇海子村</v>
          </cell>
        </row>
        <row r="40">
          <cell r="D40" t="str">
            <v>昆明东润鲜生商贸有限责任公司</v>
          </cell>
          <cell r="E40" t="str">
            <v>一产</v>
          </cell>
          <cell r="F40" t="str">
            <v>产储供销一体化（超市）</v>
          </cell>
          <cell r="G40" t="str">
            <v>东川区铜都街道铜源社区康和园</v>
          </cell>
        </row>
        <row r="41">
          <cell r="D41" t="str">
            <v>东川区善粮种植专业合作社</v>
          </cell>
          <cell r="E41" t="str">
            <v>一产</v>
          </cell>
          <cell r="F41" t="str">
            <v>种植大米为主</v>
          </cell>
          <cell r="G41" t="str">
            <v>东川区兴玉路28号</v>
          </cell>
        </row>
        <row r="42">
          <cell r="D42" t="str">
            <v>东川区辉合欣种植专业合作社</v>
          </cell>
          <cell r="E42" t="str">
            <v>一产</v>
          </cell>
          <cell r="F42" t="str">
            <v>养殖高山土羊为主</v>
          </cell>
          <cell r="G42" t="str">
            <v>东川区因民镇槽子街菜园子小组</v>
          </cell>
        </row>
        <row r="43">
          <cell r="D43" t="str">
            <v>昆明隆合农业有限公司</v>
          </cell>
          <cell r="E43" t="str">
            <v>一产</v>
          </cell>
          <cell r="F43" t="str">
            <v>蔬菜种植、销售</v>
          </cell>
          <cell r="G43" t="str">
            <v>东川区汤丹镇大坪地社区</v>
          </cell>
        </row>
        <row r="44">
          <cell r="D44" t="str">
            <v>今耕农业（昆明）有限公司</v>
          </cell>
          <cell r="E44" t="str">
            <v>一产</v>
          </cell>
          <cell r="F44" t="str">
            <v>贸易流通（打包开花洋芋、杨瓜尖等）</v>
          </cell>
          <cell r="G44" t="str">
            <v>东川区起噶片区廉租房C—11—12—13</v>
          </cell>
        </row>
        <row r="45">
          <cell r="D45" t="str">
            <v>东川恒丰种植专业合作社</v>
          </cell>
          <cell r="E45" t="str">
            <v>一产</v>
          </cell>
          <cell r="F45" t="str">
            <v>桃子包装、收购</v>
          </cell>
          <cell r="G45" t="str">
            <v>东川区洗尾嘎社区二组老干沟</v>
          </cell>
        </row>
        <row r="46">
          <cell r="D46" t="str">
            <v>昆明糯鑫种植有限公司</v>
          </cell>
          <cell r="E46" t="str">
            <v>一产</v>
          </cell>
          <cell r="F46" t="str">
            <v>无花果鲜果包装</v>
          </cell>
          <cell r="G46" t="str">
            <v>东川区碧谷街道糯谷田社区四组</v>
          </cell>
        </row>
        <row r="47">
          <cell r="D47" t="str">
            <v>昆明市新明珠农业科技开发有限公司</v>
          </cell>
          <cell r="E47" t="str">
            <v>一产</v>
          </cell>
          <cell r="F47" t="str">
            <v>农业种植（葡萄种植）</v>
          </cell>
          <cell r="G47" t="str">
            <v>东川区碧谷街道紫牛村沙坝</v>
          </cell>
        </row>
        <row r="48">
          <cell r="D48" t="str">
            <v>东川区明晨种植专业合作社</v>
          </cell>
          <cell r="E48" t="str">
            <v>一产</v>
          </cell>
          <cell r="F48" t="str">
            <v>种植大蒜</v>
          </cell>
          <cell r="G48" t="str">
            <v>东川区碧谷街道大寨村</v>
          </cell>
        </row>
        <row r="49">
          <cell r="D49" t="str">
            <v>昆明盾丰农业科技开发有限公司</v>
          </cell>
          <cell r="E49" t="str">
            <v>二产</v>
          </cell>
          <cell r="F49" t="str">
            <v>测土配方肥生产</v>
          </cell>
          <cell r="G49" t="str">
            <v>东川区铜都科教糖厂玻璃厂对面</v>
          </cell>
        </row>
        <row r="50">
          <cell r="D50" t="str">
            <v>昆明福森园林绿化有限公司</v>
          </cell>
          <cell r="E50" t="str">
            <v>一产</v>
          </cell>
          <cell r="F50" t="str">
            <v>居家式（园林绿化、荒山造林、绿化工程、苗木种植及销售）</v>
          </cell>
          <cell r="G50" t="str">
            <v>东川区铜都街道赖石窝村委会上赖石窝小组22号</v>
          </cell>
        </row>
        <row r="51">
          <cell r="D51" t="str">
            <v>云南枇杷谷生态农业发展有限公司</v>
          </cell>
          <cell r="E51" t="str">
            <v>一产</v>
          </cell>
          <cell r="F51" t="str">
            <v>生态枇杷种植</v>
          </cell>
          <cell r="G51" t="str">
            <v>东川区铜都街道梨坪村</v>
          </cell>
        </row>
        <row r="52">
          <cell r="D52" t="str">
            <v>昆明果轩农业有限公司</v>
          </cell>
          <cell r="E52" t="str">
            <v>一产</v>
          </cell>
          <cell r="F52" t="str">
            <v>芒果种植</v>
          </cell>
          <cell r="G52" t="str">
            <v>东川区铜都街道龙洞村四组</v>
          </cell>
        </row>
        <row r="53">
          <cell r="D53" t="str">
            <v>东川区永贵种植专业合作社</v>
          </cell>
          <cell r="E53" t="str">
            <v>一产</v>
          </cell>
          <cell r="F53" t="str">
            <v>天竺葵种植</v>
          </cell>
          <cell r="G53" t="str">
            <v>东川区铜都街道梨坪村</v>
          </cell>
        </row>
        <row r="54">
          <cell r="D54" t="str">
            <v>昆明成杰农业开发有限公司  </v>
          </cell>
          <cell r="E54" t="str">
            <v>一产</v>
          </cell>
          <cell r="F54" t="str">
            <v>种养殖（种植玉米、中药，养殖牛）</v>
          </cell>
          <cell r="G54" t="str">
            <v>东川区乌龙镇水井村</v>
          </cell>
        </row>
        <row r="55">
          <cell r="D55" t="str">
            <v>昆明踏实时鲜蔬菜种植有限公司</v>
          </cell>
          <cell r="E55" t="str">
            <v>一产</v>
          </cell>
          <cell r="F55" t="str">
            <v>辣椒萝卜等农特产品加工、种植</v>
          </cell>
          <cell r="G55" t="str">
            <v>东川区乌龙镇碑棋社区</v>
          </cell>
        </row>
        <row r="56">
          <cell r="D56" t="str">
            <v>昆明东水农业开发有限公司</v>
          </cell>
          <cell r="E56" t="str">
            <v>一产</v>
          </cell>
          <cell r="F56" t="str">
            <v>种养殖（种植玉米、中药，养殖牛）</v>
          </cell>
          <cell r="G56" t="str">
            <v>东川区乌龙镇水井村</v>
          </cell>
        </row>
        <row r="57">
          <cell r="D57" t="str">
            <v>东川区春富种植专业合作社</v>
          </cell>
          <cell r="E57" t="str">
            <v>一产</v>
          </cell>
          <cell r="F57" t="str">
            <v>种植洋芋、高粱、辣椒、人生果等</v>
          </cell>
          <cell r="G57" t="str">
            <v>东川区乌龙镇园子村元子小组26号</v>
          </cell>
        </row>
        <row r="58">
          <cell r="D58" t="str">
            <v>昆明恒发牧业有限公司</v>
          </cell>
          <cell r="E58" t="str">
            <v>一产</v>
          </cell>
          <cell r="F58" t="str">
            <v>肉牛饲养、玉米种植</v>
          </cell>
          <cell r="G58" t="str">
            <v>东川区乌龙镇大村子村委会黑码节小组</v>
          </cell>
        </row>
        <row r="59">
          <cell r="D59" t="str">
            <v>东川区耀春种植专业合作社</v>
          </cell>
          <cell r="E59" t="str">
            <v>一产</v>
          </cell>
          <cell r="F59" t="str">
            <v>农民合作社（中药材、花椒种植）</v>
          </cell>
          <cell r="G59" t="str">
            <v>东川区因民镇天生塘村</v>
          </cell>
        </row>
        <row r="60">
          <cell r="D60" t="str">
            <v>东川区伟宏养殖专业合作社</v>
          </cell>
          <cell r="E60" t="str">
            <v>一产</v>
          </cell>
          <cell r="F60" t="str">
            <v>种养式（家禽、花椒、水果）</v>
          </cell>
          <cell r="G60" t="str">
            <v>东川区因民镇小水井村66号</v>
          </cell>
        </row>
        <row r="61">
          <cell r="D61" t="str">
            <v>云南岩脚养殖专业合作社</v>
          </cell>
          <cell r="E61" t="str">
            <v>一产</v>
          </cell>
          <cell r="F61" t="str">
            <v>牛羊养殖</v>
          </cell>
          <cell r="G61" t="str">
            <v>东川区铜都街道岩脚村委会旁</v>
          </cell>
        </row>
        <row r="62">
          <cell r="D62" t="str">
            <v>东川区云山种植专业合作社</v>
          </cell>
          <cell r="E62" t="str">
            <v>一产</v>
          </cell>
          <cell r="F62" t="str">
            <v> 种养殖</v>
          </cell>
          <cell r="G62" t="str">
            <v>东川区因民镇桃树坪村</v>
          </cell>
        </row>
        <row r="63">
          <cell r="D63" t="str">
            <v>昆明东旺养殖专业合作社</v>
          </cell>
          <cell r="E63" t="str">
            <v>一产</v>
          </cell>
          <cell r="F63" t="str">
            <v>生猪养殖及销售
</v>
          </cell>
          <cell r="G63" t="str">
            <v>东川区红土地镇石养厩村</v>
          </cell>
        </row>
        <row r="64">
          <cell r="D64" t="str">
            <v>东川区红土地农产品经营专业合作社</v>
          </cell>
          <cell r="E64" t="str">
            <v>一产</v>
          </cell>
          <cell r="F64" t="str">
            <v>梅花鹿养殖、白酒生产</v>
          </cell>
          <cell r="G64" t="str">
            <v>东川区红土地镇法者村委会</v>
          </cell>
        </row>
        <row r="65">
          <cell r="D65" t="str">
            <v>昆明星艳农业种植有限公司</v>
          </cell>
          <cell r="E65" t="str">
            <v>一产</v>
          </cell>
          <cell r="F65" t="str">
            <v>水果、蔬菜种植销售</v>
          </cell>
          <cell r="G65" t="str">
            <v>东川区阿旺镇岩头村</v>
          </cell>
        </row>
        <row r="66">
          <cell r="D66" t="str">
            <v>云南太阳谷神谷彝寨旅游开发有限公司</v>
          </cell>
          <cell r="E66" t="str">
            <v>一产</v>
          </cell>
          <cell r="F66" t="str">
            <v>旅游产品开发及销售</v>
          </cell>
          <cell r="G66" t="str">
            <v>东川区阿旺镇岩头村</v>
          </cell>
        </row>
        <row r="67">
          <cell r="D67" t="str">
            <v>云南正大蛋业有限公司</v>
          </cell>
          <cell r="E67" t="str">
            <v>一产</v>
          </cell>
          <cell r="F67" t="str">
            <v>生产鸡蛋</v>
          </cell>
          <cell r="G67" t="str">
            <v>东川区碧谷街道办事处紫牛村林家渡</v>
          </cell>
        </row>
        <row r="68">
          <cell r="D68" t="str">
            <v>昆明星陨有色金属冶炼有限公司</v>
          </cell>
          <cell r="E68" t="str">
            <v>二产</v>
          </cell>
          <cell r="F68" t="str">
            <v>生产锡粒子、冰铜，处理铜锡渣物料</v>
          </cell>
          <cell r="G68" t="str">
            <v>东川区碧谷街道四方地云铜工业园区</v>
          </cell>
        </row>
        <row r="69">
          <cell r="D69" t="str">
            <v>昆明旭鑫环保科技有限公司</v>
          </cell>
          <cell r="E69" t="str">
            <v>二产</v>
          </cell>
          <cell r="F69" t="str">
            <v>处理铋渣、铅渣</v>
          </cell>
          <cell r="G69" t="str">
            <v>东川区碧谷街道四方地云铜工业园区</v>
          </cell>
        </row>
        <row r="70">
          <cell r="D70" t="str">
            <v>昆明关银劳务有限公司</v>
          </cell>
          <cell r="E70" t="str">
            <v>三产</v>
          </cell>
          <cell r="F70" t="str">
            <v>劳务、安装、维护服务</v>
          </cell>
          <cell r="G70" t="str">
            <v>东川区碧谷街道嘎德村二楼</v>
          </cell>
        </row>
        <row r="71">
          <cell r="D71" t="str">
            <v>昆明市石将军矿业有限责任公司</v>
          </cell>
          <cell r="E71" t="str">
            <v>二产</v>
          </cell>
          <cell r="F71" t="str">
            <v>生产加工铜矿、锌矿浮选</v>
          </cell>
          <cell r="G71" t="str">
            <v>东川区汤丹镇滥泥坪</v>
          </cell>
        </row>
        <row r="72">
          <cell r="D72" t="str">
            <v>昆明市东川将军水金矿业有限公司</v>
          </cell>
          <cell r="E72" t="str">
            <v>二产</v>
          </cell>
          <cell r="F72" t="str">
            <v>铜矿开采</v>
          </cell>
          <cell r="G72" t="str">
            <v>东川区汤丹镇滥泥坪</v>
          </cell>
        </row>
        <row r="73">
          <cell r="D73" t="str">
            <v>云南神沐农业有限公司</v>
          </cell>
          <cell r="E73" t="str">
            <v>一产</v>
          </cell>
          <cell r="F73" t="str">
            <v>种养殖</v>
          </cell>
          <cell r="G73" t="str">
            <v>东川区拖布卡镇播卡村上村小组1号</v>
          </cell>
        </row>
        <row r="74">
          <cell r="D74" t="str">
            <v>昆明创深电子技术有限责任公司</v>
          </cell>
          <cell r="E74" t="str">
            <v>二产</v>
          </cell>
          <cell r="F74" t="str">
            <v>电子元件制造</v>
          </cell>
          <cell r="G74" t="str">
            <v>东川区拖布卡镇新街村白泥井小组</v>
          </cell>
        </row>
        <row r="75">
          <cell r="D75" t="str">
            <v>昆明初心劳务派遣有限公司</v>
          </cell>
          <cell r="E75" t="str">
            <v>三产</v>
          </cell>
          <cell r="F75" t="str">
            <v>劳务派遣服务等</v>
          </cell>
          <cell r="G75" t="str">
            <v>东川区铜都街道腊利社区德莫小组箐门口380号</v>
          </cell>
        </row>
        <row r="76">
          <cell r="D76" t="str">
            <v>昆明东祥绿化有限公司</v>
          </cell>
          <cell r="E76" t="str">
            <v>三产</v>
          </cell>
          <cell r="F76" t="str">
            <v>园林绿化、造林更新</v>
          </cell>
          <cell r="G76" t="str">
            <v>东川区小江林家渡</v>
          </cell>
        </row>
        <row r="77">
          <cell r="D77" t="str">
            <v>云南同祥保安服务有限公司第一分公司</v>
          </cell>
          <cell r="E77" t="str">
            <v>三产</v>
          </cell>
          <cell r="F77" t="str">
            <v>承接公司委托的相关业务</v>
          </cell>
          <cell r="G77" t="str">
            <v>东川区腊利社区德莫小组箐门口380号</v>
          </cell>
        </row>
        <row r="78">
          <cell r="D78" t="str">
            <v>昆明和昇隆电子科技有限公司</v>
          </cell>
          <cell r="E78" t="str">
            <v>二产</v>
          </cell>
          <cell r="F78" t="str">
            <v>变压器、滤波器、电感电子产品、电子元器件、半导体器件、电源适配器、及其骨架的设计/开发与生产</v>
          </cell>
          <cell r="G78" t="str">
            <v>云南省昆明市东川区碧谷街道金沙路北延线A段白鹤滩新村安置点</v>
          </cell>
        </row>
        <row r="79">
          <cell r="D79" t="str">
            <v>云南祥晖建设工程有限公司</v>
          </cell>
          <cell r="E79" t="str">
            <v>一产</v>
          </cell>
          <cell r="F79" t="str">
            <v>种植花椒</v>
          </cell>
          <cell r="G79" t="str">
            <v>东川区乌龙镇瓦房村</v>
          </cell>
        </row>
        <row r="80">
          <cell r="D80" t="str">
            <v>云南卓越林业有限公司</v>
          </cell>
          <cell r="E80" t="str">
            <v>一产</v>
          </cell>
          <cell r="F80" t="str">
            <v>种植花椒</v>
          </cell>
          <cell r="G80" t="str">
            <v>东川区红土地镇大坪子</v>
          </cell>
        </row>
        <row r="81">
          <cell r="D81" t="str">
            <v>昆明诚骏劳务派遣有限公司</v>
          </cell>
          <cell r="E81" t="str">
            <v>三产</v>
          </cell>
          <cell r="F81" t="str">
            <v>消防技术服务</v>
          </cell>
          <cell r="G81" t="str">
            <v>铜都街道志愿消防队（东川区石头园西南）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7"/>
  <sheetViews>
    <sheetView tabSelected="1" workbookViewId="0" topLeftCell="A13" zoomScale="85">
      <selection activeCell="B19" sqref="B19"/>
    </sheetView>
  </sheetViews>
  <sheetFormatPr defaultRowHeight="13.5" defaultColWidth="9"/>
  <cols>
    <col min="1" max="1" customWidth="1" width="5.375" style="1"/>
    <col min="2" max="2" customWidth="1" width="10.8046875" style="2"/>
    <col min="3" max="3" customWidth="1" width="16.148438" style="2"/>
    <col min="4" max="4" customWidth="1" width="15.582031" style="2"/>
    <col min="5" max="5" customWidth="1" width="14.324219" style="2"/>
    <col min="6" max="6" customWidth="1" width="11.0234375" style="2"/>
    <col min="7" max="7" customWidth="1" width="13.3828125" style="2"/>
    <col min="8" max="8" customWidth="1" width="13.964844" style="2"/>
    <col min="9" max="9" customWidth="1" width="14.5546875" style="2"/>
    <col min="10" max="10" customWidth="1" width="13.964844" style="2"/>
    <col min="11" max="11" customWidth="1" width="15.441406" style="2"/>
    <col min="12" max="12" customWidth="1" width="14.699219" style="2"/>
    <col min="13" max="13" customWidth="1" width="14.707031" style="2"/>
    <col min="14" max="14" customWidth="1" width="20.148438" style="2"/>
    <col min="15" max="15" customWidth="1" width="21.765625" style="2"/>
    <col min="16" max="16384" customWidth="0" width="9.0" style="1"/>
  </cols>
  <sheetData>
    <row r="1" spans="8:8" ht="55.0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8:8" s="4" ht="75.0" customFormat="1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7" t="s">
        <v>11</v>
      </c>
      <c r="L2" s="6" t="s">
        <v>12</v>
      </c>
      <c r="M2" s="7" t="s">
        <v>13</v>
      </c>
      <c r="N2" s="7" t="s">
        <v>14</v>
      </c>
      <c r="O2" s="7" t="s">
        <v>15</v>
      </c>
    </row>
    <row r="3" spans="8:8" s="8" ht="50.0" customFormat="1" customHeight="1">
      <c r="A3" s="9">
        <v>1.0</v>
      </c>
      <c r="B3" s="10" t="s">
        <v>16</v>
      </c>
      <c r="C3" s="10" t="s">
        <v>17</v>
      </c>
      <c r="D3" s="10" t="s">
        <v>18</v>
      </c>
      <c r="E3" s="10" t="str">
        <f>VLOOKUP(C:C,'[1]2022年扶贫车间统计表（正常运行）名单'!$D:$G,4,0)</f>
        <v>东川区铜都街道腊利社区德莫小组箐门口380号</v>
      </c>
      <c r="F3" s="10">
        <v>6.0</v>
      </c>
      <c r="G3" s="11">
        <f>I3+K3+M3+O3</f>
        <v>17885.0</v>
      </c>
      <c r="H3" s="10">
        <v>6.0</v>
      </c>
      <c r="I3" s="11">
        <v>10801.0</v>
      </c>
      <c r="J3" s="10">
        <v>6.0</v>
      </c>
      <c r="K3" s="11">
        <v>7084.0</v>
      </c>
      <c r="L3" s="10">
        <v>0.0</v>
      </c>
      <c r="M3" s="11">
        <v>0.0</v>
      </c>
      <c r="N3" s="10">
        <v>0.0</v>
      </c>
      <c r="O3" s="11">
        <v>0.0</v>
      </c>
    </row>
    <row r="4" spans="8:8" s="8" ht="50.0" customFormat="1" customHeight="1">
      <c r="A4" s="9">
        <v>2.0</v>
      </c>
      <c r="B4" s="10" t="s">
        <v>55</v>
      </c>
      <c r="C4" s="10" t="s">
        <v>20</v>
      </c>
      <c r="D4" s="10" t="str">
        <f>VLOOKUP(C:C,'[1]2022年扶贫车间统计表（正常运行）名单'!$D:$F,3,0)</f>
        <v>电子元件制造</v>
      </c>
      <c r="E4" s="10" t="str">
        <f>VLOOKUP(C:C,'[1]2022年扶贫车间统计表（正常运行）名单'!$D:$G,4,0)</f>
        <v>东川区拖布卡镇新街村白泥井小组</v>
      </c>
      <c r="F4" s="10">
        <v>28.0</v>
      </c>
      <c r="G4" s="11">
        <f t="shared" si="0" ref="G4:G26">I4+K4+M4+O4</f>
        <v>35282.0</v>
      </c>
      <c r="H4" s="10">
        <v>28.0</v>
      </c>
      <c r="I4" s="11">
        <v>18732.0</v>
      </c>
      <c r="J4" s="10">
        <v>17.0</v>
      </c>
      <c r="K4" s="11">
        <v>16550.0</v>
      </c>
      <c r="L4" s="10">
        <v>0.0</v>
      </c>
      <c r="M4" s="11">
        <v>0.0</v>
      </c>
      <c r="N4" s="10">
        <v>0.0</v>
      </c>
      <c r="O4" s="11">
        <v>0.0</v>
      </c>
    </row>
    <row r="5" spans="8:8" s="8" ht="50.0" customFormat="1" customHeight="1">
      <c r="A5" s="9">
        <v>3.0</v>
      </c>
      <c r="B5" s="10" t="s">
        <v>56</v>
      </c>
      <c r="C5" s="10" t="s">
        <v>21</v>
      </c>
      <c r="D5" s="10" t="str">
        <f>VLOOKUP(C:C,'[1]2022年扶贫车间统计表（正常运行）名单'!$D:$F,3,0)</f>
        <v>梅花鹿养殖、白酒生产</v>
      </c>
      <c r="E5" s="10" t="str">
        <f>VLOOKUP(C:C,'[1]2022年扶贫车间统计表（正常运行）名单'!$D:$G,4,0)</f>
        <v>东川区红土地镇法者村委会</v>
      </c>
      <c r="F5" s="10">
        <v>9.0</v>
      </c>
      <c r="G5" s="11">
        <f t="shared" si="0"/>
        <v>31169.0</v>
      </c>
      <c r="H5" s="12">
        <v>9.0</v>
      </c>
      <c r="I5" s="13">
        <v>25573.0</v>
      </c>
      <c r="J5" s="12">
        <v>8.0</v>
      </c>
      <c r="K5" s="13">
        <v>5596.0</v>
      </c>
      <c r="L5" s="10">
        <v>0.0</v>
      </c>
      <c r="M5" s="13">
        <v>0.0</v>
      </c>
      <c r="N5" s="10">
        <v>0.0</v>
      </c>
      <c r="O5" s="11">
        <v>0.0</v>
      </c>
    </row>
    <row r="6" spans="8:8" s="8" ht="50.0" customFormat="1" customHeight="1">
      <c r="A6" s="9">
        <v>4.0</v>
      </c>
      <c r="B6" s="10" t="s">
        <v>56</v>
      </c>
      <c r="C6" s="10" t="s">
        <v>22</v>
      </c>
      <c r="D6" s="10" t="str">
        <f>VLOOKUP(C:C,'[1]2022年扶贫车间统计表（正常运行）名单'!$D:$F,3,0)</f>
        <v>生猪养殖及销售
</v>
      </c>
      <c r="E6" s="10" t="str">
        <f>VLOOKUP(C:C,'[1]2022年扶贫车间统计表（正常运行）名单'!$D:$G,4,0)</f>
        <v>东川区红土地镇石养厩村</v>
      </c>
      <c r="F6" s="10">
        <v>10.0</v>
      </c>
      <c r="G6" s="11">
        <f t="shared" si="0"/>
        <v>38950.0</v>
      </c>
      <c r="H6" s="12">
        <v>10.0</v>
      </c>
      <c r="I6" s="13">
        <v>30750.0</v>
      </c>
      <c r="J6" s="12">
        <v>10.0</v>
      </c>
      <c r="K6" s="13">
        <v>8200.0</v>
      </c>
      <c r="L6" s="10">
        <v>0.0</v>
      </c>
      <c r="M6" s="13">
        <v>0.0</v>
      </c>
      <c r="N6" s="10">
        <v>0.0</v>
      </c>
      <c r="O6" s="11">
        <v>0.0</v>
      </c>
    </row>
    <row r="7" spans="8:8" s="8" ht="50.0" customFormat="1" customHeight="1">
      <c r="A7" s="9">
        <v>5.0</v>
      </c>
      <c r="B7" s="10" t="s">
        <v>16</v>
      </c>
      <c r="C7" s="10" t="s">
        <v>23</v>
      </c>
      <c r="D7" s="10" t="s">
        <v>24</v>
      </c>
      <c r="E7" s="10" t="str">
        <f>VLOOKUP(C:C,'[1]2022年扶贫车间统计表（正常运行）名单'!$D:$G,4,0)</f>
        <v>昆明市东川区炎山路16号</v>
      </c>
      <c r="F7" s="10">
        <v>51.0</v>
      </c>
      <c r="G7" s="11">
        <f t="shared" si="0"/>
        <v>159460.0</v>
      </c>
      <c r="H7" s="12">
        <v>20.0</v>
      </c>
      <c r="I7" s="13">
        <v>25980.0</v>
      </c>
      <c r="J7" s="12">
        <v>45.0</v>
      </c>
      <c r="K7" s="13">
        <v>133480.0</v>
      </c>
      <c r="L7" s="10">
        <v>0.0</v>
      </c>
      <c r="M7" s="13">
        <v>0.0</v>
      </c>
      <c r="N7" s="10">
        <v>0.0</v>
      </c>
      <c r="O7" s="11">
        <v>0.0</v>
      </c>
    </row>
    <row r="8" spans="8:8" s="8" ht="50.0" customFormat="1" customHeight="1">
      <c r="A8" s="9">
        <v>6.0</v>
      </c>
      <c r="B8" s="10" t="s">
        <v>40</v>
      </c>
      <c r="C8" s="14" t="s">
        <v>25</v>
      </c>
      <c r="D8" s="10" t="str">
        <f>VLOOKUP(C:C,'[1]2022年扶贫车间统计表（正常运行）名单'!$D:$F,3,0)</f>
        <v>养殖高山土羊为主</v>
      </c>
      <c r="E8" s="10" t="str">
        <f>VLOOKUP(C:C,'[1]2022年扶贫车间统计表（正常运行）名单'!$D:$G,4,0)</f>
        <v>东川区因民镇槽子街菜园子小组</v>
      </c>
      <c r="F8" s="10">
        <v>9.0</v>
      </c>
      <c r="G8" s="11">
        <f t="shared" si="0"/>
        <v>38650.0</v>
      </c>
      <c r="H8" s="10">
        <v>6.0</v>
      </c>
      <c r="I8" s="11">
        <v>16950.0</v>
      </c>
      <c r="J8" s="10">
        <v>4.0</v>
      </c>
      <c r="K8" s="11">
        <v>21700.0</v>
      </c>
      <c r="L8" s="10">
        <v>0.0</v>
      </c>
      <c r="M8" s="11">
        <v>0.0</v>
      </c>
      <c r="N8" s="10">
        <v>0.0</v>
      </c>
      <c r="O8" s="11">
        <v>0.0</v>
      </c>
    </row>
    <row r="9" spans="8:8" s="8" ht="50.0" customFormat="1" customHeight="1">
      <c r="A9" s="9">
        <v>7.0</v>
      </c>
      <c r="B9" s="10" t="s">
        <v>57</v>
      </c>
      <c r="C9" s="14" t="s">
        <v>26</v>
      </c>
      <c r="D9" s="10" t="str">
        <f>VLOOKUP(C:C,'[1]2022年扶贫车间统计表（正常运行）名单'!$D:$F,3,0)</f>
        <v>东川区金棵种植专业合作社</v>
      </c>
      <c r="E9" s="10" t="str">
        <f>VLOOKUP(C:C,'[1]2022年扶贫车间统计表（正常运行）名单'!$D:$G,4,0)</f>
        <v>东川区阿旺镇海科海子组6号</v>
      </c>
      <c r="F9" s="10">
        <v>6.0</v>
      </c>
      <c r="G9" s="11">
        <f t="shared" si="0"/>
        <v>6780.0</v>
      </c>
      <c r="H9" s="10">
        <v>6.0</v>
      </c>
      <c r="I9" s="11">
        <v>6780.0</v>
      </c>
      <c r="J9" s="10">
        <v>0.0</v>
      </c>
      <c r="K9" s="11">
        <v>0.0</v>
      </c>
      <c r="L9" s="10">
        <v>0.0</v>
      </c>
      <c r="M9" s="11">
        <v>0.0</v>
      </c>
      <c r="N9" s="10">
        <v>0.0</v>
      </c>
      <c r="O9" s="11">
        <v>0.0</v>
      </c>
    </row>
    <row r="10" spans="8:8" s="8" ht="50.0" customFormat="1" customHeight="1">
      <c r="A10" s="9">
        <v>8.0</v>
      </c>
      <c r="B10" s="10" t="s">
        <v>16</v>
      </c>
      <c r="C10" s="10" t="s">
        <v>27</v>
      </c>
      <c r="D10" s="10" t="str">
        <f>VLOOKUP(C:C,'[1]2022年扶贫车间统计表（正常运行）名单'!$D:$F,3,0)</f>
        <v>承接公司委托的相关业务</v>
      </c>
      <c r="E10" s="10" t="str">
        <f>VLOOKUP(C:C,'[1]2022年扶贫车间统计表（正常运行）名单'!$D:$G,4,0)</f>
        <v>东川区腊利社区德莫小组箐门口380号</v>
      </c>
      <c r="F10" s="10">
        <v>15.0</v>
      </c>
      <c r="G10" s="11">
        <f t="shared" si="0"/>
        <v>30016.0</v>
      </c>
      <c r="H10" s="10">
        <v>15.0</v>
      </c>
      <c r="I10" s="11">
        <v>30016.0</v>
      </c>
      <c r="J10" s="10">
        <v>0.0</v>
      </c>
      <c r="K10" s="11">
        <v>0.0</v>
      </c>
      <c r="L10" s="10">
        <v>0.0</v>
      </c>
      <c r="M10" s="11">
        <v>0.0</v>
      </c>
      <c r="N10" s="10">
        <v>0.0</v>
      </c>
      <c r="O10" s="11">
        <v>0.0</v>
      </c>
    </row>
    <row r="11" spans="8:8" s="8" ht="50.0" customFormat="1" customHeight="1">
      <c r="A11" s="9">
        <v>9.0</v>
      </c>
      <c r="B11" s="10" t="s">
        <v>40</v>
      </c>
      <c r="C11" s="10" t="s">
        <v>28</v>
      </c>
      <c r="D11" s="10" t="str">
        <f>VLOOKUP(C:C,'[1]2022年扶贫车间统计表（正常运行）名单'!$D:$F,3,0)</f>
        <v>牛羊养殖</v>
      </c>
      <c r="E11" s="10" t="str">
        <f>VLOOKUP(C:C,'[1]2022年扶贫车间统计表（正常运行）名单'!$D:$G,4,0)</f>
        <v>东川区铜都街道岩脚村委会旁</v>
      </c>
      <c r="F11" s="10">
        <v>16.0</v>
      </c>
      <c r="G11" s="11">
        <f t="shared" si="0"/>
        <v>36540.0</v>
      </c>
      <c r="H11" s="10">
        <v>16.0</v>
      </c>
      <c r="I11" s="11">
        <v>36540.0</v>
      </c>
      <c r="J11" s="10">
        <v>0.0</v>
      </c>
      <c r="K11" s="11">
        <v>0.0</v>
      </c>
      <c r="L11" s="10">
        <v>0.0</v>
      </c>
      <c r="M11" s="11">
        <v>0.0</v>
      </c>
      <c r="N11" s="10">
        <v>0.0</v>
      </c>
      <c r="O11" s="11">
        <v>0.0</v>
      </c>
    </row>
    <row r="12" spans="8:8" s="8" ht="50.0" customFormat="1" customHeight="1">
      <c r="A12" s="9">
        <v>10.0</v>
      </c>
      <c r="B12" s="10" t="s">
        <v>16</v>
      </c>
      <c r="C12" s="10" t="s">
        <v>29</v>
      </c>
      <c r="D12" s="10" t="str">
        <f>VLOOKUP(C:C,'[1]2022年扶贫车间统计表（正常运行）名单'!$D:$F,3,0)</f>
        <v>生产电子产品、销售</v>
      </c>
      <c r="E12" s="10" t="str">
        <f>VLOOKUP(C:C,'[1]2022年扶贫车间统计表（正常运行）名单'!$D:$G,4,0)</f>
        <v>东川区起嘎易地扶贫搬迁安置点</v>
      </c>
      <c r="F12" s="10">
        <v>70.0</v>
      </c>
      <c r="G12" s="11">
        <f t="shared" si="0"/>
        <v>164403.0</v>
      </c>
      <c r="H12" s="10">
        <v>22.0</v>
      </c>
      <c r="I12" s="11">
        <v>12999.0</v>
      </c>
      <c r="J12" s="10">
        <v>47.0</v>
      </c>
      <c r="K12" s="11">
        <v>133358.0</v>
      </c>
      <c r="L12" s="10">
        <v>6.0</v>
      </c>
      <c r="M12" s="11">
        <v>18046.0</v>
      </c>
      <c r="N12" s="10">
        <v>0.0</v>
      </c>
      <c r="O12" s="11">
        <v>0.0</v>
      </c>
    </row>
    <row r="13" spans="8:8" s="8" ht="50.0" customFormat="1" customHeight="1">
      <c r="A13" s="9">
        <v>11.0</v>
      </c>
      <c r="B13" s="10" t="s">
        <v>19</v>
      </c>
      <c r="C13" s="10" t="s">
        <v>30</v>
      </c>
      <c r="D13" s="10" t="str">
        <f>VLOOKUP(C:C,'[1]2022年扶贫车间统计表（正常运行）名单'!$D:$F,3,0)</f>
        <v>加工生产锌为主</v>
      </c>
      <c r="E13" s="10" t="str">
        <f>VLOOKUP(C:C,'[1]2022年扶贫车间统计表（正常运行）名单'!$D:$G,4,0)</f>
        <v>东川区碧谷街道四方地工业园内</v>
      </c>
      <c r="F13" s="10">
        <v>40.0</v>
      </c>
      <c r="G13" s="11">
        <f t="shared" si="0"/>
        <v>158294.0</v>
      </c>
      <c r="H13" s="10">
        <v>4.0</v>
      </c>
      <c r="I13" s="11">
        <v>9181.0</v>
      </c>
      <c r="J13" s="10">
        <v>37.0</v>
      </c>
      <c r="K13" s="11">
        <v>149113.0</v>
      </c>
      <c r="L13" s="10">
        <v>0.0</v>
      </c>
      <c r="M13" s="11">
        <v>0.0</v>
      </c>
      <c r="N13" s="10">
        <v>0.0</v>
      </c>
      <c r="O13" s="11">
        <v>0.0</v>
      </c>
    </row>
    <row r="14" spans="8:8" s="8" ht="50.0" customFormat="1" customHeight="1">
      <c r="A14" s="9">
        <v>12.0</v>
      </c>
      <c r="B14" s="10" t="s">
        <v>16</v>
      </c>
      <c r="C14" s="10" t="s">
        <v>32</v>
      </c>
      <c r="D14" s="10" t="str">
        <f>VLOOKUP(C:C,'[1]2022年扶贫车间统计表（正常运行）名单'!$D:$F,3,0)</f>
        <v>锗元素系列产品生产销售、矿产品购销</v>
      </c>
      <c r="E14" s="10" t="str">
        <f>VLOOKUP(C:C,'[1]2022年扶贫车间统计表（正常运行）名单'!$D:$G,4,0)</f>
        <v>东川区铜都镇姑海村</v>
      </c>
      <c r="F14" s="10">
        <v>12.0</v>
      </c>
      <c r="G14" s="11">
        <f t="shared" si="0"/>
        <v>70026.0</v>
      </c>
      <c r="H14" s="10">
        <v>0.0</v>
      </c>
      <c r="I14" s="11">
        <v>0.0</v>
      </c>
      <c r="J14" s="10">
        <v>12.0</v>
      </c>
      <c r="K14" s="11">
        <v>70026.0</v>
      </c>
      <c r="L14" s="10">
        <v>0.0</v>
      </c>
      <c r="M14" s="11">
        <v>0.0</v>
      </c>
      <c r="N14" s="10">
        <v>0.0</v>
      </c>
      <c r="O14" s="11">
        <v>0.0</v>
      </c>
    </row>
    <row r="15" spans="8:8" s="8" ht="50.0" customFormat="1" customHeight="1">
      <c r="A15" s="9">
        <v>13.0</v>
      </c>
      <c r="B15" s="10" t="s">
        <v>16</v>
      </c>
      <c r="C15" s="10" t="s">
        <v>33</v>
      </c>
      <c r="D15" s="10" t="s">
        <v>34</v>
      </c>
      <c r="E15" s="10" t="str">
        <f>VLOOKUP(C:C,'[1]2022年扶贫车间统计表（正常运行）名单'!$D:$G,4,0)</f>
        <v>东川区铜都街道铜源社区康和园</v>
      </c>
      <c r="F15" s="10">
        <v>10.0</v>
      </c>
      <c r="G15" s="11">
        <f t="shared" si="0"/>
        <v>12944.0</v>
      </c>
      <c r="H15" s="10">
        <v>10.0</v>
      </c>
      <c r="I15" s="11">
        <v>11844.0</v>
      </c>
      <c r="J15" s="10">
        <v>3.0</v>
      </c>
      <c r="K15" s="11">
        <v>1100.0</v>
      </c>
      <c r="L15" s="10">
        <v>0.0</v>
      </c>
      <c r="M15" s="11">
        <v>0.0</v>
      </c>
      <c r="N15" s="10">
        <v>0.0</v>
      </c>
      <c r="O15" s="11">
        <v>0.0</v>
      </c>
    </row>
    <row r="16" spans="8:8" s="8" ht="50.0" customFormat="1" customHeight="1">
      <c r="A16" s="9">
        <v>14.0</v>
      </c>
      <c r="B16" s="10" t="s">
        <v>31</v>
      </c>
      <c r="C16" s="10" t="s">
        <v>35</v>
      </c>
      <c r="D16" s="10" t="str">
        <f>VLOOKUP(C:C,'[1]2022年扶贫车间统计表（正常运行）名单'!$D:$F,3,0)</f>
        <v>肉牛饲养、玉米种植</v>
      </c>
      <c r="E16" s="10" t="str">
        <f>VLOOKUP(C:C,'[1]2022年扶贫车间统计表（正常运行）名单'!$D:$G,4,0)</f>
        <v>东川区乌龙镇大村子村委会黑码节小组</v>
      </c>
      <c r="F16" s="10">
        <v>12.0</v>
      </c>
      <c r="G16" s="11">
        <f t="shared" si="0"/>
        <v>31999.0</v>
      </c>
      <c r="H16" s="10">
        <v>12.0</v>
      </c>
      <c r="I16" s="11">
        <v>15611.0</v>
      </c>
      <c r="J16" s="10">
        <v>12.0</v>
      </c>
      <c r="K16" s="11">
        <v>16388.0</v>
      </c>
      <c r="L16" s="10">
        <v>0.0</v>
      </c>
      <c r="M16" s="11">
        <v>0.0</v>
      </c>
      <c r="N16" s="10">
        <v>0.0</v>
      </c>
      <c r="O16" s="11">
        <v>0.0</v>
      </c>
    </row>
    <row r="17" spans="8:8" s="8" ht="50.0" customFormat="1" customHeight="1">
      <c r="A17" s="9">
        <v>15.0</v>
      </c>
      <c r="B17" s="10" t="s">
        <v>56</v>
      </c>
      <c r="C17" s="10" t="s">
        <v>36</v>
      </c>
      <c r="D17" s="10" t="s">
        <v>37</v>
      </c>
      <c r="E17" s="10" t="str">
        <f>VLOOKUP(C:C,'[1]2022年扶贫车间统计表（正常运行）名单'!$D:$G,4,0)</f>
        <v>东川区红土地镇二坪子村委会六组30号</v>
      </c>
      <c r="F17" s="10">
        <v>11.0</v>
      </c>
      <c r="G17" s="11">
        <f t="shared" si="0"/>
        <v>12705.0</v>
      </c>
      <c r="H17" s="10">
        <v>11.0</v>
      </c>
      <c r="I17" s="11">
        <v>12705.0</v>
      </c>
      <c r="J17" s="10">
        <v>0.0</v>
      </c>
      <c r="K17" s="11">
        <v>0.0</v>
      </c>
      <c r="L17" s="10">
        <v>0.0</v>
      </c>
      <c r="M17" s="11">
        <v>0.0</v>
      </c>
      <c r="N17" s="10">
        <v>0.0</v>
      </c>
      <c r="O17" s="11">
        <v>0.0</v>
      </c>
    </row>
    <row r="18" spans="8:8" s="8" ht="50.0" customFormat="1" customHeight="1">
      <c r="A18" s="9">
        <v>16.0</v>
      </c>
      <c r="B18" s="10" t="s">
        <v>19</v>
      </c>
      <c r="C18" s="10" t="s">
        <v>38</v>
      </c>
      <c r="D18" s="10" t="str">
        <f>VLOOKUP(C:C,'[1]2022年扶贫车间统计表（正常运行）名单'!$D:$F,3,0)</f>
        <v>普通货运装卸、建材销售</v>
      </c>
      <c r="E18" s="10" t="str">
        <f>VLOOKUP(C:C,'[1]2022年扶贫车间统计表（正常运行）名单'!$D:$G,4,0)</f>
        <v>东川区四方地工业园区</v>
      </c>
      <c r="F18" s="10">
        <v>26.0</v>
      </c>
      <c r="G18" s="11">
        <f t="shared" si="0"/>
        <v>161951.0</v>
      </c>
      <c r="H18" s="10">
        <v>8.0</v>
      </c>
      <c r="I18" s="11">
        <v>24823.0</v>
      </c>
      <c r="J18" s="10">
        <v>22.0</v>
      </c>
      <c r="K18" s="11">
        <v>137128.0</v>
      </c>
      <c r="L18" s="10">
        <v>0.0</v>
      </c>
      <c r="M18" s="11">
        <v>0.0</v>
      </c>
      <c r="N18" s="10">
        <v>0.0</v>
      </c>
      <c r="O18" s="11">
        <v>0.0</v>
      </c>
    </row>
    <row r="19" spans="8:8" s="8" ht="50.0" customFormat="1" customHeight="1">
      <c r="A19" s="9">
        <v>17.0</v>
      </c>
      <c r="B19" s="14" t="s">
        <v>16</v>
      </c>
      <c r="C19" s="10" t="s">
        <v>39</v>
      </c>
      <c r="D19" s="10" t="str">
        <f>VLOOKUP(C:C,'[1]2022年扶贫车间统计表（正常运行）名单'!$D:$F,3,0)</f>
        <v>主要以装卸搬运为主</v>
      </c>
      <c r="E19" s="10" t="str">
        <f>VLOOKUP(C:C,'[1]2022年扶贫车间统计表（正常运行）名单'!$D:$G,4,0)</f>
        <v>东川区火车站</v>
      </c>
      <c r="F19" s="10">
        <v>24.0</v>
      </c>
      <c r="G19" s="11">
        <f t="shared" si="0"/>
        <v>59107.0</v>
      </c>
      <c r="H19" s="10">
        <v>24.0</v>
      </c>
      <c r="I19" s="11">
        <v>59107.0</v>
      </c>
      <c r="J19" s="10">
        <v>0.0</v>
      </c>
      <c r="K19" s="11">
        <v>0.0</v>
      </c>
      <c r="L19" s="10">
        <v>0.0</v>
      </c>
      <c r="M19" s="11">
        <v>0.0</v>
      </c>
      <c r="N19" s="10">
        <v>0.0</v>
      </c>
      <c r="O19" s="11">
        <v>0.0</v>
      </c>
    </row>
    <row r="20" spans="8:8" s="8" ht="50.0" customFormat="1" customHeight="1">
      <c r="A20" s="9">
        <v>18.0</v>
      </c>
      <c r="B20" s="10" t="s">
        <v>19</v>
      </c>
      <c r="C20" s="10" t="s">
        <v>41</v>
      </c>
      <c r="D20" s="10" t="s">
        <v>42</v>
      </c>
      <c r="E20" s="10" t="str">
        <f>VLOOKUP(C:C,'[1]2022年扶贫车间统计表（正常运行）名单'!$D:$G,4,0)</f>
        <v>东川区碧谷街道办事处紫牛村林家渡</v>
      </c>
      <c r="F20" s="10">
        <v>15.0</v>
      </c>
      <c r="G20" s="11">
        <f t="shared" si="0"/>
        <v>71817.0</v>
      </c>
      <c r="H20" s="10">
        <v>11.0</v>
      </c>
      <c r="I20" s="11">
        <v>19512.0</v>
      </c>
      <c r="J20" s="10">
        <v>9.0</v>
      </c>
      <c r="K20" s="11">
        <v>52305.0</v>
      </c>
      <c r="L20" s="10">
        <v>0.0</v>
      </c>
      <c r="M20" s="11">
        <v>0.0</v>
      </c>
      <c r="N20" s="10">
        <v>0.0</v>
      </c>
      <c r="O20" s="11">
        <v>0.0</v>
      </c>
    </row>
    <row r="21" spans="8:8" s="8" ht="50.0" customFormat="1" customHeight="1">
      <c r="A21" s="9">
        <v>19.0</v>
      </c>
      <c r="B21" s="10" t="s">
        <v>58</v>
      </c>
      <c r="C21" s="10" t="s">
        <v>43</v>
      </c>
      <c r="D21" s="10" t="str">
        <f>VLOOKUP(C:C,'[1]2022年扶贫车间统计表（正常运行）名单'!$D:$F,3,0)</f>
        <v>铜矿开采</v>
      </c>
      <c r="E21" s="10" t="str">
        <f>VLOOKUP(C:C,'[1]2022年扶贫车间统计表（正常运行）名单'!$D:$G,4,0)</f>
        <v>东川区汤丹镇滥泥坪</v>
      </c>
      <c r="F21" s="10">
        <v>89.0</v>
      </c>
      <c r="G21" s="11">
        <f t="shared" si="0"/>
        <v>648623.0</v>
      </c>
      <c r="H21" s="10">
        <v>34.0</v>
      </c>
      <c r="I21" s="11">
        <v>87649.0</v>
      </c>
      <c r="J21" s="10">
        <v>79.0</v>
      </c>
      <c r="K21" s="11">
        <v>508999.0</v>
      </c>
      <c r="L21" s="10">
        <v>5.0</v>
      </c>
      <c r="M21" s="11">
        <v>51975.0</v>
      </c>
      <c r="N21" s="10">
        <v>0.0</v>
      </c>
      <c r="O21" s="11">
        <v>0.0</v>
      </c>
    </row>
    <row r="22" spans="8:8" s="8" ht="50.0" customFormat="1" customHeight="1">
      <c r="A22" s="9">
        <v>20.0</v>
      </c>
      <c r="B22" s="10" t="s">
        <v>58</v>
      </c>
      <c r="C22" s="10" t="s">
        <v>44</v>
      </c>
      <c r="D22" s="10" t="str">
        <f>VLOOKUP(C:C,'[1]2022年扶贫车间统计表（正常运行）名单'!$D:$F,3,0)</f>
        <v>生产加工铜矿、锌矿浮选</v>
      </c>
      <c r="E22" s="10" t="str">
        <f>VLOOKUP(C:C,'[1]2022年扶贫车间统计表（正常运行）名单'!$D:$G,4,0)</f>
        <v>东川区汤丹镇滥泥坪</v>
      </c>
      <c r="F22" s="10">
        <v>21.0</v>
      </c>
      <c r="G22" s="11">
        <f t="shared" si="0"/>
        <v>137268.0</v>
      </c>
      <c r="H22" s="10">
        <v>5.0</v>
      </c>
      <c r="I22" s="11">
        <v>17067.0</v>
      </c>
      <c r="J22" s="10">
        <v>20.0</v>
      </c>
      <c r="K22" s="11">
        <v>120201.0</v>
      </c>
      <c r="L22" s="10">
        <v>0.0</v>
      </c>
      <c r="M22" s="11">
        <v>0.0</v>
      </c>
      <c r="N22" s="10">
        <v>0.0</v>
      </c>
      <c r="O22" s="11">
        <v>0.0</v>
      </c>
    </row>
    <row r="23" spans="8:8" s="8" ht="50.0" customFormat="1" customHeight="1">
      <c r="A23" s="9">
        <v>21.0</v>
      </c>
      <c r="B23" s="14" t="s">
        <v>19</v>
      </c>
      <c r="C23" s="10" t="s">
        <v>45</v>
      </c>
      <c r="D23" s="10" t="str">
        <f>VLOOKUP(C:C,'[1]2022年扶贫车间统计表（正常运行）名单'!$D:$F,3,0)</f>
        <v>工业石灰、化肥生产销售、货物及技术进出口业务</v>
      </c>
      <c r="E23" s="10" t="str">
        <f>VLOOKUP(C:C,'[1]2022年扶贫车间统计表（正常运行）名单'!$D:$G,4,0)</f>
        <v>东川区四方地工业园区</v>
      </c>
      <c r="F23" s="10">
        <v>181.0</v>
      </c>
      <c r="G23" s="11">
        <f t="shared" si="0"/>
        <v>1082954.0</v>
      </c>
      <c r="H23" s="10">
        <v>23.0</v>
      </c>
      <c r="I23" s="11">
        <v>31731.0</v>
      </c>
      <c r="J23" s="10">
        <v>174.0</v>
      </c>
      <c r="K23" s="11">
        <v>984323.0</v>
      </c>
      <c r="L23" s="10">
        <v>7.0</v>
      </c>
      <c r="M23" s="11">
        <v>66900.0</v>
      </c>
      <c r="N23" s="10">
        <v>0.0</v>
      </c>
      <c r="O23" s="11">
        <v>0.0</v>
      </c>
    </row>
    <row r="24" spans="8:8" s="8" ht="50.0" customFormat="1" customHeight="1">
      <c r="A24" s="9">
        <v>22.0</v>
      </c>
      <c r="B24" s="10" t="s">
        <v>19</v>
      </c>
      <c r="C24" s="10" t="s">
        <v>47</v>
      </c>
      <c r="D24" s="10" t="str">
        <f>VLOOKUP(C:C,'[1]2022年扶贫车间统计表（正常运行）名单'!$D:$F,3,0)</f>
        <v>处理铋渣、铅渣</v>
      </c>
      <c r="E24" s="10" t="str">
        <f>VLOOKUP(C:C,'[1]2022年扶贫车间统计表（正常运行）名单'!$D:$G,4,0)</f>
        <v>东川区碧谷街道四方地云铜工业园区</v>
      </c>
      <c r="F24" s="10">
        <v>5.0</v>
      </c>
      <c r="G24" s="11">
        <f t="shared" si="0"/>
        <v>31068.0</v>
      </c>
      <c r="H24" s="10">
        <v>0.0</v>
      </c>
      <c r="I24" s="11">
        <v>0.0</v>
      </c>
      <c r="J24" s="10">
        <v>5.0</v>
      </c>
      <c r="K24" s="11">
        <v>31068.0</v>
      </c>
      <c r="L24" s="10">
        <v>0.0</v>
      </c>
      <c r="M24" s="11">
        <v>0.0</v>
      </c>
      <c r="N24" s="10">
        <v>0.0</v>
      </c>
      <c r="O24" s="11">
        <v>0.0</v>
      </c>
    </row>
    <row r="25" spans="8:8" s="8" ht="50.0" customFormat="1" customHeight="1">
      <c r="A25" s="9">
        <v>23.0</v>
      </c>
      <c r="B25" s="10" t="s">
        <v>58</v>
      </c>
      <c r="C25" s="10" t="s">
        <v>48</v>
      </c>
      <c r="D25" s="10" t="s">
        <v>49</v>
      </c>
      <c r="E25" s="10" t="str">
        <f>VLOOKUP(C:C,'[1]2022年扶贫车间统计表（正常运行）名单'!$D:$G,4,0)</f>
        <v>东川区汤丹镇大坪地小组</v>
      </c>
      <c r="F25" s="10">
        <v>23.0</v>
      </c>
      <c r="G25" s="11">
        <f t="shared" si="0"/>
        <v>74458.0</v>
      </c>
      <c r="H25" s="10">
        <v>11.0</v>
      </c>
      <c r="I25" s="11">
        <v>23232.0</v>
      </c>
      <c r="J25" s="10">
        <v>21.0</v>
      </c>
      <c r="K25" s="11">
        <v>51226.0</v>
      </c>
      <c r="L25" s="10">
        <v>0.0</v>
      </c>
      <c r="M25" s="11">
        <v>0.0</v>
      </c>
      <c r="N25" s="10">
        <v>0.0</v>
      </c>
      <c r="O25" s="11">
        <v>0.0</v>
      </c>
    </row>
    <row r="26" spans="8:8" s="8" ht="50.0" customFormat="1" customHeight="1">
      <c r="A26" s="9">
        <v>24.0</v>
      </c>
      <c r="B26" s="14" t="s">
        <v>16</v>
      </c>
      <c r="C26" s="14" t="s">
        <v>50</v>
      </c>
      <c r="D26" s="10" t="s">
        <v>51</v>
      </c>
      <c r="E26" s="10" t="s">
        <v>52</v>
      </c>
      <c r="F26" s="10">
        <v>13.0</v>
      </c>
      <c r="G26" s="11">
        <f t="shared" si="0"/>
        <v>13000.0</v>
      </c>
      <c r="H26" s="10">
        <v>0.0</v>
      </c>
      <c r="I26" s="11">
        <v>0.0</v>
      </c>
      <c r="J26" s="10">
        <v>0.0</v>
      </c>
      <c r="K26" s="11">
        <v>0.0</v>
      </c>
      <c r="L26" s="10">
        <v>0.0</v>
      </c>
      <c r="M26" s="11">
        <v>0.0</v>
      </c>
      <c r="N26" s="10">
        <v>13.0</v>
      </c>
      <c r="O26" s="11">
        <v>13000.0</v>
      </c>
    </row>
    <row r="27" spans="8:8" ht="50.0" customHeight="1">
      <c r="A27" s="9" t="s">
        <v>53</v>
      </c>
      <c r="B27" s="15"/>
      <c r="C27" s="15"/>
      <c r="D27" s="16"/>
      <c r="E27" s="17"/>
      <c r="F27" s="18">
        <f>SUM(F3:F26)</f>
        <v>702.0</v>
      </c>
      <c r="G27" s="19">
        <f>SUM(G3:G26)</f>
        <v>3125349.0</v>
      </c>
      <c r="H27" s="18">
        <f t="shared" si="1" ref="H27:N27">SUM(H3:H25)</f>
        <v>291.0</v>
      </c>
      <c r="I27" s="19">
        <f t="shared" si="1"/>
        <v>527583.0</v>
      </c>
      <c r="J27" s="18">
        <f t="shared" si="1"/>
        <v>531.0</v>
      </c>
      <c r="K27" s="19">
        <f t="shared" si="1"/>
        <v>2447845.0</v>
      </c>
      <c r="L27" s="18">
        <f t="shared" si="1"/>
        <v>18.0</v>
      </c>
      <c r="M27" s="19">
        <f t="shared" si="1"/>
        <v>136921.0</v>
      </c>
      <c r="N27" s="18">
        <f>SUM(N3:N26)</f>
        <v>13.0</v>
      </c>
      <c r="O27" s="19">
        <f>SUM(O3:O26)</f>
        <v>13000.0</v>
      </c>
    </row>
  </sheetData>
  <mergeCells count="1">
    <mergeCell ref="A1:O1"/>
  </mergeCells>
  <pageMargins left="0.393055555555556" right="0.156944444444444" top="1.0" bottom="1.0" header="0.5" footer="0.5"/>
  <pageSetup paperSize="9" scale="5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a</cp:lastModifiedBy>
  <dcterms:created xsi:type="dcterms:W3CDTF">2018-12-03T17:07:00Z</dcterms:created>
  <dcterms:modified xsi:type="dcterms:W3CDTF">2023-07-17T05:55:18Z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2052-11.1.0.14309</vt:lpwstr>
  </property>
  <property fmtid="{D5CDD505-2E9C-101B-9397-08002B2CF9AE}" pid="4" name="ICV">
    <vt:lpwstr>0776F6903615419FA3FAC0E186491384</vt:lpwstr>
  </property>
</Properties>
</file>