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11640"/>
  </bookViews>
  <sheets>
    <sheet name="2023年5月一卡通发放" sheetId="8" r:id="rId1"/>
  </sheets>
  <calcPr calcId="144525"/>
</workbook>
</file>

<file path=xl/sharedStrings.xml><?xml version="1.0" encoding="utf-8"?>
<sst xmlns="http://schemas.openxmlformats.org/spreadsheetml/2006/main" count="25" uniqueCount="21">
  <si>
    <t>东川区民政局2023年5月份80周岁及以上高龄津贴发放决算表</t>
  </si>
  <si>
    <t>乡镇街道</t>
  </si>
  <si>
    <r>
      <rPr>
        <sz val="12"/>
        <color rgb="FF000000"/>
        <rFont val="Times New Roman"/>
        <charset val="134"/>
      </rPr>
      <t>80-89</t>
    </r>
    <r>
      <rPr>
        <sz val="12"/>
        <color rgb="FF000000"/>
        <rFont val="仿宋_GB2312"/>
        <charset val="134"/>
      </rPr>
      <t>周岁（</t>
    </r>
    <r>
      <rPr>
        <sz val="12"/>
        <color rgb="FF000000"/>
        <rFont val="Times New Roman"/>
        <charset val="134"/>
      </rPr>
      <t>60</t>
    </r>
    <r>
      <rPr>
        <sz val="12"/>
        <color rgb="FF000000"/>
        <rFont val="仿宋_GB2312"/>
        <charset val="134"/>
      </rPr>
      <t>元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人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月）</t>
    </r>
  </si>
  <si>
    <r>
      <rPr>
        <sz val="12"/>
        <color rgb="FF000000"/>
        <rFont val="Times New Roman"/>
        <charset val="134"/>
      </rPr>
      <t>90-99</t>
    </r>
    <r>
      <rPr>
        <sz val="12"/>
        <color rgb="FF000000"/>
        <rFont val="仿宋_GB2312"/>
        <charset val="134"/>
      </rPr>
      <t>周岁（</t>
    </r>
    <r>
      <rPr>
        <sz val="12"/>
        <color rgb="FF000000"/>
        <rFont val="Times New Roman"/>
        <charset val="134"/>
      </rPr>
      <t>120</t>
    </r>
    <r>
      <rPr>
        <sz val="12"/>
        <color rgb="FF000000"/>
        <rFont val="仿宋_GB2312"/>
        <charset val="134"/>
      </rPr>
      <t>元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人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月）</t>
    </r>
  </si>
  <si>
    <r>
      <rPr>
        <sz val="12"/>
        <color rgb="FF000000"/>
        <rFont val="Times New Roman"/>
        <charset val="134"/>
      </rPr>
      <t>100</t>
    </r>
    <r>
      <rPr>
        <sz val="12"/>
        <color rgb="FF000000"/>
        <rFont val="宋体"/>
        <charset val="134"/>
      </rPr>
      <t>周岁及以上</t>
    </r>
    <r>
      <rPr>
        <sz val="12"/>
        <color rgb="FF000000"/>
        <rFont val="仿宋_GB2312"/>
        <charset val="134"/>
      </rPr>
      <t>（</t>
    </r>
    <r>
      <rPr>
        <sz val="12"/>
        <color rgb="FF000000"/>
        <rFont val="Times New Roman"/>
        <charset val="134"/>
      </rPr>
      <t>500</t>
    </r>
    <r>
      <rPr>
        <sz val="12"/>
        <color rgb="FF000000"/>
        <rFont val="仿宋_GB2312"/>
        <charset val="134"/>
      </rPr>
      <t>元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人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月）</t>
    </r>
  </si>
  <si>
    <t>80周岁及以上高龄补贴总体发放情况</t>
  </si>
  <si>
    <t>备注</t>
  </si>
  <si>
    <t>发放人数</t>
  </si>
  <si>
    <t>发放金额</t>
  </si>
  <si>
    <t>发放人数合计</t>
  </si>
  <si>
    <t>发放金额合计</t>
  </si>
  <si>
    <t>铜都街道</t>
  </si>
  <si>
    <t>碧谷街道</t>
  </si>
  <si>
    <t>拖布卡镇</t>
  </si>
  <si>
    <t>阿旺镇</t>
  </si>
  <si>
    <t>红土地镇</t>
  </si>
  <si>
    <t>因民镇</t>
  </si>
  <si>
    <t>乌龙镇</t>
  </si>
  <si>
    <t>舍块乡</t>
  </si>
  <si>
    <t>汤丹镇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</si>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</sst>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4"/>
      <color rgb="FF000000"/>
      <name val="方正小标宋简体"/>
      <charset val="134"/>
    </font>
    <font>
      <sz val="12"/>
      <color rgb="FF000000"/>
      <name val="仿宋_GB2312"/>
      <charset val="134"/>
    </font>
    <font>
      <sz val="12"/>
      <color rgb="FF000000"/>
      <name val="Times New Roman"/>
      <charset val="134"/>
    </font>
    <font>
      <b/>
      <sz val="11"/>
      <color indexed="8"/>
      <name val="宋体"/>
      <charset val="134"/>
      <scheme val="minor"/>
    </font>
    <font>
      <sz val="11"/>
      <color rgb="FF000000"/>
      <name val="仿宋_GB2312"/>
      <charset val="134"/>
    </font>
    <font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Times New Roman"/>
      <charset val="134"/>
    </font>
    <font>
      <b/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10" borderId="11" applyNumberFormat="0" applyAlignment="0" applyProtection="0">
      <alignment vertical="center"/>
    </xf>
    <xf numFmtId="0" fontId="15" fillId="10" borderId="8" applyNumberFormat="0" applyAlignment="0" applyProtection="0">
      <alignment vertical="center"/>
    </xf>
    <xf numFmtId="0" fontId="27" fillId="17" borderId="14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13"/>
  <sheetViews>
    <sheetView tabSelected="1" workbookViewId="0">
      <selection activeCell="B7" sqref="B7"/>
    </sheetView>
  </sheetViews>
  <sheetFormatPr defaultColWidth="9" defaultRowHeight="13.5"/>
  <sheetData>
    <row r="1" ht="19.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6.5" spans="1:10">
      <c r="A2" s="2" t="s">
        <v>1</v>
      </c>
      <c r="B2" s="3" t="s">
        <v>2</v>
      </c>
      <c r="C2" s="3"/>
      <c r="D2" s="3" t="s">
        <v>3</v>
      </c>
      <c r="E2" s="3"/>
      <c r="F2" s="3" t="s">
        <v>4</v>
      </c>
      <c r="G2" s="3"/>
      <c r="H2" s="4" t="s">
        <v>5</v>
      </c>
      <c r="I2" s="15"/>
      <c r="J2" s="16" t="s">
        <v>6</v>
      </c>
    </row>
    <row r="3" ht="32" customHeight="1" spans="1:10">
      <c r="A3" s="5"/>
      <c r="B3" s="6" t="s">
        <v>7</v>
      </c>
      <c r="C3" s="6" t="s">
        <v>8</v>
      </c>
      <c r="D3" s="6" t="s">
        <v>7</v>
      </c>
      <c r="E3" s="7" t="s">
        <v>8</v>
      </c>
      <c r="F3" s="7" t="s">
        <v>7</v>
      </c>
      <c r="G3" s="8" t="s">
        <v>8</v>
      </c>
      <c r="H3" s="9" t="s">
        <v>9</v>
      </c>
      <c r="I3" s="9" t="s">
        <v>10</v>
      </c>
      <c r="J3" s="17"/>
    </row>
    <row r="4" ht="32" customHeight="1" spans="1:10">
      <c r="A4" s="10" t="s">
        <v>11</v>
      </c>
      <c r="B4" s="11">
        <v>2482</v>
      </c>
      <c r="C4" s="11">
        <f t="shared" ref="C4:C12" si="0">B4*60</f>
        <v>148920</v>
      </c>
      <c r="D4" s="11">
        <f>288-1</f>
        <v>287</v>
      </c>
      <c r="E4" s="11">
        <f t="shared" ref="E4:E12" si="1">D4*120</f>
        <v>34440</v>
      </c>
      <c r="F4" s="11">
        <v>4</v>
      </c>
      <c r="G4" s="11">
        <f t="shared" ref="G4:G12" si="2">F4*500</f>
        <v>2000</v>
      </c>
      <c r="H4" s="12">
        <f t="shared" ref="H4:H12" si="3">B4+D4+F4</f>
        <v>2773</v>
      </c>
      <c r="I4" s="18">
        <f t="shared" ref="I4:I12" si="4">C4+E4+G4</f>
        <v>185360</v>
      </c>
      <c r="J4" s="19"/>
    </row>
    <row r="5" ht="32" customHeight="1" spans="1:10">
      <c r="A5" s="10" t="s">
        <v>12</v>
      </c>
      <c r="B5" s="11">
        <v>1628</v>
      </c>
      <c r="C5" s="11">
        <f t="shared" si="0"/>
        <v>97680</v>
      </c>
      <c r="D5" s="11">
        <v>213</v>
      </c>
      <c r="E5" s="11">
        <f t="shared" si="1"/>
        <v>25560</v>
      </c>
      <c r="F5" s="11">
        <v>5</v>
      </c>
      <c r="G5" s="11">
        <f t="shared" si="2"/>
        <v>2500</v>
      </c>
      <c r="H5" s="12">
        <f t="shared" si="3"/>
        <v>1846</v>
      </c>
      <c r="I5" s="18">
        <f t="shared" si="4"/>
        <v>125740</v>
      </c>
      <c r="J5" s="19"/>
    </row>
    <row r="6" ht="32" customHeight="1" spans="1:10">
      <c r="A6" s="10" t="s">
        <v>13</v>
      </c>
      <c r="B6" s="11">
        <v>652</v>
      </c>
      <c r="C6" s="11">
        <f t="shared" si="0"/>
        <v>39120</v>
      </c>
      <c r="D6" s="11">
        <v>74</v>
      </c>
      <c r="E6" s="11">
        <f t="shared" si="1"/>
        <v>8880</v>
      </c>
      <c r="F6" s="11">
        <v>4</v>
      </c>
      <c r="G6" s="11">
        <f t="shared" si="2"/>
        <v>2000</v>
      </c>
      <c r="H6" s="12">
        <f t="shared" si="3"/>
        <v>730</v>
      </c>
      <c r="I6" s="18">
        <f t="shared" si="4"/>
        <v>50000</v>
      </c>
      <c r="J6" s="19"/>
    </row>
    <row r="7" ht="32" customHeight="1" spans="1:10">
      <c r="A7" s="10" t="s">
        <v>14</v>
      </c>
      <c r="B7" s="11">
        <v>819</v>
      </c>
      <c r="C7" s="11">
        <f t="shared" si="0"/>
        <v>49140</v>
      </c>
      <c r="D7" s="11">
        <v>102</v>
      </c>
      <c r="E7" s="11">
        <f t="shared" si="1"/>
        <v>12240</v>
      </c>
      <c r="F7" s="13">
        <v>1</v>
      </c>
      <c r="G7" s="11">
        <f t="shared" si="2"/>
        <v>500</v>
      </c>
      <c r="H7" s="12">
        <f t="shared" si="3"/>
        <v>922</v>
      </c>
      <c r="I7" s="18">
        <f t="shared" si="4"/>
        <v>61880</v>
      </c>
      <c r="J7" s="19"/>
    </row>
    <row r="8" ht="32" customHeight="1" spans="1:10">
      <c r="A8" s="10" t="s">
        <v>15</v>
      </c>
      <c r="B8" s="11">
        <v>545</v>
      </c>
      <c r="C8" s="11">
        <f t="shared" si="0"/>
        <v>32700</v>
      </c>
      <c r="D8" s="11">
        <v>52</v>
      </c>
      <c r="E8" s="11">
        <f t="shared" si="1"/>
        <v>6240</v>
      </c>
      <c r="F8" s="11">
        <v>1</v>
      </c>
      <c r="G8" s="11">
        <f t="shared" si="2"/>
        <v>500</v>
      </c>
      <c r="H8" s="12">
        <f t="shared" si="3"/>
        <v>598</v>
      </c>
      <c r="I8" s="18">
        <f t="shared" si="4"/>
        <v>39440</v>
      </c>
      <c r="J8" s="19"/>
    </row>
    <row r="9" ht="32" customHeight="1" spans="1:10">
      <c r="A9" s="10" t="s">
        <v>16</v>
      </c>
      <c r="B9" s="11">
        <v>245</v>
      </c>
      <c r="C9" s="11">
        <f t="shared" si="0"/>
        <v>14700</v>
      </c>
      <c r="D9" s="11">
        <v>23</v>
      </c>
      <c r="E9" s="11">
        <f t="shared" si="1"/>
        <v>2760</v>
      </c>
      <c r="F9" s="13"/>
      <c r="G9" s="11">
        <f t="shared" si="2"/>
        <v>0</v>
      </c>
      <c r="H9" s="12">
        <f t="shared" si="3"/>
        <v>268</v>
      </c>
      <c r="I9" s="18">
        <f t="shared" si="4"/>
        <v>17460</v>
      </c>
      <c r="J9" s="19"/>
    </row>
    <row r="10" ht="32" customHeight="1" spans="1:10">
      <c r="A10" s="10" t="s">
        <v>17</v>
      </c>
      <c r="B10" s="11">
        <f>645-1</f>
        <v>644</v>
      </c>
      <c r="C10" s="11">
        <f t="shared" si="0"/>
        <v>38640</v>
      </c>
      <c r="D10" s="11">
        <v>90</v>
      </c>
      <c r="E10" s="11">
        <f t="shared" si="1"/>
        <v>10800</v>
      </c>
      <c r="F10" s="13">
        <v>1</v>
      </c>
      <c r="G10" s="11">
        <f t="shared" si="2"/>
        <v>500</v>
      </c>
      <c r="H10" s="12">
        <f t="shared" si="3"/>
        <v>735</v>
      </c>
      <c r="I10" s="18">
        <f t="shared" si="4"/>
        <v>49940</v>
      </c>
      <c r="J10" s="20"/>
    </row>
    <row r="11" ht="32" customHeight="1" spans="1:10">
      <c r="A11" s="10" t="s">
        <v>18</v>
      </c>
      <c r="B11" s="11">
        <v>156</v>
      </c>
      <c r="C11" s="11">
        <f t="shared" si="0"/>
        <v>9360</v>
      </c>
      <c r="D11" s="11">
        <v>21</v>
      </c>
      <c r="E11" s="11">
        <f t="shared" si="1"/>
        <v>2520</v>
      </c>
      <c r="F11" s="13"/>
      <c r="G11" s="11">
        <f t="shared" si="2"/>
        <v>0</v>
      </c>
      <c r="H11" s="12">
        <f t="shared" si="3"/>
        <v>177</v>
      </c>
      <c r="I11" s="18">
        <f t="shared" si="4"/>
        <v>11880</v>
      </c>
      <c r="J11" s="19"/>
    </row>
    <row r="12" ht="32" customHeight="1" spans="1:10">
      <c r="A12" s="10" t="s">
        <v>19</v>
      </c>
      <c r="B12" s="11">
        <f>738-1</f>
        <v>737</v>
      </c>
      <c r="C12" s="11">
        <f t="shared" si="0"/>
        <v>44220</v>
      </c>
      <c r="D12" s="11">
        <v>70</v>
      </c>
      <c r="E12" s="11">
        <f t="shared" si="1"/>
        <v>8400</v>
      </c>
      <c r="F12" s="13"/>
      <c r="G12" s="11">
        <f t="shared" si="2"/>
        <v>0</v>
      </c>
      <c r="H12" s="12">
        <f t="shared" si="3"/>
        <v>807</v>
      </c>
      <c r="I12" s="18">
        <f t="shared" si="4"/>
        <v>52620</v>
      </c>
      <c r="J12" s="19"/>
    </row>
    <row r="13" ht="32" customHeight="1" spans="1:10">
      <c r="A13" s="10" t="s">
        <v>20</v>
      </c>
      <c r="B13" s="13">
        <f t="shared" ref="B13:I13" si="5">SUM(B4:B12)</f>
        <v>7908</v>
      </c>
      <c r="C13" s="11">
        <f t="shared" si="5"/>
        <v>474480</v>
      </c>
      <c r="D13" s="11">
        <f t="shared" si="5"/>
        <v>932</v>
      </c>
      <c r="E13" s="11">
        <f t="shared" si="5"/>
        <v>111840</v>
      </c>
      <c r="F13" s="13">
        <f t="shared" si="5"/>
        <v>16</v>
      </c>
      <c r="G13" s="11">
        <f t="shared" si="5"/>
        <v>8000</v>
      </c>
      <c r="H13" s="14">
        <f t="shared" si="5"/>
        <v>8856</v>
      </c>
      <c r="I13" s="21">
        <f t="shared" si="5"/>
        <v>594320</v>
      </c>
      <c r="J13" s="19"/>
    </row>
  </sheetData>
  <mergeCells count="7">
    <mergeCell ref="A1:J1"/>
    <mergeCell ref="B2:C2"/>
    <mergeCell ref="D2:E2"/>
    <mergeCell ref="F2:G2"/>
    <mergeCell ref="H2:I2"/>
    <mergeCell ref="A2:A3"/>
    <mergeCell ref="J2:J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昆明市东川区党政机关单位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2023年5月一卡通发放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2021-04-20T08:13:00Z</dcterms:created>
  <dcterms:modified xsi:type="dcterms:W3CDTF">2023-06-14T08:53:21Z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