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550"/>
  </bookViews>
  <sheets>
    <sheet name="2023年1月一卡通发放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因死亡社保卡被其家属注销导致2月高龄津贴发放失败的有2人，其中：金桥社区何学芬81岁3月5日死亡,新村村雷廷权81岁2月死亡。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因死亡社保卡被其家属注销导致2月高龄津贴发放失败的有1人，嘉和社区张廷清81岁2月死亡。因社保卡未激活导致发放失败人员1人，2月新增对象老村村赵顺升，其卡是中国银行的，社区已通知其家属多次，但一直未激活。</t>
        </r>
      </text>
    </commen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团结村张保英94岁2月10日死亡后社保卡被其家属注销，导致2月津贴发放失败。</t>
        </r>
      </text>
    </comment>
  </commentList>
</comments>
</file>

<file path=xl/sharedStrings.xml><?xml version="1.0" encoding="utf-8"?>
<sst xmlns="http://schemas.openxmlformats.org/spreadsheetml/2006/main" count="25" uniqueCount="21">
  <si>
    <t>昆明市东川区民政局2023年2月份80岁以上高龄保健补助经费发放决算表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</si>
  <si>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</si>
  <si>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</si>
  <si>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</si>
  <si>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</si>
  <si>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80岁以上高龄补贴总体发放情况</t>
  </si>
  <si>
    <t>备注</t>
  </si>
  <si>
    <t>发放人数</t>
  </si>
  <si>
    <t>发放金额</t>
  </si>
  <si>
    <t>发放人数合计</t>
  </si>
  <si>
    <t>发放金额合计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</si>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</sst>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J9" sqref="J9"/>
    </sheetView>
  </sheetViews>
  <sheetFormatPr defaultColWidth="9" defaultRowHeight="13.5"/>
  <sheetData>
    <row r="1" ht="19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15"/>
      <c r="J2" s="16" t="s">
        <v>6</v>
      </c>
    </row>
    <row r="3" ht="32" customHeight="1" spans="1:10">
      <c r="A3" s="5"/>
      <c r="B3" s="6" t="s">
        <v>7</v>
      </c>
      <c r="C3" s="6" t="s">
        <v>8</v>
      </c>
      <c r="D3" s="6" t="s">
        <v>7</v>
      </c>
      <c r="E3" s="7" t="s">
        <v>8</v>
      </c>
      <c r="F3" s="7" t="s">
        <v>7</v>
      </c>
      <c r="G3" s="8" t="s">
        <v>8</v>
      </c>
      <c r="H3" s="9" t="s">
        <v>9</v>
      </c>
      <c r="I3" s="9" t="s">
        <v>10</v>
      </c>
      <c r="J3" s="17"/>
    </row>
    <row r="4" ht="32" customHeight="1" spans="1:10">
      <c r="A4" s="10" t="s">
        <v>11</v>
      </c>
      <c r="B4" s="11">
        <f>2492-2</f>
        <v>2490</v>
      </c>
      <c r="C4" s="11">
        <f t="shared" ref="C4:C12" si="0">B4*60</f>
        <v>149400</v>
      </c>
      <c r="D4" s="11">
        <v>276</v>
      </c>
      <c r="E4" s="11">
        <f t="shared" ref="E4:E12" si="1">D4*120</f>
        <v>33120</v>
      </c>
      <c r="F4" s="11">
        <v>5</v>
      </c>
      <c r="G4" s="11">
        <f t="shared" ref="G4:G12" si="2">F4*500</f>
        <v>2500</v>
      </c>
      <c r="H4" s="12">
        <f t="shared" ref="H4:H12" si="3">B4+D4+F4</f>
        <v>2771</v>
      </c>
      <c r="I4" s="18">
        <f t="shared" ref="I4:I12" si="4">C4+E4+G4</f>
        <v>185020</v>
      </c>
      <c r="J4" s="19"/>
    </row>
    <row r="5" ht="32" customHeight="1" spans="1:10">
      <c r="A5" s="10" t="s">
        <v>12</v>
      </c>
      <c r="B5" s="11">
        <f>1632-2</f>
        <v>1630</v>
      </c>
      <c r="C5" s="11">
        <f t="shared" si="0"/>
        <v>97800</v>
      </c>
      <c r="D5" s="11">
        <v>215</v>
      </c>
      <c r="E5" s="11">
        <f t="shared" si="1"/>
        <v>25800</v>
      </c>
      <c r="F5" s="11">
        <v>5</v>
      </c>
      <c r="G5" s="11">
        <f t="shared" si="2"/>
        <v>2500</v>
      </c>
      <c r="H5" s="12">
        <f t="shared" si="3"/>
        <v>1850</v>
      </c>
      <c r="I5" s="18">
        <f t="shared" si="4"/>
        <v>126100</v>
      </c>
      <c r="J5" s="19"/>
    </row>
    <row r="6" ht="32" customHeight="1" spans="1:10">
      <c r="A6" s="10" t="s">
        <v>13</v>
      </c>
      <c r="B6" s="11">
        <v>649</v>
      </c>
      <c r="C6" s="11">
        <f t="shared" si="0"/>
        <v>38940</v>
      </c>
      <c r="D6" s="11">
        <v>75</v>
      </c>
      <c r="E6" s="11">
        <f t="shared" si="1"/>
        <v>9000</v>
      </c>
      <c r="F6" s="11">
        <v>1</v>
      </c>
      <c r="G6" s="11">
        <f t="shared" si="2"/>
        <v>500</v>
      </c>
      <c r="H6" s="12">
        <f t="shared" si="3"/>
        <v>725</v>
      </c>
      <c r="I6" s="18">
        <f t="shared" si="4"/>
        <v>48440</v>
      </c>
      <c r="J6" s="19"/>
    </row>
    <row r="7" ht="32" customHeight="1" spans="1:10">
      <c r="A7" s="10" t="s">
        <v>14</v>
      </c>
      <c r="B7" s="11">
        <v>817</v>
      </c>
      <c r="C7" s="11">
        <f t="shared" si="0"/>
        <v>49020</v>
      </c>
      <c r="D7" s="11">
        <v>101</v>
      </c>
      <c r="E7" s="11">
        <f t="shared" si="1"/>
        <v>12120</v>
      </c>
      <c r="F7" s="13">
        <v>1</v>
      </c>
      <c r="G7" s="11">
        <f t="shared" si="2"/>
        <v>500</v>
      </c>
      <c r="H7" s="12">
        <f t="shared" si="3"/>
        <v>919</v>
      </c>
      <c r="I7" s="18">
        <f t="shared" si="4"/>
        <v>61640</v>
      </c>
      <c r="J7" s="19"/>
    </row>
    <row r="8" ht="32" customHeight="1" spans="1:10">
      <c r="A8" s="10" t="s">
        <v>15</v>
      </c>
      <c r="B8" s="11">
        <v>535</v>
      </c>
      <c r="C8" s="11">
        <f t="shared" si="0"/>
        <v>32100</v>
      </c>
      <c r="D8" s="11">
        <v>55</v>
      </c>
      <c r="E8" s="11">
        <f t="shared" si="1"/>
        <v>6600</v>
      </c>
      <c r="F8" s="11"/>
      <c r="G8" s="11">
        <f t="shared" si="2"/>
        <v>0</v>
      </c>
      <c r="H8" s="12">
        <f t="shared" si="3"/>
        <v>590</v>
      </c>
      <c r="I8" s="18">
        <f t="shared" si="4"/>
        <v>38700</v>
      </c>
      <c r="J8" s="19"/>
    </row>
    <row r="9" ht="32" customHeight="1" spans="1:10">
      <c r="A9" s="10" t="s">
        <v>16</v>
      </c>
      <c r="B9" s="11">
        <v>244</v>
      </c>
      <c r="C9" s="11">
        <f t="shared" si="0"/>
        <v>14640</v>
      </c>
      <c r="D9" s="11">
        <v>22</v>
      </c>
      <c r="E9" s="11">
        <f t="shared" si="1"/>
        <v>2640</v>
      </c>
      <c r="F9" s="13"/>
      <c r="G9" s="11">
        <f t="shared" si="2"/>
        <v>0</v>
      </c>
      <c r="H9" s="12">
        <f t="shared" si="3"/>
        <v>266</v>
      </c>
      <c r="I9" s="18">
        <f t="shared" si="4"/>
        <v>17280</v>
      </c>
      <c r="J9" s="19"/>
    </row>
    <row r="10" ht="32" customHeight="1" spans="1:10">
      <c r="A10" s="10" t="s">
        <v>17</v>
      </c>
      <c r="B10" s="11">
        <v>642</v>
      </c>
      <c r="C10" s="11">
        <f t="shared" si="0"/>
        <v>38520</v>
      </c>
      <c r="D10" s="11">
        <v>88</v>
      </c>
      <c r="E10" s="11">
        <f t="shared" si="1"/>
        <v>10560</v>
      </c>
      <c r="F10" s="13">
        <v>1</v>
      </c>
      <c r="G10" s="11">
        <f t="shared" si="2"/>
        <v>500</v>
      </c>
      <c r="H10" s="12">
        <f t="shared" si="3"/>
        <v>731</v>
      </c>
      <c r="I10" s="18">
        <f t="shared" si="4"/>
        <v>49580</v>
      </c>
      <c r="J10" s="20"/>
    </row>
    <row r="11" ht="32" customHeight="1" spans="1:10">
      <c r="A11" s="10" t="s">
        <v>18</v>
      </c>
      <c r="B11" s="11">
        <v>151</v>
      </c>
      <c r="C11" s="11">
        <f t="shared" si="0"/>
        <v>9060</v>
      </c>
      <c r="D11" s="11">
        <f>22-1</f>
        <v>21</v>
      </c>
      <c r="E11" s="11">
        <f t="shared" si="1"/>
        <v>2520</v>
      </c>
      <c r="F11" s="13"/>
      <c r="G11" s="11">
        <f t="shared" si="2"/>
        <v>0</v>
      </c>
      <c r="H11" s="12">
        <f t="shared" si="3"/>
        <v>172</v>
      </c>
      <c r="I11" s="18">
        <f t="shared" si="4"/>
        <v>11580</v>
      </c>
      <c r="J11" s="19"/>
    </row>
    <row r="12" ht="32" customHeight="1" spans="1:10">
      <c r="A12" s="10" t="s">
        <v>19</v>
      </c>
      <c r="B12" s="11">
        <v>744</v>
      </c>
      <c r="C12" s="11">
        <f t="shared" si="0"/>
        <v>44640</v>
      </c>
      <c r="D12" s="11">
        <v>63</v>
      </c>
      <c r="E12" s="11">
        <f t="shared" si="1"/>
        <v>7560</v>
      </c>
      <c r="F12" s="13"/>
      <c r="G12" s="11">
        <f t="shared" si="2"/>
        <v>0</v>
      </c>
      <c r="H12" s="12">
        <f t="shared" si="3"/>
        <v>807</v>
      </c>
      <c r="I12" s="18">
        <f t="shared" si="4"/>
        <v>52200</v>
      </c>
      <c r="J12" s="19"/>
    </row>
    <row r="13" ht="32" customHeight="1" spans="1:10">
      <c r="A13" s="10" t="s">
        <v>20</v>
      </c>
      <c r="B13" s="13">
        <f t="shared" ref="B13:I13" si="5">SUM(B4:B12)</f>
        <v>7902</v>
      </c>
      <c r="C13" s="11">
        <f t="shared" si="5"/>
        <v>474120</v>
      </c>
      <c r="D13" s="11">
        <f t="shared" si="5"/>
        <v>916</v>
      </c>
      <c r="E13" s="11">
        <f t="shared" si="5"/>
        <v>109920</v>
      </c>
      <c r="F13" s="13">
        <f t="shared" si="5"/>
        <v>13</v>
      </c>
      <c r="G13" s="11">
        <f t="shared" si="5"/>
        <v>6500</v>
      </c>
      <c r="H13" s="14">
        <f t="shared" si="5"/>
        <v>8831</v>
      </c>
      <c r="I13" s="21">
        <f t="shared" si="5"/>
        <v>590540</v>
      </c>
      <c r="J13" s="19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2023-03-16T08:59:29Z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