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40"/>
  </bookViews>
  <sheets>
    <sheet name="12月一卡通发放" sheetId="8" r:id="rId1"/>
  </sheets>
  <calcPr calcId="144525"/>
</workbook>
</file>

<file path=xl/sharedStrings.xml><?xml version="1.0" encoding="utf-8"?>
<sst xmlns="http://schemas.openxmlformats.org/spreadsheetml/2006/main" count="25" uniqueCount="21">
  <si>
    <t>昆明市东川区民政局2022年12月份80岁以上高龄补贴发放决算表（一卡通发放）</t>
  </si>
  <si>
    <t>乡镇街道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</si>
  <si>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</si>
  <si>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</si>
  <si>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岁以上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</si>
  <si>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80岁以上高龄补贴总体发放情况</t>
  </si>
  <si>
    <t>备注</t>
  </si>
  <si>
    <t>发放人数</t>
  </si>
  <si>
    <t>发放金额</t>
  </si>
  <si>
    <t>发放人数合计</t>
  </si>
  <si>
    <t>发放金额合计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</si>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</sst>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D9" sqref="D9"/>
    </sheetView>
  </sheetViews>
  <sheetFormatPr defaultColWidth="9" defaultRowHeight="13.5"/>
  <sheetData>
    <row r="1" ht="19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6.5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14"/>
      <c r="J2" s="15" t="s">
        <v>6</v>
      </c>
    </row>
    <row r="3" ht="27.75" spans="1:10">
      <c r="A3" s="5"/>
      <c r="B3" s="6" t="s">
        <v>7</v>
      </c>
      <c r="C3" s="6" t="s">
        <v>8</v>
      </c>
      <c r="D3" s="6" t="s">
        <v>7</v>
      </c>
      <c r="E3" s="7" t="s">
        <v>8</v>
      </c>
      <c r="F3" s="7" t="s">
        <v>7</v>
      </c>
      <c r="G3" s="7" t="s">
        <v>8</v>
      </c>
      <c r="H3" s="8" t="s">
        <v>9</v>
      </c>
      <c r="I3" s="8" t="s">
        <v>10</v>
      </c>
      <c r="J3" s="16"/>
    </row>
    <row r="4" ht="30" customHeight="1" spans="1:10">
      <c r="A4" s="9" t="s">
        <v>11</v>
      </c>
      <c r="B4" s="10">
        <f>2588-2</f>
        <v>2586</v>
      </c>
      <c r="C4" s="10">
        <f t="shared" ref="C4:C12" si="0">B4*60</f>
        <v>155160</v>
      </c>
      <c r="D4" s="10">
        <f>292-1</f>
        <v>291</v>
      </c>
      <c r="E4" s="10">
        <f t="shared" ref="E4:E12" si="1">D4*120</f>
        <v>34920</v>
      </c>
      <c r="F4" s="10">
        <v>10</v>
      </c>
      <c r="G4" s="10">
        <f t="shared" ref="G4:G12" si="2">F4*500</f>
        <v>5000</v>
      </c>
      <c r="H4" s="11">
        <f t="shared" ref="H4:H12" si="3">B4+D4+F4</f>
        <v>2887</v>
      </c>
      <c r="I4" s="17">
        <f t="shared" ref="I4:I12" si="4">C4+E4+G4</f>
        <v>195080</v>
      </c>
      <c r="J4" s="18"/>
    </row>
    <row r="5" ht="30" customHeight="1" spans="1:10">
      <c r="A5" s="9" t="s">
        <v>12</v>
      </c>
      <c r="B5" s="10">
        <f>1676-2</f>
        <v>1674</v>
      </c>
      <c r="C5" s="10">
        <f t="shared" si="0"/>
        <v>100440</v>
      </c>
      <c r="D5" s="10">
        <v>229</v>
      </c>
      <c r="E5" s="10">
        <f t="shared" si="1"/>
        <v>27480</v>
      </c>
      <c r="F5" s="10">
        <v>8</v>
      </c>
      <c r="G5" s="10">
        <f t="shared" si="2"/>
        <v>4000</v>
      </c>
      <c r="H5" s="11">
        <f t="shared" si="3"/>
        <v>1911</v>
      </c>
      <c r="I5" s="17">
        <f t="shared" si="4"/>
        <v>131920</v>
      </c>
      <c r="J5" s="18"/>
    </row>
    <row r="6" ht="30" customHeight="1" spans="1:10">
      <c r="A6" s="9" t="s">
        <v>13</v>
      </c>
      <c r="B6" s="10">
        <v>666</v>
      </c>
      <c r="C6" s="10">
        <f t="shared" si="0"/>
        <v>39960</v>
      </c>
      <c r="D6" s="10">
        <v>79</v>
      </c>
      <c r="E6" s="10">
        <f t="shared" si="1"/>
        <v>9480</v>
      </c>
      <c r="F6" s="10">
        <v>1</v>
      </c>
      <c r="G6" s="10">
        <f t="shared" si="2"/>
        <v>500</v>
      </c>
      <c r="H6" s="11">
        <f t="shared" si="3"/>
        <v>746</v>
      </c>
      <c r="I6" s="17">
        <f t="shared" si="4"/>
        <v>49940</v>
      </c>
      <c r="J6" s="18"/>
    </row>
    <row r="7" ht="30" customHeight="1" spans="1:10">
      <c r="A7" s="9" t="s">
        <v>14</v>
      </c>
      <c r="B7" s="10">
        <v>840</v>
      </c>
      <c r="C7" s="10">
        <f t="shared" si="0"/>
        <v>50400</v>
      </c>
      <c r="D7" s="10">
        <v>108</v>
      </c>
      <c r="E7" s="10">
        <f t="shared" si="1"/>
        <v>12960</v>
      </c>
      <c r="F7" s="12">
        <v>1</v>
      </c>
      <c r="G7" s="10">
        <f t="shared" si="2"/>
        <v>500</v>
      </c>
      <c r="H7" s="11">
        <f t="shared" si="3"/>
        <v>949</v>
      </c>
      <c r="I7" s="17">
        <f t="shared" si="4"/>
        <v>63860</v>
      </c>
      <c r="J7" s="18"/>
    </row>
    <row r="8" ht="30" customHeight="1" spans="1:10">
      <c r="A8" s="9" t="s">
        <v>15</v>
      </c>
      <c r="B8" s="10">
        <f>545-1</f>
        <v>544</v>
      </c>
      <c r="C8" s="10">
        <f t="shared" si="0"/>
        <v>32640</v>
      </c>
      <c r="D8" s="10">
        <v>69</v>
      </c>
      <c r="E8" s="10">
        <f t="shared" si="1"/>
        <v>8280</v>
      </c>
      <c r="F8" s="10">
        <v>0</v>
      </c>
      <c r="G8" s="10">
        <f t="shared" si="2"/>
        <v>0</v>
      </c>
      <c r="H8" s="11">
        <f t="shared" si="3"/>
        <v>613</v>
      </c>
      <c r="I8" s="17">
        <f t="shared" si="4"/>
        <v>40920</v>
      </c>
      <c r="J8" s="18"/>
    </row>
    <row r="9" ht="30" customHeight="1" spans="1:10">
      <c r="A9" s="9" t="s">
        <v>16</v>
      </c>
      <c r="B9" s="10">
        <v>249</v>
      </c>
      <c r="C9" s="10">
        <f t="shared" si="0"/>
        <v>14940</v>
      </c>
      <c r="D9" s="10">
        <v>24</v>
      </c>
      <c r="E9" s="10">
        <f t="shared" si="1"/>
        <v>2880</v>
      </c>
      <c r="F9" s="12">
        <v>0</v>
      </c>
      <c r="G9" s="10">
        <f t="shared" si="2"/>
        <v>0</v>
      </c>
      <c r="H9" s="11">
        <f t="shared" si="3"/>
        <v>273</v>
      </c>
      <c r="I9" s="17">
        <f t="shared" si="4"/>
        <v>17820</v>
      </c>
      <c r="J9" s="18"/>
    </row>
    <row r="10" ht="30" customHeight="1" spans="1:10">
      <c r="A10" s="9" t="s">
        <v>17</v>
      </c>
      <c r="B10" s="10">
        <v>657</v>
      </c>
      <c r="C10" s="10">
        <f t="shared" si="0"/>
        <v>39420</v>
      </c>
      <c r="D10" s="10">
        <v>105</v>
      </c>
      <c r="E10" s="10">
        <f t="shared" si="1"/>
        <v>12600</v>
      </c>
      <c r="F10" s="12">
        <v>1</v>
      </c>
      <c r="G10" s="10">
        <f t="shared" si="2"/>
        <v>500</v>
      </c>
      <c r="H10" s="11">
        <f t="shared" si="3"/>
        <v>763</v>
      </c>
      <c r="I10" s="17">
        <f t="shared" si="4"/>
        <v>52520</v>
      </c>
      <c r="J10" s="19"/>
    </row>
    <row r="11" ht="30" customHeight="1" spans="1:10">
      <c r="A11" s="9" t="s">
        <v>18</v>
      </c>
      <c r="B11" s="10">
        <v>159</v>
      </c>
      <c r="C11" s="10">
        <f t="shared" si="0"/>
        <v>9540</v>
      </c>
      <c r="D11" s="10">
        <v>25</v>
      </c>
      <c r="E11" s="10">
        <f t="shared" si="1"/>
        <v>3000</v>
      </c>
      <c r="F11" s="12">
        <v>0</v>
      </c>
      <c r="G11" s="10">
        <f t="shared" si="2"/>
        <v>0</v>
      </c>
      <c r="H11" s="11">
        <f t="shared" si="3"/>
        <v>184</v>
      </c>
      <c r="I11" s="17">
        <f t="shared" si="4"/>
        <v>12540</v>
      </c>
      <c r="J11" s="18"/>
    </row>
    <row r="12" ht="30" customHeight="1" spans="1:10">
      <c r="A12" s="9" t="s">
        <v>19</v>
      </c>
      <c r="B12" s="10">
        <v>761</v>
      </c>
      <c r="C12" s="10">
        <f t="shared" si="0"/>
        <v>45660</v>
      </c>
      <c r="D12" s="10">
        <v>73</v>
      </c>
      <c r="E12" s="10">
        <f t="shared" si="1"/>
        <v>8760</v>
      </c>
      <c r="F12" s="12">
        <v>0</v>
      </c>
      <c r="G12" s="10">
        <f t="shared" si="2"/>
        <v>0</v>
      </c>
      <c r="H12" s="11">
        <f t="shared" si="3"/>
        <v>834</v>
      </c>
      <c r="I12" s="17">
        <f t="shared" si="4"/>
        <v>54420</v>
      </c>
      <c r="J12" s="18"/>
    </row>
    <row r="13" ht="30" customHeight="1" spans="1:10">
      <c r="A13" s="9" t="s">
        <v>20</v>
      </c>
      <c r="B13" s="12">
        <f t="shared" ref="B13:I13" si="5">SUM(B4:B12)</f>
        <v>8136</v>
      </c>
      <c r="C13" s="10">
        <f t="shared" si="5"/>
        <v>488160</v>
      </c>
      <c r="D13" s="10">
        <f t="shared" si="5"/>
        <v>1003</v>
      </c>
      <c r="E13" s="10">
        <f t="shared" si="5"/>
        <v>120360</v>
      </c>
      <c r="F13" s="12">
        <f t="shared" si="5"/>
        <v>21</v>
      </c>
      <c r="G13" s="10">
        <f t="shared" si="5"/>
        <v>10500</v>
      </c>
      <c r="H13" s="13">
        <f t="shared" si="5"/>
        <v>9160</v>
      </c>
      <c r="I13" s="13">
        <f t="shared" si="5"/>
        <v>619020</v>
      </c>
      <c r="J13" s="18"/>
    </row>
  </sheetData>
  <mergeCells count="7">
    <mergeCell ref="A1:J1"/>
    <mergeCell ref="B2:C2"/>
    <mergeCell ref="D2:E2"/>
    <mergeCell ref="F2:G2"/>
    <mergeCell ref="H2:I2"/>
    <mergeCell ref="A2:A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2023-01-18T01:58:47Z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