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Sheet1!$A$3:$U$3</definedName>
    <definedName name="_xlnm.Print_Titles" localSheetId="0">Sheet1!$1:$4</definedName>
  </definedNames>
  <calcPr calcId="144525"/>
</workbook>
</file>

<file path=xl/sharedStrings.xml><?xml version="1.0" encoding="utf-8"?>
<sst xmlns="http://schemas.openxmlformats.org/spreadsheetml/2006/main" count="962" uniqueCount="590">
  <si>
    <t>东川区2023年巩固拓展脱贫攻坚与乡村振兴项目库汇总表</t>
  </si>
  <si>
    <t>序号</t>
  </si>
  <si>
    <t>申报单位</t>
  </si>
  <si>
    <t>主管部门</t>
  </si>
  <si>
    <t>建设地点</t>
  </si>
  <si>
    <t>项目类别</t>
  </si>
  <si>
    <t>项目名称</t>
  </si>
  <si>
    <t>建设性质</t>
  </si>
  <si>
    <t>建设内容及预算标准</t>
  </si>
  <si>
    <t>计划开竣工时间</t>
  </si>
  <si>
    <t>预计投入资金规模（万元）</t>
  </si>
  <si>
    <t>绩效情况</t>
  </si>
  <si>
    <t>带贫人口情况</t>
  </si>
  <si>
    <t>合计（万元）</t>
  </si>
  <si>
    <t>涉农资金（万元）</t>
  </si>
  <si>
    <t>定点帮扶资金（万元）</t>
  </si>
  <si>
    <t>自筹资金（万元）</t>
  </si>
  <si>
    <t>沪滇协作资金（万元）</t>
  </si>
  <si>
    <t>其他资金（万元）</t>
  </si>
  <si>
    <t>联农带农情况</t>
  </si>
  <si>
    <t>社会效益</t>
  </si>
  <si>
    <t>生态效益</t>
  </si>
  <si>
    <t>经济效益</t>
  </si>
  <si>
    <t>户数</t>
  </si>
  <si>
    <t>人口</t>
  </si>
  <si>
    <t>总计</t>
  </si>
  <si>
    <t>一、产业发展</t>
  </si>
  <si>
    <t>合计</t>
  </si>
  <si>
    <t>东川区林草局</t>
  </si>
  <si>
    <t>红土地镇、汤丹镇、阿旺镇、铜都街道办、舍块乡</t>
  </si>
  <si>
    <t>产业发展</t>
  </si>
  <si>
    <t>东川区2022年草原生态修复治理项目</t>
  </si>
  <si>
    <t>续建</t>
  </si>
  <si>
    <t>人工种草20060亩(其中种植巨菌草60亩)；草地改良10000亩；围栏建设31276米。</t>
  </si>
  <si>
    <t>2022年6月-2023年8月</t>
  </si>
  <si>
    <t>退化草原修复治理面积≥30060亩。</t>
  </si>
  <si>
    <t>铜都街道、碧谷街道、阿旺镇、乌龙镇、红土地镇、汤丹镇、拖布卡镇</t>
  </si>
  <si>
    <t>铜都街道、碧谷街道、阿旺镇、乌龙镇、红土地镇、汤丹镇、拖布卡镇。</t>
  </si>
  <si>
    <t>东川区2022年花椒产业种植</t>
  </si>
  <si>
    <t>先建后补</t>
  </si>
  <si>
    <t>2022年种植花椒面积5万亩，其中铜都街道6000亩、碧谷街道5000亩、阿旺镇8000亩、乌龙镇8000亩、红土地镇5000亩、汤丹镇7000亩、拖布卡镇7000亩、因民镇4000亩。</t>
  </si>
  <si>
    <t>2022年2月—2023年2月</t>
  </si>
  <si>
    <t>本项目涉及全区9个乡镇（街道），辐射范围广，涉及的贫困户多。可辐射带动周边村的花椒产业发展，通过采用先进成熟的种植技术，形成了花椒培育的成套种植技术，加速了花椒基地建设和产品加工同步发展。</t>
  </si>
  <si>
    <t>项目的实施对产业结构调整，优化土地利用起到积极的促进作用，为农村广大群众的脱贫致富提供示范带头作用，将极大地调动农户发展花椒产业的积极性，增强保护生态环境，保护家园的意识。</t>
  </si>
  <si>
    <t>花椒耐干旱瘠薄，适应性强，在荒山石坡，田野地角，宅基院坝均能种植。其根系发达，项目建成后能改善土壤物理性状和水文状况、涵养水源、防止水土流失、改善气候将发挥应有的作用。</t>
  </si>
  <si>
    <t>花椒易栽培，见效快，三年挂果，五年丰产，丰产15年以上，花椒树生长寿命约25—30年，价格稳定，经济效益高，发展潜力大，大力发展花椒产业，符合东川区农村经济发展实际。到花椒盛产期能实现平均单产85kg/亩，按正常市场价平均80.00元/kg计（干果），产值6800元/亩，50000亩可以实现3.4亿元的产值,进入盛果期后产值还会增加，因此发展花椒产业前景十分广阔。当地村民可以通过土地租赁，劳务用工等获得短期收益。在不影响花椒正常生长、禁种高杆作物的前提下，也可以适当发展种养殖业，比如发展林药、林菌、林禽、林蔬、林游、林花等经济获得长期收益。</t>
  </si>
  <si>
    <t>铜都街道、碧谷街道、阿旺镇、乌龙镇、红土地镇、汤丹镇、拖布卡镇、舍块乡</t>
  </si>
  <si>
    <t>铜都街道、碧谷街道、阿旺镇、乌龙镇、红土地镇、汤丹镇、拖布卡镇、舍块乡。</t>
  </si>
  <si>
    <t>东川区2022年花椒提质增效</t>
  </si>
  <si>
    <t>对东川种植的5万亩花椒提质增效。其中铜都街道4000亩、碧谷街道2500亩、阿旺镇10000亩、乌龙镇4200亩、红土地镇4500亩、汤丹镇9000亩、拖布卡镇6000亩、因民镇2000亩、舍块乡7800亩。</t>
  </si>
  <si>
    <t>项目的建设将为农村剩余劳动力提供广阔的就业机会，扩大农户就业门路和增收空间，促进农村剩余劳动力的有效转移。</t>
  </si>
  <si>
    <t>乌龙镇</t>
  </si>
  <si>
    <t>区农业农村局</t>
  </si>
  <si>
    <t>东川区“鱼米之乡”综合体项目</t>
  </si>
  <si>
    <t>新建</t>
  </si>
  <si>
    <t>1.养殖示范园：（1）开挖鱼沟350000米（人工开挖）。（2）防逃网购买。（3）稻虾养殖150亩。（4）稻鱼养殖3000亩。（5）稻蛙养殖10亩。
2.水稻育苗基地：（1）平整土地10亩。（2）基地配套工程设施，包含电力设施、给排水管道铺设等工程。
3.彩色稻田：彩色水稻创意农业打造，彩色水稻景观图案（共计约100亩大田，2组独立彩稻图案，一组图案，一组文字型图案）的文化创意、地形图测绘、种植图案设计、施工图设计绘制、种植施工测绘定位、种植指导等。彩色水稻景观设计图案确定后，彩色水稻撒育秧和组织工人大田栽插水稻秧苗及后期稻田管理等工作。
4.乌龙米种植基地：种植水稻3000亩，种植技术培训费及资料整理费、病虫害防治、肥料、产业道路2公里。
5.水稻展示园：包括物联网监测设施一套。
6.“东川乌龙软香米”地理标示牌，包括商标注册、宣传、包装、设计、地标维护、申报等。                                                                                                                                          7.【沪滇协作资金】水稻加工基地：（1）建设钢架厂房800平方米；（2）建设晒场600平方米；（3）冷库大棚300平方米；（4）冷库500立方米；（5）场地平整2467平方米；（6）加工基地围栏（铁栅栏）570平方米；（7）场地混凝土（C25混凝土）380立方米；（8）土方回填开挖800立方米；（9）室外给水管道（DN30 PE管）2000米；（10）室外排水管道（高密度聚乙烯(HDPE)双壁波纹管DN300）1500米；（11）室外电气1758.20米及设备购置等。</t>
  </si>
  <si>
    <t>2022年12月-2023年11月</t>
  </si>
  <si>
    <t>项目优势明显、可解决项目所在村村集体经济发展和壮大问题，有助于巩固拓展脱贫攻坚成果，实现乡村振兴，项目建成后资产权属移交，按照固定资产管理，按照固定资产租赁模式，与意向合作企业协议约定资产收益，资产收入按照投入资金不低于当年银行贷款同期利率，收取租金作为利益联结行政村的村集体经济收益。季节性用工及钟点工全年可带动约1.5万人次，按照80元/人/天，带动乌龙镇临时务工收入120万元，项目受益群众973户3109人，其中建档立卡户脱贫人口615户2660人。</t>
  </si>
  <si>
    <t>2.联农带农：
。季节性用工及钟点工全年可带动约1.5万人次，按照80元/人/天，带动乌龙镇临时务工收入120万元，项目受益群众973户3109人，其中建档立卡户脱贫人口615户2660人。                                                   3.合作模式：
采用“惠农公司+种植大户+农户”的运作模式，此在营运管理方面，构建“惠农公司+种植大户+农户”产业扶贫平台，做到“五统一”（种植、加工、销售、包装、技术指导和培训、品种）和运营机制，以规范化管理、规模化生产的发展理念引导合作社带领农户实现脱贫致富。</t>
  </si>
  <si>
    <t>1.本项目的实施，可以拓展东川区创意农业，通过优化农业要素资源配置，以文化+科技+创新+传统+自然地貌，将传统农业生产和消费过程，转变为现代化归田园居再开发再利用，促进农村农业生态环境改善，在乡村振兴中催化“绿水青山就是金山银山”理论。
2.项目的实施是因地制宜，精准扶贫。结合当地资源条件、地理区位和市场发展潜力，加快乡村现代化特色农业发展，形成连点成线、以线带片的乡村现代化特色农业发展新格局，提高现代化特色农业贫成效，带动乌龙镇贫困户和贫困群众脱贫致富。</t>
  </si>
  <si>
    <t>（1）水稻加工厂及水稻：
据调查，乌龙镇现种植水稻近3000户左右，乌龙水稻加工基地的建设，能有效解决乌龙镇3000户大米加工问题。本次东川区“鱼米之乡”综合体项目水稻种植3160亩，一亩水稻平均亩产700公斤，一公斤水稻加工之后的出米率按60%计算，即为420公斤，原有稻米单价4元/公斤左右，经加工后大米价格8元/公斤（近三年平均价格），即每公斤平均提价4元，增加产值196万元。
（2）稻田养殖经济效益：
本次稻花鱼养殖3000亩，平均亩产55公斤，按平均50元/公斤计算，3000亩稻花鱼预计产值为825万元。稻蛙养殖10亩，平均亩产1000公斤，平均18元/公斤，产值18万元；稻虾养殖150亩，平均亩产120公斤，按150元/公斤计算，产值270万元。本次项目稻田养殖，预计未来带动受益群众700户2865人效。
（3）彩色水稻景观经济效益：
彩色水稻不仅可以食用，还具较好的观赏价值和经济效益，亩产量预计可达300公斤左右，籽种也能以每公斤20元的高价出售，亩产收入预计可达4000元以上，产值与普通水稻相比会翻一番。彩色水稻目前市场零售价每公斤10元～30元，原粮收购价格比一般稻米高2倍～3倍，农民种植效益高。</t>
  </si>
  <si>
    <t>区水务局</t>
  </si>
  <si>
    <t>东川区乌龙镇水井村“一村一品”金花梨产业提质增效项目</t>
  </si>
  <si>
    <t>建筑安装工程：新建 200m³水池 5 座含附属设施，新建引水管（DN80镀锌钢管）3000m 含附属设施，新建灌溉主管（DN65PE 管）8000m 含附属设施，机耕路长 4145m，宽 3.5m。提质增效工程：修枝剪叶 1106.31 亩、病虫防治 1106.31 亩、平衡施肥1106.31 亩。</t>
  </si>
  <si>
    <t>2022年10月—2023年5月</t>
  </si>
  <si>
    <t>项目建设期间修枝嫁接和病虫害防治将大量雇用当地村民，预计可带动当地不少于60人次的务工，可带来不少于14.4万元的务工收入，还能够带动全区农民增加经济收入，</t>
  </si>
  <si>
    <t>本项目的建设将加快水井村金花梨水果产业的发展，有利于调整乌龙镇水井村农业结构，提高金花梨水果生产的集约化水平，提高本村生态旅游效益，增加农民收入。通过培训上岗，分类就业，让群众稳步实现就业；通过项目实施，创造就业机会增加人民经济收入，联农带农 432 户 1500 人、实现年均利润总额为 370.67 万元，亩均增收 3600 元，带动农民增收每年不低于 2000元。</t>
  </si>
  <si>
    <t>项目的实施以保护生态，绿色发展为主要设计理念，牢固树立资源环境保护理念，坚持现代化特色农业开发与农村生态环境建设、群众生产生活相结合，合理有效利用资源，加强生态环境保护，发展现代化特色农业循环经济，营造良好的乡村现代化特色农业环境，促进乡村现代化特色农业可持续发展的同时更好地满足人们回归自然、体验民族特色等消费需求。</t>
  </si>
  <si>
    <t>实施本项目建设，有利于实施科技农业，促进农业新技术、新品种等农业科技成果和农业机械的推广利用。为建立高产、优质、高效的示范片区奠定良好基础。项目区耕地，属于冲积、沉积、堆积物形成的土壤，现主要种植作物为水稻、玉米、马铃薯、红薯、蔬菜等。项目实施后可大幅提高作物单产，增加农民经济收入。</t>
  </si>
  <si>
    <t>东川区贡菜规范化种植示范基地建设项目</t>
  </si>
  <si>
    <t>建设核心示范基地100亩，建设初加工包装厂1000平方米，建设标准化蔬菜育苗大棚30亩，种植贡菜1000亩</t>
  </si>
  <si>
    <t>2023年12月—2023年12月</t>
  </si>
  <si>
    <t>项目建设期间季节性用工及钟点工全年可带动约100人次，按照80元/人/天，带动乌龙镇临时务工收入120万元，项目建成后可提供不少于10人的就业岗位。</t>
  </si>
  <si>
    <t>2023年发展1000亩，平均亩产300公斤，产量（干菜）300吨，保底价30元/公斤，亩产值9000元，总产值900万元。</t>
  </si>
  <si>
    <t>项目实施后，可有效改善项目区蔬菜生产环境，减少水土流失，节约生产用水；同时通过标准化蔬菜的生产推进，田园卫生得到改善。</t>
  </si>
  <si>
    <t>项目实施后，辐射带动种植户200户以上，将有效促进农民增收，农业增效，促进当地农村经济可持续发展。</t>
  </si>
  <si>
    <t>乌龙镇包包村小清河农旅融合田园综合体系项目</t>
  </si>
  <si>
    <t>1.建设农庄主体房屋430㎡；2.建设农庄附加房屋100㎡；3.建设农产品展示厅房屋160㎡；4.建设户外烧烤房屋432㎡；5.建设冷饮操作间180㎡；6.建设冷饮休闲房屋100㎡；7.建设标准间住宿100㎡；8.建设雅阁间40㎡；9.建设功能室60㎡；10.建设儿童水上乐园浅水区100㎡；11.电网安装；12.房屋装修及厨具、桌椅；13.土地流转20亩；14.绿化100㎡；15.水网管道安装；16.卫生厕建设；17.民工住宿；18.农庄鱼塘建设；19.农庄道路硬化；20.农庄凉亭2个及小桥1座建设。</t>
  </si>
  <si>
    <t>2023年1月—2023年10月</t>
  </si>
  <si>
    <t>吸纳脱贫户10人长期务工，短期务工5人，增加当地群众务工收入45万元/年。</t>
  </si>
  <si>
    <t>包包村202户农户长期参与入股分红，每户300元/年，每年分红6.06万元。吸纳脱贫户10人长期务工，短期务工5人，增加当地群众务工收入45万元/年。</t>
  </si>
  <si>
    <t>项目的生态效益主要体现在发挥洁、净、美、绿的特色，营造优美宜人的生态景观，改善自然环境，维护生态平衡，保障食品安全，提高生活环境质量，具有良好的生态效益。</t>
  </si>
  <si>
    <t>每年到小清河游玩的游客众多，不低于10万人数，每人按20元消费，年收入可达200万元。综合分析（除不可抗拒因素）预计五年可收回成本。</t>
  </si>
  <si>
    <t>乌龙镇坝塘村</t>
  </si>
  <si>
    <t>乌龙镇坝塘村农业产业基础设施配套项目</t>
  </si>
  <si>
    <t>1.蔬菜有机田园：15亩有机田园配套设施，喷滴灌节水管网3千米。
2.软籽石榴采摘园：占地320亩，新建配套管网4千米、3个100立方米水池、产业路长2000米，宽3.5米。
3.经济林果观光园：新建2个200立方米农业设施水池、配套灌溉管网4.5千米。</t>
  </si>
  <si>
    <t>2022年11月—2023年5月</t>
  </si>
  <si>
    <t>带动增加村集体经济收入≥12万元；受益人口数≥1672人。</t>
  </si>
  <si>
    <t>阿旺镇</t>
  </si>
  <si>
    <t>东川区农业农村局</t>
  </si>
  <si>
    <t>阿旺镇芋头塘村</t>
  </si>
  <si>
    <t>东川区阿旺镇芋头塘村人参果种植基础设施建设项目</t>
  </si>
  <si>
    <t>1.蓄水池建设。在阿旺镇芋头塘村建设人参果灌溉用水蓄水池700立方米，按照650元/立方米单价测算投入资金945.5万元。
2.灌溉管网的覆盖建设。在阿旺镇芋头塘村建设人参果灌溉管网主管1200米（pe管DN110），按照40元/米，支管6550米（其中pe管DN63规格3350米，按照综合18元/米，pe管DN25规格16200米，按照综合10元/米，共投资32.79万元。
3.附属设施建设。在阿旺镇芋头塘村建设人参果附属机耕道路11200平方米，按照32元/平方米，共投资35.84万元。</t>
  </si>
  <si>
    <t>2023年2月-2023年6月</t>
  </si>
  <si>
    <t>带动芋头塘村脱贫户85户，375人</t>
  </si>
  <si>
    <t>此项目建成后，解决当地就业15人，能够成为阿旺镇产业发展的示范基地，同时能带动阿旺镇农业规范标准化和可持续发展，促进农民增收，带领农民一起走发展种植业的致富道路，为群众脱贫致富奔小康打下基础，使种地农民逐步过上富裕的生活。</t>
  </si>
  <si>
    <t>通过项目的实施，严格采用标准化生产技术规程指导生产，大量增施有机肥，合理配方施肥，开展统防统治，农药滥用乱用，极大改善土壤生态环境，提高土壤环境质量，对农业的可持续发展起到积极的推动作用，生态效益明显。</t>
  </si>
  <si>
    <t>1.到2022年人参果种植基地可达丰产每亩可产1800公斤，按照按照平均5元/公斤，亩产值可达0.9万元，到2023年种植面积可扩展至240亩，创造产值200余万元。2.每年为当地群众提供就业岗位20余个，每年通过务工发放务工工资15余万元。3.项目建设前土地租金水平为200元/亩，配套设施后地块土地升值资金为400元/亩，在245亩土地共为群众每年增收4.9万元。</t>
  </si>
  <si>
    <t>阿旺镇岩头村</t>
  </si>
  <si>
    <t>阿旺镇农产品产销对接中心项目</t>
  </si>
  <si>
    <t>项目新建农产品产销对接中心占地20亩，政府投资实施“三通一平”、污水收集处理等基础设施；企业投资建设室内阳光晒场2000平方米，室外晒场3000平方米，建设厂房2000平方米，农产品清洗池200立方米，腌渍水池600立方米，业务用房及农产品分拣处理设备等。</t>
  </si>
  <si>
    <t>2022年10月-2023年4月</t>
  </si>
  <si>
    <t>带动长期务工≥30人，人均年长期务工增收≥30000元；带动短期务工≥100人，人均年长期务工增收≥8000元；农产品（冬桃、草莓、无花果）增收≥150万元；年村集体增收≥14.8万元</t>
  </si>
  <si>
    <t>增加农产品附加值，减少农产品资源性浪费，增加就近务工岗位，提升区域农产品产销对接水平。</t>
  </si>
  <si>
    <t>带动农业产业发展，践行绿色经济发展理论，减少疏果、弱国对土地肥力影响。</t>
  </si>
  <si>
    <t>阿旺镇农产品（冬桃、草莓、无花果）增收≥150万元；日加工农产品≥3吨；水果收购价不低于2元/千克；增加当地群众经营收入≥180万元；增加就近务工收入≥182万元。</t>
  </si>
  <si>
    <t>东川区水务局</t>
  </si>
  <si>
    <t>阿旺镇新碧嘎村</t>
  </si>
  <si>
    <t>阿旺镇新碧嘎村农业产业光伏配水项目</t>
  </si>
  <si>
    <t>新建取水坝1座，引水明渠650米，光伏泵站3座，500立方米提水池1座，200立方米蓄水池10座，3立方米取水池1座，500立方米蓄水池1座。安装提水管7524米，主输水管2956米，配水管4000米，新建光伏板13200平方米，新建河堤挡墙2500立方米。</t>
  </si>
  <si>
    <t>2022年11月-2023年4月</t>
  </si>
  <si>
    <t>项目覆盖新碧嘎村12小组农业生产用水，促进农业生产增收。</t>
  </si>
  <si>
    <t>通过改善农业水利基础设施，促进群众多茬种植，减少土地资源闲置，促进群众多增收。</t>
  </si>
  <si>
    <t>充分提高土地利用率，减少水土流失情况，促进绿化率的提高。</t>
  </si>
  <si>
    <t>新增和改善灌溉面积≥3253亩；农作物亩均增产≥194.5公斤。</t>
  </si>
  <si>
    <t>拖落村</t>
  </si>
  <si>
    <t>昆明市东川区阿旺镇拖落村产业发展光伏提水项目</t>
  </si>
  <si>
    <t>1、取水工程：新建取水坝1座，引水渠一条；                                                      2、光伏泵站：新建光伏组件562KW，共计1022块组件，光伏阵列占地约5400m2，新建泵站一座，采用卧式多级离心泵D85-67×6共3台（2用1备），并联使用，新建泵站占地约为77.4m2，新建500m3提水前池1座；                                                                         3、提水工程：新建Φ219无缝钢管（壁 厚 6mm）3673m。输水工程：新建 DN200 热镀锌钢管 （壁厚6.5mm）1310m，新建DN150热镀锌钢管（壁厚4.5mm）881m，新建DN125热镀锌钢管（壁厚4.5mm）436m，新建DN100热镀锌钢管（壁厚4.0mm）1151m；输水干管总长3778m。新建 500m3水池2座 ，新建200m3水池6座 。</t>
  </si>
  <si>
    <t>2023年4月-2023年10月</t>
  </si>
  <si>
    <t>项目覆盖拖落村17小组1940亩土地农业生产用水，促进农业生产增收。</t>
  </si>
  <si>
    <t>项目的实施有效解决了拖落村产业和生产用水问题，提高了土地附加值，在推进拖落村乡村产业发展的同时，实现村集体经济壮大增长。</t>
  </si>
  <si>
    <t>充分提高拖落村1940亩土地利用率，减少水土流失情况，促进绿化率的提高。</t>
  </si>
  <si>
    <t>新增和改善灌溉面积≥1940亩；农作物亩均增产≥143公斤及带动周边群众务工收入。</t>
  </si>
  <si>
    <t>区林业草原局</t>
  </si>
  <si>
    <t>阿旺镇木多村</t>
  </si>
  <si>
    <t>东川区阿旺镇2022年花椒产业示范基地建设项目</t>
  </si>
  <si>
    <t>1、安装DN60镀锌钢管2000米；按80元/米计算，2000米需投入资金16万元。
2、安装DN100镀锌钢管3000米；按120元/米计算，3000米需投入资金36万元。
3、新建500m³蓄水池2座，17万元/座，合计34万元新建100m³蓄水池3座，6万元/座，合计18万元，5座合计投入资金52万元。（含二次搬运费）  4.土地整理600亩。</t>
  </si>
  <si>
    <t>2022年9月—2023年4月</t>
  </si>
  <si>
    <t>增加阿旺镇当地及易地搬迁剩余劳动力务工收30万元</t>
  </si>
  <si>
    <t>带动就业人数达486人临时就业，5人长期管理</t>
  </si>
  <si>
    <t>增加阿旺镇森林覆盖率</t>
  </si>
  <si>
    <t>带动周边156户贫困人口增收</t>
  </si>
  <si>
    <t>铜都街道</t>
  </si>
  <si>
    <t>铜都街道达贝社区</t>
  </si>
  <si>
    <t>东川区铜都街道国家数字生态农场项目</t>
  </si>
  <si>
    <t>在达贝山洼子建设325亩数字生态农场。1.数字生态农场支撑平台底座1套，包含：应用中心、数字生态农业元宇宙应用、软硬一体化设备系统；2.基础硬件设备1套；3.软硬一体化设备1套；4.智慧农业温室大棚10亩；5.系统部署存储1套。</t>
  </si>
  <si>
    <t>2023年4月—2023年12月</t>
  </si>
  <si>
    <t>高效农业，提供就业岗位60人，务工收入180万。</t>
  </si>
  <si>
    <t>增加特色产业</t>
  </si>
  <si>
    <t>改善土壤，提高耕种效率</t>
  </si>
  <si>
    <t>亩均增收3123.3元</t>
  </si>
  <si>
    <t>铜都街道岩脚村</t>
  </si>
  <si>
    <t>铜都街道岩脚村绿色生态蔬菜示范基地配套设施建设项目</t>
  </si>
  <si>
    <t xml:space="preserve">对636亩蔬菜种植基地配套设施，土地整理 270亩（包含坡改台、表土翻覆、土壤改良、田坎砌筑等），建设 200m³蓄水池 9 座，DN-80 镀锌管 5360m，DN-40HDPE 管7900m，新修机耕道 6.72 公里。
</t>
  </si>
  <si>
    <t>2023年4月—2023年11月</t>
  </si>
  <si>
    <t>开发绿色生态农作物，提供就业岗位，每户村民收入增加</t>
  </si>
  <si>
    <t>让群众在家门口务工，收入稳步增长</t>
  </si>
  <si>
    <t>改善生态环境，加强生态保护</t>
  </si>
  <si>
    <t>每年每亩亩均增收400元。</t>
  </si>
  <si>
    <t>东川区乡村振兴局</t>
  </si>
  <si>
    <t>东川区</t>
  </si>
  <si>
    <t>2023脱贫人口小额贷款贴息</t>
  </si>
  <si>
    <t>实施历年存量贷款12000余户4.8亿元贷款的贴息，预计全年需求资金2300万元。</t>
  </si>
  <si>
    <t>2023年1月—2023年12月</t>
  </si>
  <si>
    <t>带动脱贫人口、监测对象2000户发展生产，巩固脱贫成效。</t>
  </si>
  <si>
    <t>红土地镇</t>
  </si>
  <si>
    <t>银水箐村、炭房村</t>
  </si>
  <si>
    <t>红土地镇晓光河流域绿色蔬菜基地建设项目</t>
  </si>
  <si>
    <t>建设高山绿色蔬菜种植基地3308亩。新建机耕路6公里，建造基础水源工程（取水坝）1座，灌溉沟渠 800米，200立方蓄水池1座，DN150PE管2000米，DN100PE管3600米，DN50PE管1600米，DN32PE管2600米。</t>
  </si>
  <si>
    <t>2023年3月—2023年11月</t>
  </si>
  <si>
    <t>带动贫困户户数&gt;511户；
带动贫困户户数&gt;1813人。</t>
  </si>
  <si>
    <t>可带动当地村民务工2000人次，长期务工建档立卡户监测户30人。解决了区域监测户就地就业问题，增加农户收入。壮大村集体经济，可实现银水箐村、新乐村炭房村年村集体经济增收超10万元。促进区域内产业结构优化。</t>
  </si>
  <si>
    <t>项目实施过程中，增施有机肥和生物菌肥改良土壤，合理用药，实现农药减量控害，积极探索产出高效、产品安全、资源节约、环境友好的现代农业发展之路。</t>
  </si>
  <si>
    <t>项目建成预计年产高原绿色蔬菜2000吨，年销售额500万元，纯利润110万元。</t>
  </si>
  <si>
    <t>拖布卡镇</t>
  </si>
  <si>
    <t>拖布卡镇格勒村</t>
  </si>
  <si>
    <t>格勒村“疙瘩金红薯”种植基地管网配套建设项目</t>
  </si>
  <si>
    <t>1.主管道3.5km的160 PE管，146元/m，合计51.1万元，镇（支）墩30个，350元/个，合计1.05万元；
2.200m³的蓄水池3个，12万元/个，合计36万元；
3.新修机耕路2000m，100000元/km，合计20万元。
4.项目合计需投资108.15万元。</t>
  </si>
  <si>
    <t>通过土地流转大户示范带动群众种植，大户提供技术支持及提供销售渠道稳定带动农户</t>
  </si>
  <si>
    <t>通过党支部+种植大户发展模式，带动群众种植，受益群众280户1140人</t>
  </si>
  <si>
    <t>增加生态农业种植面积&gt;200亩</t>
  </si>
  <si>
    <t>使86余户农户增收致富，增加农业总产值（≥192万元）。</t>
  </si>
  <si>
    <t>拖布卡镇新店房村</t>
  </si>
  <si>
    <t>拖布卡镇新店房村红土橙产业发展项目</t>
  </si>
  <si>
    <t>1.财政资金投入：坡改台1150亩，新修500立方米水池3个，新修主水DN100管网5千米，分管DN75管网3千米。
2.社会投入：1150亩红土橙种植、培肥措施、配套喷滴灌设施、技术服务等。</t>
  </si>
  <si>
    <t>2023年1月—2023年9月</t>
  </si>
  <si>
    <t>带动增加脱贫人口全年总收入≥350万元；受益脱贫人口数≥630人。</t>
  </si>
  <si>
    <t>昆明市东川区拖布卡镇易地扶贫搬迁生态农业示范基地建设项目</t>
  </si>
  <si>
    <t>土地整理面积 500 亩；灌溉与排水工程：新建 200m³水池6 座，输水干管（DN100 热镀锌刚管）长 3500m，灌溉主管（DN80PE 管）长7500m，灌溉支管（DN63PE 管）长 10000m，灌溉毛管（DN25PE 管）长17000m，新建路边沟（宽 0.3m×深 0.4m）长 5800m，改建产业路（砂石路面，净宽 3.5m）长 950m，新建产业路（砂石路面，净宽 4.5m）长 1600m，新建产业路（砂石路面，净宽 3.5m）长 370m，新建草莓产业大棚 15 亩。</t>
  </si>
  <si>
    <t>联农带农421户1620人、实现年均利润总额为122.4万元，亩均增收5000元，带动农民增收每年不低于3000元。该项目实施后将带动84户324人受益。项目实施后每月可带动当地30人务工。</t>
  </si>
  <si>
    <t>通过项目实施，创造就业机会增加人民经济收入，联农带农421户1620人、实现年均利润总额为122.4万元，亩均增收5000元，带动农民增收每年不低于3000元。该项目实施后将带动84户324人受益。项目实施后每月可带动当地30人务工。</t>
  </si>
  <si>
    <t>发挥洁、净、美、绿的特色，营造优美宜人的生态景观，改善自然环境，维护生态平衡，保障食品安全，提高生活环境质量，具有良好的生态效益</t>
  </si>
  <si>
    <t>本项目通过蔬菜和草莓种植，预计每亩平均产值1.2万元，255亩共计产值306万元。项目运营期间，年均运营成本为64.3万元，总成本183.6万元，为主要成本考虑为运营期间水电费、种苗培育投入、肥料投入、人员投入、销售费用及其他费用。项目实施后，年均营业总收入306万元，扣除总成本后，年均利润122.4万元。</t>
  </si>
  <si>
    <t>东川区发改局</t>
  </si>
  <si>
    <t>东川区乌龙镇乡村振兴高品质花椒种植示范基地建设项目（一期）</t>
  </si>
  <si>
    <t>流转土地8000亩，新种高品质花椒8000亩；新建生产便道59.093公里；新建DN110PE干管50000米，新建DN75PE支管60000米，新建DN25PE滴管1600000米；新建土工布临时水池35个（200m³7个；100m³24个；50m³4个）修缮老水池35个。项目建设期限4年，资金分4年申请，第2年申请资金2877.8万元。</t>
  </si>
  <si>
    <t>2022年7月-2025年6月</t>
  </si>
  <si>
    <t>增加乌龙镇当地及易地搬迁剩余劳动力务工收2700万元</t>
  </si>
  <si>
    <t>带动就业人数达8886人</t>
  </si>
  <si>
    <t>增加乌龙镇森林覆盖率1.1%</t>
  </si>
  <si>
    <t>带动周边3380户贫困人口增收</t>
  </si>
  <si>
    <t>因民镇</t>
  </si>
  <si>
    <t>因民镇田坝社区</t>
  </si>
  <si>
    <t>乡村振兴热带果蔬产业发展项目（二期）</t>
  </si>
  <si>
    <t>项目区总面积为220亩，建设主要包括两部分，第一部分为热带农作物种植基地基础设施配套工程，第二部分为大棚采摘及露营基地建设工程，建设内容为：1、热带农作物种植基地基础设施配套工程：新建机耕路（宽3.0m,砂石路面）800m，灌溉主管含附属设施（DN100镀锌钢管，壁厚4.0mm）4500m，灌溉支管含附属设施（DN75PE管，0.8Mpa）1500m；安全围栏护栏（H=1.2m）700m；大棚灌溉与排水工程30。2、大棚采摘及露营基地建设工程：大棚及配套设施30亩；休闲露营基地建设，防护隔离带（隔离带宽1米，长200m）200㎡，场地平整2500㎡，塑木平台500㎡，绿植（绿植带宽1米，长500米）500㎡，碎石步道（宽1.5米，长150米）225㎡，垃圾收集箱3个，移动式公共卫生间1套；亲子体验园建设竹篱笆围栏（H=0.8m）610m。</t>
  </si>
  <si>
    <t>2023年2月－2023年7月</t>
  </si>
  <si>
    <t>带动贫困户户数&gt;478户；
带动贫困户人数&gt;1690人。</t>
  </si>
  <si>
    <t>项目建成后，移民可以通过在基地务工的形式，预计解决至少6人的就业问题，每人每月按3000月算，一年可为当地群众带来21.6万元的稳定收入。租赁土地可实现31户农户稳定收益3.8万元，通过租赁露营基地和固定资产可实现村集体稳定年收益5万元。</t>
  </si>
  <si>
    <t>改善村庄环境，提升环境质量，助力田坝社区生态修复，景观营造。</t>
  </si>
  <si>
    <t>项目建成后，租赁土地可实现 31 户农户稳定收益，实现村集体稳定年收益 3 万元，增加就业岗位 20 余个，可为地方带来不少于 20 万的增收。通过本项目基础设施完善提升，可实现亩产量调高15%，即每亩产量350公斤左右，预计每公斤售价15元，可在原有基础上增收10.2万元。</t>
  </si>
  <si>
    <t>碧谷街道</t>
  </si>
  <si>
    <t>农业农村局</t>
  </si>
  <si>
    <t>洗尾嘎社区</t>
  </si>
  <si>
    <t xml:space="preserve">碧谷街道洗尾嘎社区市级“一村一品”三月桃产业发展项目
</t>
  </si>
  <si>
    <t>一、三月桃提质改造奖补项目。共计划500亩进行试验示范，按照“2套1模式”，由种植农户自行购置树苗，每亩套种60棵小树苗，并每棵树苗施用有机肥或农家肥达40公斤且成活率达90%以上，街道组织人员对种植农户种植的三月桃实际成活株数，按照制定的每亩60棵种植密度折算面积验收，并将验收结果在村组进行公示，公示无异议后按照每亩600元补助。                           二、1845亩三月桃病虫害（畸形果）统防统治项目。1.高钾配方肥购置； 2.统防统治药物购置。3.植保无人机飞防。共需资金112.176万元。                                                                                                    三、产业道路建设。采用C30混凝土建设长5.86公里，宽4米，厚20厘米。1.路面平整。修边、平整、碾压，每公里10万元。2.C30混泥土浇灌。4688立方米，每立方米550元，合计257.84万元；2.排水沟。排水沟1500米，方量500立方米，每立方米600元，合计资金30万元；3.挡墙。1000立方米，每立方米450元，合计资金45万元；4.涵管。100米，每米500元，合计资金5万元。共计投入资金396.44万元。
四、沟渠建设。修复915米，每公里投入资金28万元，合计投入资金25.62万元。新建设833米，每公里投入资金50万元，合计投入资金67.26万元。                                                                                                       五、机耕路建设。325米机耕路进行建设，宽3.5米。 每公里25万元，合计8.2万元。                                                     六、三月桃分拣车间建设项目。1.厂房建设。建设长40米，宽25米，高6米，共1000平方米，对厂房采用C25进行硬化，分拣车间厂房建设每平方米1500元，共计150万元。2.C30混凝土中转场地硬化。长123米，宽25米，厚30米，共922立方米，每立方米550元，共需资金50.71万元。3.电力线路安装。建设380伏16平方米铜芯电力线，长800米，每米投入150元，投入资金1.2万元。4.分拣设备购置。H3系列3-3.5吨锂电池平衡重式叉车1辆，单价9万元；购置塑料托盘100个，每个300元，小计3万元，投入资金12万元。 合计投入资金213.91                                                                                                          七、林下种养循环试验示范建设项目。建设长5089米，高1.5米围栏，每米围栏15元，合计资金7.64万元；每5米安装1根高2米（8厘米×8厘米×0.2厘米）围杆，共需围栏1100根，每根50元，合计资金5.5万元。总计资金13.14万元                                                                                         八、面源污染防控项目。按照每100亩配备一个3立方米残留回收箱的标准，对1845亩三月桃基地配备20个，每个6000元，共计12万元。</t>
  </si>
  <si>
    <t>2023年2月—2023年10月</t>
  </si>
  <si>
    <t>脱贫户96户315人，监测户19户68人受益</t>
  </si>
  <si>
    <t>446户1809人将全面受益</t>
  </si>
  <si>
    <t>全面解决因产业发展导致地膜、农药瓶无回收设施的问题，极大改善土壤生态环境，提高土壤环境质量，对农业的可持续发展起到积极的推动作用。</t>
  </si>
  <si>
    <t>446户1809人实现人均增收7139.3万元。每公斤收取0.1元的壮大村集体经济，每年可获得22万元的村集体经济收益。</t>
  </si>
  <si>
    <t>碧谷街道大寨、老村和野牛村</t>
  </si>
  <si>
    <t>碧谷街道大寨、老村和野牛村市级大蒜“一村一品”产业基础设施建设项目</t>
  </si>
  <si>
    <t>1.老村大桥河沙坝机耕路路面建设，泥结碎石建设长4公里，宽4米；2.老村、大寨、野牛农田灌溉管道建设，DN50镀锌钢管为引水主管，铺设长度1200米；3.大寨、老村、野牛、龙潭灌溉破损沟渠修复，采用混凝土排水沟建设25公里；4.大寨村葫芦口、干沟边机耕路路面修复，采用泥结碎石铺设，建设宽4米，长3.5公里的机耕路；5.50个残膜回收箱。</t>
  </si>
  <si>
    <t>2022年10月—2023年2月</t>
  </si>
  <si>
    <t>1854户6632人全面受益</t>
  </si>
  <si>
    <t>群众增收30.8万元</t>
  </si>
  <si>
    <t>碧谷街道糯谷田社区</t>
  </si>
  <si>
    <t>碧谷街道糥谷田社区一村一品无花果产业配套产业基础设施建设</t>
  </si>
  <si>
    <t>改造提升机耕道路2289米；建设500立方蓄水池7个；建设排水沟2110米；挡墙2050方；新建PE100主水管网4千米；果脯加工厂建设200平方米。</t>
  </si>
  <si>
    <t>改善耕地面积≥1200亩</t>
  </si>
  <si>
    <t>受益人数2000人</t>
  </si>
  <si>
    <t>提高节水效率</t>
  </si>
  <si>
    <t>项目建成后每年可节省192万元用工费，同时增加无花果产值</t>
  </si>
  <si>
    <t>拖布卡镇、碧谷街道</t>
  </si>
  <si>
    <t>昆明市东川区果蔬产业园建设项目</t>
  </si>
  <si>
    <t>建设397亩大棚果蔬育苗园产业园，其中拖布卡片区247亩，对门山片区150亩，土地整理397亩，新建泵站1座，位于拖布卡片区，沉淀池1座，位于拖布卡片区，引水管网设施配套9.3km，新建产业路7.1km；新建200m³水池2座，大棚及配套设施。</t>
  </si>
  <si>
    <t>2023年3月—2023年9月</t>
  </si>
  <si>
    <t>提供不少于 50人的就业</t>
  </si>
  <si>
    <t>主要体现在发挥洁、净、美、绿的特色，营造优美宜人的生态景观，改善自然环境，维护生态平衡，保障食品安全，提高生活环境质量，具有良好的生态效益。</t>
  </si>
  <si>
    <t>项目实施后，年均营业总收入1191万元，扣除总成本后，年均利润为554.2 万元。</t>
  </si>
  <si>
    <t>碧谷街道、乌龙镇、阿旺镇、拖布卡镇等</t>
  </si>
  <si>
    <t>东川区特色水果果蝇综合防治项目</t>
  </si>
  <si>
    <t>对东川区具有一定规模、形成品牌及效益较好的水果产业开展果蝇综合防治，计划防治面积2000亩，其中桃类500亩，东川无花果500亩，其他水果1000亩，开展整形修剪、科学管理水肥、果蝇综合防治等新技术培训和指导，提高经济效益，为种植户增收、乡村振兴做出示范。</t>
  </si>
  <si>
    <t>带动贫困户就业100人，贫困户受益50户。</t>
  </si>
  <si>
    <t xml:space="preserve"> 辐射种植户1000 户以上，项目实施后，引导新型农业经营主体、种植户参与果实蝇综合防治中来，果蝇的危害降低，果实不易腐烂变质，品质和口感提高，提高果实的销售价格，增加产值。</t>
  </si>
  <si>
    <t>通过防治技术的改进，增加有机肥和生物农药的使用， 使用绿色防控技术推广，使无花果、小枣等水果产量和品质获得提升，为品牌培育奠定基础，减少化肥2%、化学农药的使用量5%以上，节约了水资源，减少面源污染。</t>
  </si>
  <si>
    <t>通过东川区特色水果果实蝇防治技术示范推广项目，对东川区具有一定规模、形成品牌及效益较好的水果产业开展桔小蝇综合防治，实施后比实施前危害率降低 20%以上，每亩增加商品果200公斤。</t>
  </si>
  <si>
    <t>铜都街道对门山、碧古街道起嘎社区</t>
  </si>
  <si>
    <t>东川区进城易地扶贫搬迁安置区“微菜园”建设项目</t>
  </si>
  <si>
    <t>建设内容主要包括：土地租赁 400 亩，土地整理 400 亩，新建产业路（宽 3.5m）2000m，新建田间步道（宽 1.5m）6000m，新建200m³蓄水池4 座，新建引水管道（DN100镀锌钢管)3000m，新建灌溉干管（DN80 镀锌钢管） 5000m，新建灌溉支管8000m，隔界栏（铁栅栏）50000m。</t>
  </si>
  <si>
    <t>2023年6月—2023年9月</t>
  </si>
  <si>
    <t>贫困户5210户21150人，建档立卡贫困户2779户11564人受益。</t>
  </si>
  <si>
    <t>项目利用整理出的土地打造“微菜园”，帮助群众解决了土地利用率低，闲置、撂荒等现状，打消了搬迁群众对于安置区“无地可种，无菜可栽”的顾虑和担忧，解决了搬迁群众的“菜篮子”问题，许多搬迁户再次种上了“放心地”，吃上了“安心菜”。而种植成熟的菜，既可实现农户自给自足，社区也会统一利用收取的“一元租金” 回购时鲜蔬菜赠送给低保户、困难户等。推动“微菜园”向“村集体经济菜园”发展壮大。</t>
  </si>
  <si>
    <t>项目的实施以保护生态，绿色发展为主要设计理念，牢固树立资源环境保护理念，坚持现代化特色农业开发与农村生态环境建设、群众生产生活相结合，合理有效利用资源，加强生态环境保护，发展现代化特色农业循环经济，营造良好的现代化特色农业环境，促进现代化特色农业可持续发展的同时更好地满足人们回归自然的消费需求。</t>
  </si>
  <si>
    <t>项目建成后，主要种植白菜、青菜、番茄、大蒜、姜等蔬菜，预计平均每亩产值 1.5 万元，每亩成本 8000 元，每亩净收益 7000 元，每年为 4000 多户易地扶贫搬迁群众共计节省买菜支出约 206 万元，3 年共计节省 618 万元。</t>
  </si>
  <si>
    <t>东川区“东川大蒜”产业园建设项目</t>
  </si>
  <si>
    <t>东川大蒜规范化种植技术示范基地2000亩；扩宽机耕路1900米，挡墙156立方米；东川大蒜分拣晾晒中心建设2700平方米；繁种试验26亩；产前、产中技术培训，产销对接等；大蒜规范化种植面积稳定10000亩。</t>
  </si>
  <si>
    <t>2022年8月—2023年2月</t>
  </si>
  <si>
    <t>亩均提高产量≥100公斤；亩均增加收入≥800元。</t>
  </si>
  <si>
    <t>各乡镇（街道）</t>
  </si>
  <si>
    <t>东川区2022年度高标准农田建设项目</t>
  </si>
  <si>
    <t>实施高标准农田建设21600亩，包括灌溉与排水工程、田间道路建设、土壤改良、耕地质量检测等（管道建设2526604米，新建机耕路21条，长度为18942米。新建减压池25座；新建水池31座，其中：新建500立方米水池1座、新建300立方米水池6座、新建200立方米水池4座、新建100立方米水池19座、新建50立方米水池1座。新建灌溉桩2583个）。</t>
  </si>
  <si>
    <t>2022年8月—2023年3月</t>
  </si>
  <si>
    <t>项目建成后提高项目区耕地产能，优化产业结构，粮食亩均增产50公斤，农户增产增收。</t>
  </si>
  <si>
    <t>二、基础设施建设</t>
  </si>
  <si>
    <t>区民族宗教事务局</t>
  </si>
  <si>
    <t>乌龙镇碑棋社区</t>
  </si>
  <si>
    <t>基础设施建设</t>
  </si>
  <si>
    <t>东川区乌龙镇碑棋村新街自然村民族团结示范村建设</t>
  </si>
  <si>
    <t>第一部分民族团结村建设内容，主要为彩绘面积3276㎡；环境提升改造1500㎡；道路修复150m；路灯30盏；民族文化展示栏100m；滴灌设施1套。 第二部分为200亩辣椒种植基地配套设施建设。</t>
  </si>
  <si>
    <t>2023年3月-2023年12月</t>
  </si>
  <si>
    <t>会带动区域交通、运输、销售等产业规模不断扩大，进而实现了跳跃式发展，拉动区域第三产业发展。为实施拖乌龙镇特色农业，奠定了坚实物质基础。实践证明，充分利用丰富的农业资源，加快发展特色农业，把特色农业作为扶贫的依托产业，是一条卓有成效的致富好路子，是地区实现扶贫攻坚目标的客观需要和现实选择。</t>
  </si>
  <si>
    <t>将有利于改善碑棋村产业结构，进一步扩大辣椒产业销售渠道，增强产品在市场上的竞争力，同时有利于充分利用和发挥优越的自然生态优势，逐步辐射乌龙镇周边村庄乡村经济向有利方向发展，增加地方财政收入，对带动当地人民脱贫致富，恢复生态，保护环境以及促进当地农业产业的可持续发展将起到积极的推动作用，对于促进当地农业经济发展建设和保障民生也有重要意义。</t>
  </si>
  <si>
    <t>乌龙镇店房社区</t>
  </si>
  <si>
    <t>东川区乌龙镇店房村大店房自然村民族团结示范村建设</t>
  </si>
  <si>
    <t>东川区乌龙镇店房村大店房自然村民族团结示范村建设项目建设包含两部分，第一部分为民族团结村建设，主要建设内容为墙面彩绘工程:彩绘面积3367㎡；环境提升改造1000㎡；道路修复110m；路灯40盏；入口标识牌1座；新建200m³水池；沟渠修复333m。第二部分为稻花鱼养殖产业配套建设。</t>
  </si>
  <si>
    <t>项目实施后，将会带动区域交通、运输、销售等产业规模不断扩大，进而实现了跳跃式发展，拉动区域第三产业发展。为实施拖乌龙镇特色农业，奠定了坚实物质基础。实践证明，充分利用丰富的农业资源，加快发展特色农业，把特色农业作为扶贫的依托产业，是一条卓有成效的致富好路子，是地区实现扶贫攻坚目标的客观需要和现实选择</t>
  </si>
  <si>
    <t>实施项目区的环境综合治理，有利于当地农村生产环境、生活环境和生活质量的改善和提高，有利于人民精神生活的健康发展，有利于社会主义美丽乡村建设，有利于提高政府形象，增强对党和政府的向心力。</t>
  </si>
  <si>
    <t>本项目的建设，对于推进乌龙镇的新农村建设具有重要意义。首先，以道路及排水工程为代表的基础设施的建设，为农村居民进一步改善道路交通条件，以农业增效、农民增收、农村增美为核心，以深化和提升农村环境卫生整治工程和现代农村社区建设为载体，着力推进“农村生态经济体系、生态人居体系、生态文化体系、生态环境体系”等四大体系建设，带动城乡经济一体化快速发展，整体提升农村建设管理水平。</t>
  </si>
  <si>
    <t>本次项目的建设，将有利于改善店房村产业结构，进一步扩大稻花鱼产业销售渠道，增强产品在市场上的竞争力，同时有利于充分利用和发挥优越的自然生态优势，逐步辐射乌龙镇周边村庄乡村经济向有利方向发展，增加地方财政收入，对带动当地人民脱贫致富，恢复生态，保护环境以及促进当地农业产业的可持续发展将起到积极的推动作用，对于促进当地农业经济发展建设和保障民生也有重要意义。</t>
  </si>
  <si>
    <t>拖布卡镇松坪村</t>
  </si>
  <si>
    <t>拖布卡镇松坪村民族团结进步示范村创建项目</t>
  </si>
  <si>
    <t>1.松坪村上山脑小组至下山脑小组的道路硬化300米，每米投资 360元，合计108000元。
2.松坪村上面进村口晏家塘小组至下山脑小组约13公里村庄主干道，安装少数民族风格路灯100盏，每展2500元，合计250000元。
3.村庄主干道栽种500棵樱花树用于美化环境， 每棵260元，合计130000元。
4.采摘园，在上下松颗、红门楼小组发展20亩美优苹果、彩色缤桃、树美苹果种植，每亩投资14500元，合计290000元。
5.红门楼小组彝族文化氛围打造，977.5平方米，单价80，合计78200元。
6.村级村标和12个村民小组村标打造，每个投资5500元，合计66000元。                                                       7.工程预备费187800元。</t>
  </si>
  <si>
    <t xml:space="preserve">1.受益建档立卡贫困户人数&gt;30人
2.新增硬化路里程&gt;300米
3.提供就业岗位&gt;20个
</t>
  </si>
  <si>
    <t xml:space="preserve">1.特色产业带动增加贫困人口就业人数&gt;=30人
2.缩短当地居民出行时间&gt;15分钟
</t>
  </si>
  <si>
    <t xml:space="preserve">
绿化率增加&gt;10%
</t>
  </si>
  <si>
    <t>1.特色产业增加值&gt;10万
2.带动受益农民增加收入&gt;1500元/年</t>
  </si>
  <si>
    <t>阿旺镇双龙村</t>
  </si>
  <si>
    <t>阿旺镇双龙村民族团结进步示范村创建项目</t>
  </si>
  <si>
    <t>1.建设肉牛养殖圈舍700平方米.2.建设化粪池150立方米；3.安装太阳能风能路灯100盏。</t>
  </si>
  <si>
    <t>1.对双龙村大麦地小组8户脱贫户土地流转每年收益&gt;15000元；  2.带动脱贫户长期务工4人。</t>
  </si>
  <si>
    <t xml:space="preserve">项目建成后，可以改善群众的出行安全保障，提高生活质量，提高群众满意度，提升生产能力，进而促进双龙村经济社会更快发展。项目的实施，将更好地彰显党的扶贫政策在民间深处春意盎然、繁花蔟锦，促进政治文明和乡风文明。
</t>
  </si>
  <si>
    <t>发展推广特色产业，使项目区水土得到有效保持，项目的建设将进一步促进村容村貌的改善，促进双龙村打造美丽乡村，宜居家园。</t>
  </si>
  <si>
    <t>1.70余亩软籽石榴进入盛果期将每年收益净利润37.8万元；2.肉牛养殖每年可收益30万元；3.项目带动务工15人，其中长期务工8人。</t>
  </si>
  <si>
    <t>阿旺镇长岭子村</t>
  </si>
  <si>
    <t>阿旺镇长岭子村民族团结进步示范村建设项目</t>
  </si>
  <si>
    <t>1.道路修复建设500m及160立方米路侧挡土墙建设。2.民族文化宣传栏建设10块，民族文化宣传彩绘面积750㎡。                               3.太阳能风能路灯60盏，环境提升改造绿化美化，种植樱花150株，红枫70株，银杏50株，滇润楠50株；滴灌设施1套。                                                              4.145亩魔芋产业种植建设，含土地集中流转，种植人工、仔种及土地改良。</t>
  </si>
  <si>
    <t>带动区域交通、运输、销售等产业规模不断扩大，进而实现了跳跃式发展，拉动区域第三产业发展。为实施拖乌龙镇特色农业，奠定了坚实物质基础。实践证明，充分利用丰富的农业资源，加快发展特色农业，把特色农业作为扶贫的依托产业，是一条卓有成效的致富好路子，是地区实现扶贫攻坚目标的客观需要和现实选择。</t>
  </si>
  <si>
    <t>将使项目区基础设施条件得到极大改善，为项目区的经济发展创造良好的设施环境，村民生活水平和质量进一步提高，群众的思想道德水平和劳动技能得到大幅提升，这将推进我镇及全市城乡一体化建设进程。</t>
  </si>
  <si>
    <t>加强生态环境建设，势在必行。项目建设应抓住这一契机，将村寨的村容村貌建设作为建设重点，通过这些重点工程的实施，示范和带动其他地区的生态环境建设，打造美丽乡村，宜居家园。</t>
  </si>
  <si>
    <t>本项目的建设，将改善该地区封闭式的经济环境，提高人民生活水平，经济效益主要反映在农民纯收益上，项目的实施能激活移民村农产品及农副产品的生产和流通，增加村民收入。为村民的生产生活创造了较好的基础设施条件，带动经济发展，人民群众增产增收。缩短出行时间、距离效益，如节约时间、减少事故、货损、节约油料等效益。民族特色产业的培育带动区域经济快速发展，145亩魔芋种植，产值可达6000元/亩，实现种植总产值87万元。</t>
  </si>
  <si>
    <t>东川区交运局</t>
  </si>
  <si>
    <t>阿旺镇大石头村</t>
  </si>
  <si>
    <t>东川区阿旺镇大田坝桥、鲁家田桥、麻栗湾桥建设项目</t>
  </si>
  <si>
    <t>新建3座桥梁，桥跨均为3×16米，包含引道工程共计159.18米</t>
  </si>
  <si>
    <t>2022年10月—2023年3月</t>
  </si>
  <si>
    <t>新建小桥数量≥3座；受益人口数≥3000人。</t>
  </si>
  <si>
    <t>乌龙镇2022灌溉供水保障项目</t>
  </si>
  <si>
    <t>本工程概算总投资 1056.16 万元，其中建筑工程费概算投资 875.60 万元，施工临时工程概算投资 8.76 万元，独立费用 104.66 万元，基本预备费 49.45 万元，环境保护工程投资 4.42 万元，水土保持工程投资 13.27 万元</t>
  </si>
  <si>
    <t>2023年1月—2023年8月</t>
  </si>
  <si>
    <t>项目建设期间季节性用工及钟点工全年可带动约150人次，按照80元/人/天，带动乌龙镇临时务工收入200万元，项目建成后受益群众2435户6346人，其中建档立卡户脱贫人口530户1564人。</t>
  </si>
  <si>
    <t>实施该项目有利于调整农业产业结构，使农业经济向规模化、集约化、产业化方向发展，促进农业产业结构调整。修建灌溉、取水工程，恢复、改善、扩大农业灌溉面积，能够合理配置水资源，增强农业抵御自然灾害的能力。实施旱作农业，有利于提高农业单产和促进产业结构调整。</t>
  </si>
  <si>
    <t>实施本项目设建，修建灌溉、取水工程，恢复、改善、扩大农业灌溉面积，能够合理配置水资源，增强农业抵御自然灾害的能力。</t>
  </si>
  <si>
    <t>阿旺镇许家小河流域综合治理以工代赈示范项目</t>
  </si>
  <si>
    <t>1.对阿旺镇许家小河流域综合农业开发治理，保护可耕地500亩，新增可耕地200亩，养鸭场2个，苗圃150亩，河道疏通6公里.1、防护挡墙、门坎坝：新建防护挡墙1066m,新建门坎坝9道，拦挡坝1道。
2.取水池60立方米、灌溉沟渠640米。
3.机耕路工程：沿防护挡墙新修机耕路650m，路基宽度4m、行车道宽3m。
4.河道清淤53132立方米。</t>
  </si>
  <si>
    <t>2023年2月-2023年7月</t>
  </si>
  <si>
    <t>增加耕地150亩；保护现有耕地500亩；亩产增加150千克；涉及村组农户人均耕地增加0.23亩，年农业增收48.75万元</t>
  </si>
  <si>
    <t>以工代赈方式带动当地群众就业人数120人；培训土石方工程熟练工10人；长期保障集中搬迁点144人和通村公路汛期安全</t>
  </si>
  <si>
    <t>河道恢复与保护4.5千米；减少耕地水土流失500亩</t>
  </si>
  <si>
    <t>人均增加耕地0.23亩，平均每年人均增收246元，配套灌溉沟渠和机耕路每亩年租金从500元提升至800元。</t>
  </si>
  <si>
    <t>阿旺镇大石头村、小营村、芋头塘村、岩头村</t>
  </si>
  <si>
    <t>阿旺镇东片区生产用水自然能提水工程项目</t>
  </si>
  <si>
    <t>新建取水口1座，DN1220螺旋钢动力管1390米；新建设备用房220平方米，购买自然能提水设备1套；输水提升管道DN133米无缝钢管5260米、DN159米无缝钢管8788米；新建1000立方米高位水池3个、2000立方米高位水池2个；新建二级500立方米蓄水池15座、100立方米蓄水池12座；新建DN80主供水管35800米、DN50支管长度18000米。</t>
  </si>
  <si>
    <t>2022年5月-2023年5月</t>
  </si>
  <si>
    <t xml:space="preserve">项目的建设实现阿旺镇大白河以东片区大石头、小营、芋头塘、岩头13000亩耕地生产用水覆盖。
</t>
  </si>
  <si>
    <t>阿旺镇金沙江支流干热河谷小营村自然能提水工程虽然一次性成本投入较大，但后续产生持续性经济效益较大，同时可带动村传统种植业、特种作物种植产业、果蔬种植产业得到长远发展，建设意义深远。</t>
  </si>
  <si>
    <t xml:space="preserve">水源的引入，促使土地附加值稳定增长，土地流转开发几率高，作物种植种类增加。
</t>
  </si>
  <si>
    <t xml:space="preserve">增加农作物产量，增加经济收入，13000亩土地，按照亩产增收50公斤稻谷估算，年直接经济效益增加325万。
</t>
  </si>
  <si>
    <t>长岭子村</t>
  </si>
  <si>
    <t>东川区阿旺镇长岭子村生产用水项目</t>
  </si>
  <si>
    <t>一、自然能片区建设内容为： 1、新建取水坝1座，高1.5m；新建沉砂池1座。2、动力管道：主要用于引入水流即水中的能量，因此称之为动力钢管。本项目动力管道为φ478螺旋钢管（壁厚6mm），长177m；新建动力管道取水池1座。3、安装取水管道662m，采用DN100热镀锌钢管(壁厚4mm)。4、自然能提水设备1套：该设备为本项目的核心部件，动力钢管中引入的水流主要就是用于为自然能提水设备提供能量动力。5、设备房：设备房长16.6m，宽7.9m，采用框架式结构。6、动力设备输水管：动力设备输水管采用φ108无缝钢管（壁厚6mm、5mm、4mm）长2736m。7、安装DN32热镀锌钢管3539m，DN50热镀锌钢管3944m，DN80热镀锌钢管4751m。新建500m³水池2座，50m³水池3座，100m³水池5座。
二、自流片区建设内容：1、新建挡水坝1座，坝后取水沉砂池1座。2、安装DN100热镀锌钢管4200m，DN50热镀锌钢管2860m，覆盖花椒产业灌溉面积约710亩。3、新建花椒种植区高位水池100立方米蓄水池1座、500立方蓄水池1座。</t>
  </si>
  <si>
    <t>项目覆盖长岭子村12小组1940亩土地农业生产用水，促进农业生产增收。</t>
  </si>
  <si>
    <t>项目的实施有效解决了长岭子村产业和生产用水问题，提高了土地附加值，在推进长岭子村乡村产业发展的同时，实现村集体经济壮大增长。</t>
  </si>
  <si>
    <t>项目建设，满足长岭子村2005亩耕地灌溉用水供给。</t>
  </si>
  <si>
    <t>新增和改善灌溉面积≥2005亩；农作物亩均增产≥136.5公斤及带动周边群众务工收入。</t>
  </si>
  <si>
    <t>海科科、拖落村、芋头塘村</t>
  </si>
  <si>
    <t>东川区阿旺镇海科村、拖落村、芋头塘村农村供水保障应急提水工程</t>
  </si>
  <si>
    <t>工程计划实施农村供水保障工程共3件，其中应急提水工程1件，农村供水保障2件。合计日供水能力204.62m³/d，合计解决阿旺镇3个村委会共10个村小组453户1831人的农村供水问题。其中：1、海科村农村供水保障应急提水工程主要建设内容为新建管道3820m，取水坝1座，提水泵站2座，各级提水泵站装机容量均为45KW，30m³进/出水池2座，100m³出水池（高位蓄水池）1座，泵房2座。
2、拖落村上坪子、大麦地、余滩滩小组供水保障工程主要建设内容为新建配水管网总长12129m，配套计量水表及配套设施共129套，设分水井1座及管理房1座。
3、芋头塘村水平潭、小村、异地搬迁小组供水保障工程主要建设内容为改造取水池一座，增设取水坝1座，修建引沟渠及挡墙；更换管道2310m，其中DN40热镀锌钢管1610m，更换DN20热镀锌钢管配水管210m，更换DN15热镀锌钢管入户490m。</t>
  </si>
  <si>
    <t>2023年2月-2023年5月</t>
  </si>
  <si>
    <t>工程计划实施农村供水保障工程3 件，1.解决阿旺海科村炉房沟小组、白木山小组、大乔地小组、马槽地小组共 4 个村小组190 户 784 人的旱季缺水问题；2.解决拖落村上坪子、余滩滩、大麦地、马脖子共 4 个小组共 180 户 726 人；3.芋头塘村水平潭小组、小村小组、易地搬迁点共三个小组 134 户 541 人的农村供水保障问题。</t>
  </si>
  <si>
    <t>解决阿旺镇3个村委会共10个村小组450户2051人的农村供水问题</t>
  </si>
  <si>
    <t>合理高效利用水资源，减少水土流失情况，促进面山绿化率的提高。</t>
  </si>
  <si>
    <t>工程建成后有效提高供水保证率，减少项目受益村组群众用水支出。</t>
  </si>
  <si>
    <t>东川区碧谷街道农村供水保障及灌溉引水配套工程</t>
  </si>
  <si>
    <t>新建输水管线26.146千米，新建灌溉供水管11.874千米。</t>
  </si>
  <si>
    <t>2022年4月-2023年6月</t>
  </si>
  <si>
    <t>节约劳动力挑水及减少农民医药费的支出或增加畜产品。</t>
  </si>
  <si>
    <t>可解决农村广大居民饮水问题，提高受益项目区人民群众生活水平和身体素质。</t>
  </si>
  <si>
    <t>改善农村水生态环境和生存条件。</t>
  </si>
  <si>
    <t>按每亩产生灌溉效益150元计算，年均灌溉效益为113.12万元。</t>
  </si>
  <si>
    <t>汤丹镇</t>
  </si>
  <si>
    <t>东川区小河水库工程</t>
  </si>
  <si>
    <t>大坝为混凝土面板堆石坝，最大坝高69.7米，坝顶长191.75米，坝顶宽6米，坝料填筑83万立方米；建设溢洪道1座，全长454.07米；建设导流输水隧洞1条，全长217米；建设输水管道7329米。</t>
  </si>
  <si>
    <t>2022年3月-2025年3月</t>
  </si>
  <si>
    <t>完善了灌区农田灌溉的蓄水、引水水利设施，促进了当地农业经济的良好发展。</t>
  </si>
  <si>
    <t>保障集镇生活、农村人
畜饮水和农业灌溉用水。</t>
  </si>
  <si>
    <t>改变周边生态环境，形成独立小气候。</t>
  </si>
  <si>
    <t>经计算，项目实施后年新增经济效益为 2227.46 万元，年供水量 610 万 m³。</t>
  </si>
  <si>
    <t>东川区拖布卡中型灌区续建配套与节水改造项目</t>
  </si>
  <si>
    <t>新建除松坪灌片外所有灌片支管，总长28.878km，新建200m3水池2座，500m3水池15座，新建取水坝3座，新建新店房光伏泵站一座。</t>
  </si>
  <si>
    <t>2021年6月-2023年8月</t>
  </si>
  <si>
    <t>极大改善灌区水利基础条件，促进灌区农业产业结构调整、改善灌区人民生产生活条件，促进农民增收致富。</t>
  </si>
  <si>
    <t>灌溉面积2.36万亩。</t>
  </si>
  <si>
    <t>改善当地农田小气候，调节农田水分状况，有效地控制水土肥流失</t>
  </si>
  <si>
    <t>项目建成后涉及耕地年增产40～50kg/亩·年，估算本项目每年总增产实物量59.8万kg，按综合价3.50元/kg，计算新增农业总产值83.72万元。</t>
  </si>
  <si>
    <t>铜都街道、碧谷街道、红土地镇、乌龙镇、舍块乡</t>
  </si>
  <si>
    <t>东川区骨干灌溉沟渠以工代赈清淤项目</t>
  </si>
  <si>
    <t>1、淤泥清除28495立方米，单价45.55元/立方米，合价129.79万元；2、淤泥清除40302.06立方米，单价36.72元/立方米，合价147.99万元；3、杂草清除108200.34平方米、单价5元/平方米，合价54.1万元。</t>
  </si>
  <si>
    <t>明显改善农业灌溉用水条件及生产条件，提高作物产量，增加了项目区农民的经济收入。</t>
  </si>
  <si>
    <t>当地发展农业生产、发展农村经济创造先行条件打下坚实的基础。</t>
  </si>
  <si>
    <t>经济效益为清淤除障，以保证灌溉供水的保证率，估算本工程的经济效益约 50 万元。</t>
  </si>
  <si>
    <t>红土地镇蚂蝗箐村</t>
  </si>
  <si>
    <t>东川区红土地镇大坪子、二坪子、蚂蝗箐三村供水保障项目</t>
  </si>
  <si>
    <t>本工程共新建集水井 2 座、150m³取水池 1 座、集水渠 1 条；新建输水管道 2 条，长 1220m，均采用 DN80 热镀锌钢管（Q235B 级钢）（壁厚 4.0mm）；新建智慧净水厂一座，厂区总占地面积 543m2 ，含200m³清水池一座，管理房和设备房各一座，高位水池一座；新建配水干管 5 条，均为热镀锌钢管（Q235B 级钢），其中：新建 1#配水干管 302m，采用 DN80 热镀锌钢管（Q235B级钢）；新建 2#配水干管 700m，采用 DN80 热镀锌钢管（Q235B 级钢）；新建 3#配水干管 520m，采用 DN40 热镀锌钢管（Q235B 级钢）；新建 4#配水干管 1033m，采用 DN32热镀锌钢管（Q235B 级钢）；新建 5#配水干管 1654m，采用 DN50 热镀锌钢管（Q235B级钢）。</t>
  </si>
  <si>
    <t>2023年3月-2023年9月</t>
  </si>
  <si>
    <t>解决红土地镇19个村小组1078户3363人的饮水问题。</t>
  </si>
  <si>
    <t>对加快当地群众脱贫致富，加强社会稳定，保障全区社会经济可持续发展具有重要的作用。</t>
  </si>
  <si>
    <t>减少了水土流失，又美化环境，使农村生活环境得到改善。</t>
  </si>
  <si>
    <t xml:space="preserve">该工程建成后年供水量103000m³，按农村供水水价1 元/m³算，年水费收入为10.30万元。
</t>
  </si>
  <si>
    <t>东川区乌龙产业骨干配水工程</t>
  </si>
  <si>
    <t>重力流片区共布置9条支管，总长16.96km，200m³水池17座。对灌区9条分支管道安装流量（含压力）计量。</t>
  </si>
  <si>
    <t>2023年4月-2024年4月</t>
  </si>
  <si>
    <t>提高作物产量，增加了项目区农民的经济收入。</t>
  </si>
  <si>
    <t>改善了农业生产能力，提高项目区的农业产值。</t>
  </si>
  <si>
    <t>灌片总面积2.70万亩，项目参考类似工程效益，取综合效益50元/亩，综合效益为135.00万元/年。</t>
  </si>
  <si>
    <t>东川区阿旺镇双龙光伏提水项目</t>
  </si>
  <si>
    <t>项目区新建光伏提水泵站 1 座；新建取水坝 1 座；新建Φ237 螺旋焊接钢管 508m（壁厚 7mm）；新建 DN200 镀锌钢管（壁厚 6mm）940m；新建 DN200 热镀锌钢管（壁厚 7mm）86m，新建 DN200 热镀锌钢管（壁厚 8mm）108m，新建 DN150 热镀锌钢管（壁厚 4.5mm）594m，新建 DN125 热镀锌钢管（壁厚 4.5mm）670m，新建 DN100 热镀锌钢管（壁厚 4.0mm）410m；DN65 热镀锌钢管（壁厚4mm）547m；输水主管、干管及支管，总长 3425m。新建 50m 3 水池 7座（含提水前池 1 座），新建高位坝塘 1 座、新建 200m 3 水池 1 座。</t>
  </si>
  <si>
    <t>2023年2月-2023年12月</t>
  </si>
  <si>
    <t>明显改善农业灌溉用水条件及生产条件，提高作物产量，增加了项目区农民的经济收入</t>
  </si>
  <si>
    <t>提高项目区农业抗御自然灾害的能力，提高农业竞争力。</t>
  </si>
  <si>
    <t>提高项目区灌溉水利用系数，节水效益明显。</t>
  </si>
  <si>
    <t>本工程灌区总面积1213亩，根据工程区农作物种植结构估算灌溉效益约为 150万元。</t>
  </si>
  <si>
    <t>东川区北部三镇调水工程</t>
  </si>
  <si>
    <t>从在建的小河水库引水到水井山水库，估算引水流量0.095m³/s。管道起点为小河水库涵洞出口，终点为水井山水库，输水线路全长43.5kmkm，其中管道长度41.0km,隧洞长度2.5km。</t>
  </si>
  <si>
    <t>2023年8月-2025年12月</t>
  </si>
  <si>
    <t>覆盖灌溉面积31.1万亩</t>
  </si>
  <si>
    <t>碧谷街道小江片区灌溉工程</t>
  </si>
  <si>
    <t>项目区取水口处新建取水廊道，对取水口下游 K1+700.81m 段范围内的土渠 进行钢筋混凝土衬砌处理。新建取水泵站，新增灌溉面积 350 亩，改善灌溉面积 6000 亩。。</t>
  </si>
  <si>
    <t>2023年4月-2023年11月</t>
  </si>
  <si>
    <t>改善项目区 6350 亩耕地的灌溉用水问题，为保障当地农民能够按节令栽种，农民增收、农业增产奠定基础。</t>
  </si>
  <si>
    <t>极大改善项目区的灌溉条件，对提高项目区群众生活水平、改善生产生活条件、促进农民增收和农村经济的发展有着重大现实意义。</t>
  </si>
  <si>
    <t>为生态建设提供了水源，稳定了沟坡，减轻崩塌和滑坡等水土流失现象，保护了项目区的生态环境和居住场所。</t>
  </si>
  <si>
    <t>增加灌溉效益185.1 万元。</t>
  </si>
  <si>
    <t>东川区红土地镇坪子片区灌溉工程</t>
  </si>
  <si>
    <t>通过对项目区取水坝进行修复，土渠部分进行素混凝土浇筑，已支砌存在损坏部分进行修复和清淤处理，使项目区的灌溉保证率得到明显提高，综合灌溉利用系数由 0.55 提高到 0.70，但由于作物种植比例发生变化，有效地改善灌溉面积 7297 亩。</t>
  </si>
  <si>
    <t>2023年6月-2023年12月</t>
  </si>
  <si>
    <t>改善项目区 7297 亩耕地的灌溉用水问题，为保障当地农民增收、农业增产奠定基础。</t>
  </si>
  <si>
    <t>提高项目区的农业产值，为当地发展农业生产、发展农村经济创造先行条件打下坚实的基础。</t>
  </si>
  <si>
    <t>节水效益明显，增加灌溉效益322.16 万元。</t>
  </si>
  <si>
    <t>东川区岩脚水库工程</t>
  </si>
  <si>
    <t>水库工程规模为小（二）型，工程等别Ⅴ等，水库坝顶至库底 20.0m。主要建筑物大坝、导流输水放空泄洪隧洞为 5 级，次要建筑物为 5 级。水库大坝为混凝土挡水墙，坝顶高程为 2233.0m，最大坝高 3.3m，坝顶长 236.0m。岩脚水库引水工程由取水坝和引水管线组成。引水管线长 1.28km，采用有压浅埋管。取水坝位于库区北东方向约 1.2km 箐沟，基础高程约 2350m。</t>
  </si>
  <si>
    <t>2023年10月-2025年10月</t>
  </si>
  <si>
    <t>提供 1025 亩耕地的灌溉用水，1177 人、309 头大牲畜和 1507头小牲畜的人畜饮用水。</t>
  </si>
  <si>
    <t>改善当地农业生产条件，提高区域人民群众生活质量，解决人民群众最基本的需求。</t>
  </si>
  <si>
    <t>新增灌溉面积0.1025 万亩，年灌溉效益为 264.99 万元。农村生活供水量 7.48 万m³，为 18.7 万元。</t>
  </si>
  <si>
    <t>汤丹镇北部片区</t>
  </si>
  <si>
    <t>汤丹镇北部10村产业配水补充完善项目</t>
  </si>
  <si>
    <t>1.江西村小田坝片区灌溉工程：新建取水坝1座，新建引水主管2条，总长4428m，其中DN150热镀锌钢管（壁厚4.5mm），长2042m，DN80热镀锌钢管（壁厚4.0mm），长2386m；新建水池至水池间配水干管1条，长398m，采用DN50热镀锌钢管。2.中山村大坪子片区灌溉工程：共新建引水主管1条，采用DN100热镀锌钢管，长2770m；新建地间配水干管2条，总长837m，其中DN80热镀锌钢管，长460m，DN50热镀锌钢管，长377m；新建地间配水支管8条，总长2777m，其中DN40热镀锌钢管，长1178m，DN32热镀锌钢管，长891m，DN25热镀锌钢管，长708m。3.中山村中山小组灌溉片区：共新建引水主管2条，采用DN80热镀锌钢管，总长430m；新建蓄水池2座，其中200m³蓄水池1座，100m³蓄水池1座；新建地间配水干管3条，总长1922m，其中DN50热镀锌钢管，长986m，DN40热镀锌钢管，长936m；新建地间配水支管3条，总长859m，均采用DN40热镀锌钢管4.中山村王家村、徐家村片区：共新建引水主管2条，总长1990m，其中DN65热镀锌钢管980m，DN40热镀锌钢管1010m；新建蓄水池2座，均为50m³蓄水池，水源处新建取水池1座。5.中山村黑山门灌溉片区：共新建引水主管1条，长50m，采用DN50热镀锌钢管；新建50m³蓄水池1座。6.中山村乡村振兴羊肚菌产业发展供水项目:共新建引水主管1条，总长1972m，其中DN65热镀锌钢管1492m，PE100级1.25MPadn75PE管480m；新建100m³蓄水池1座。7.弯腰树村播落箐花椒种植灌溉工程:共新建取水池1座，新建引水主管1条，长577m，采用DN65热镀锌钢管；新建水池至水池间配水主管1条，长360m，采用DN40热镀锌钢管；新建水池后地间配水干管4条，总1408m，其中DN40热镀锌钢管406m，DN32热镀锌钢管582m，DN25热镀锌钢管420m；新建蓄水池2座，其中100m³蓄水池1座，50m³蓄水池1座。8.弯腰树村引水灌溉改造工程:共新建引水主管1条，长1290m，采用DN150热镀锌钢管.9.弯腰树村郑家村小组片区灌溉工程:共新建取水池1座，新建引水主管1条，长3697m，采用DN150热镀锌钢管；维修灌溉沟渠300m，采用C20混凝土，断面尺寸：0.3m×0.3m。10.杉木村丫口灌溉片区、老杉木灌溉片区灌溉工程:共新建取水池1座，新建引水主管1条，长1483m，采用DN50热镀锌钢管；新建水池至水池间配水主管1条，长640m，采用DN40热镀锌钢管；新建水池后地间配水干管5条，总长2144m，采用DN40热镀锌钢管；新建蓄水池2座，均为50m³蓄水池。11.竹山村林下重楼种植片区灌溉工程：共新建引水主管1条，长30m，其中DN40热镀锌钢管1492m，新建水池后地间配水干管1条，长824m，采用DN40热镀锌钢管；新建100m³蓄水池1座。12.新寨村新寨灌溉片区：共新建水池间配水主管2条，总长700m，其中DN65热镀锌钢管，长320m，DN40热镀锌钢管，长380m；新建地间配水干管7条，总长2252m，其中DN40热镀锌钢管772m，DN32热镀锌钢管1016m，DN32热镀锌钢管464m；新建100m³蓄水池1座。13.新寨村松毛棚灌溉片区：共新建地间配水管9条，总长4002m，其中DN65热镀锌钢管588m，DN50热镀锌钢管321m，DN40热镀锌钢管2044m，DN32热镀锌钢管1019m；新建50m³蓄水池1座。14.新寨村山包包灌溉片区：共新建配水管4条，总长1063m，其中DN40热镀锌钢管配水主管1条，长50m，DN40热镀锌钢管配水干管1条，长456m，DN32热镀锌钢管配水干管2条，长557m；新建蓄水池21座，为50m³蓄水池。15.三家村灌溉工程：共新建新建配水主管2条，总长1210m，其中DN100热镀锌钢管900m，DN32热镀锌钢管310m；新建50m³蓄水池1座。16.达朵村达朵坪子片区灌溉工程：共新建取水坝1座（含拦水坝及沉砂池），引水主管1条，长1080m，采用DN315螺旋钢管，壁厚6.00mm。17.洒海村新建村小河边片区灌溉工程：共新建取水池1座，引水主管1条，长1856m，采用DN200热镀锌钢管，壁厚6.00mm。18.梨坪村小菜园片区灌溉工程：共新建取水池1座，引水主管1条，长150m，采用DN100热镀锌钢管。</t>
  </si>
  <si>
    <t>项目建成后可有效增加农民收入，带动贫困人口6680人增收致富。</t>
  </si>
  <si>
    <t>可改善各和增加灌溉面积13027亩，提高区域抵御自然灾害能力和水利调度运行管理能力，有效提高农业综合生产能力，切实促进农民增收致富，促进当地社会的和谐稳定发展。</t>
  </si>
  <si>
    <t>保护宝贵的土地资源，减少水土流失，保护水质和自然景观，改善人居环境等。</t>
  </si>
  <si>
    <t>项目建成后，可增加农业总产值2581.02万元，增加农业总产量211.46万公斤。</t>
  </si>
  <si>
    <t>昆明市生态环境局东川分局</t>
  </si>
  <si>
    <t>达贝社区大营盘</t>
  </si>
  <si>
    <t>东川区铜都街道达贝社区大营盘人居环境整治项目</t>
  </si>
  <si>
    <t>主要工程内容：DN200波纹螺旋管4189米，DN160CPVC管690米，DN110CPVCG管1380米，混泥土检查井61座，塑料检查井59座，路面破除与恢复4648平方米，养护塘2座，太阳能路灯39盏，垃圾收集点5个，及村内环境整治。</t>
  </si>
  <si>
    <t>污水处理工程属于社会福利事业的基础设施，可以带动临时务工50人。</t>
  </si>
  <si>
    <t>改善人居环境，提升居住质量</t>
  </si>
  <si>
    <t>改善环境受益群众310人</t>
  </si>
  <si>
    <t>铜都街道龙洞村、梨坪村、块河村</t>
  </si>
  <si>
    <t>东川区铜都街道龙洞梨坪块河三村供水保障及灌溉引水工程建设项目</t>
  </si>
  <si>
    <t>①工程规划建设供水主管1条（G1），由轿子山水库南干渠2号分水口进行分水，管道总长11578m，设计采用DN125及DN80热镀锌无缝钢管，块河供水干管（G2）设计总长929m，采用DN80热镀锌无缝钢管，设计壁厚采用5mm，管道接入已建水池，管道进入水池前端设水表计量；梨坪村包谷地供水干管（G3）由3#分水口分水，设计总长1912m，采用DN50镀锌钢管，设计壁厚采用3.8mm；龙洞村供水干管（G4）设计总长3923m，采用DN100热镀锌无缝钢管，设计壁厚采用6.0mm、4.5mm，建设连通管道153m，采用DN125镀锌钢管。②本次工程共规划新建3座蓄水池，分别为龙洞原坝塘改建2000m³水池；南干渠引水供水主管末端配套新建100m³水池、龙洞村陆家山小组新建100m³人饮水池，采用封闭式钢筋混凝土修建。③龙洞村原DN100供水管道长约7km，现已建成26年，由于运行年代较久，现出现堵塞，需进行检修维护。根据查看，管道需涉及更换长度为3km，管道分别采用DN100无缝钢管（壁厚6mm，含防腐）1820m，DN100镀锌钢管1205m；更换DN100压力等级为4.0MPa闸阀2个，DN100压力等级为2.5MPa闸阀2个；管道淤堵段疏通560m。④大箐沟原dn80PE管道改造，管道改为DN80热镀锌钢管进行供水，壁厚4.0mm，总长3985m。⑤梨坪14组人饮供水管道由供水主管末端100m³水池进行分水，管道设计采用DN50热镀锌钢管，总长4728m。</t>
  </si>
  <si>
    <t>通过项目实施，完善项目区内的水利设施，使项目区内人饮水得以保障，供水保证率取90。本次饮水工程共涉及3个村委会人饮水保障用水，解决955户3246人供水。</t>
  </si>
  <si>
    <t>解决项目区饮水安全问题，水质合格率提到高90%以上</t>
  </si>
  <si>
    <t>改善项目区水生态环境和生产生活条件</t>
  </si>
  <si>
    <t>参与项目建设务工收入，增加种养殖收入等</t>
  </si>
  <si>
    <t>红土地镇蚂蟥箐村、新乐村</t>
  </si>
  <si>
    <t>红土地镇蚂蟥箐村和新乐村污水治理项目</t>
  </si>
  <si>
    <t>建设地埋式一体化污水处理系统8座；新建污水管道41.399千米，其中：DN200（HDPE双壁波纹管）13.138千米、DN300（HDPE双壁波纹管）8961米、UPVC管DN110接户管19.3千米；入户收集池770座及配套污水检查井977座，沉泥井98座等。</t>
  </si>
  <si>
    <t>2022年6月—2023年6月</t>
  </si>
  <si>
    <t>改善人居环境，改善轿子山水库水环境。</t>
  </si>
  <si>
    <t>1、污水治理项目可以完善新乐村、蚂蝗箐村基础设施建设、提升生态环境，对提升农村人居环境具有积极作用，有利于带动村庄及附近区域经济社会的发展。直接受益居民 772户 2352 人。 2、本项目实施人居环境建设项目，有利于推动其他各村人居环境建设，促进城乡一体化化进程，巩固红土地镇脱贫成效，为乡村振兴打下坚实基础。</t>
  </si>
  <si>
    <t>通过村容村貌整治提升等工程的实施，全面改善自然生态和人居环境，实现经济与环境良好互动，人与自然和谐发展。</t>
  </si>
  <si>
    <t>东川区红土地镇法者村、花沟村、蚂蟥箐村</t>
  </si>
  <si>
    <t>东川区红土地镇公益性基础设施建设农村人居环境整治项目</t>
  </si>
  <si>
    <t>本项目拟在红土地镇法者村、花沟村、蚂蟥箐村新建垃圾处理站共三座。主要建设内容为在各处理站内分别新建1座6t/d垃圾裂化焚烧处理装置，并在厂区配套建设设备雨蓬、辅助用房、配电室、设备总控室、灰渣堆场、灰渣转运平台、厂内道路、绿化、生产工艺水池、消防设施、地下管线等建（构）筑物及设施等。</t>
  </si>
  <si>
    <t>2023年3月—2023年12月</t>
  </si>
  <si>
    <t>实现红土地镇垃圾裂化焚烧处理全覆盖，提升红土地旅游形象。</t>
  </si>
  <si>
    <t>本项目实施后，方便居民倾倒垃圾，可以提高环卫工人工作效率，管理方便，为乡镇居民创造一个清洁、优美、舒适的生活工作环境</t>
  </si>
  <si>
    <t>垃圾收运及处置系统建成后，可改善城镇环境，提升城镇形象</t>
  </si>
  <si>
    <t>垃圾收运及处置系统建成后，可改善城镇投资环境，提升城镇形象，便于招商引资，促进社会生产力的发展，获得间接的经济效益.新建成的垃圾收运系统有利于资源的回收利用，通过回收垃圾中有用资源，可以获得一定的经济效益</t>
  </si>
  <si>
    <t>东川区拖布卡镇农村人饮应急光伏补水工程</t>
  </si>
  <si>
    <t>新建光伏提水泵站1座，新建取水池1座，DN150热镀锌钢管引水管道11523米，500立方米蓄水池1座，300立方米蓄水池1座，闸阀井33座，新建D273×8无缝钢管2350米等。</t>
  </si>
  <si>
    <t>解决生产用水补足问题，为农户种植打下良好基础</t>
  </si>
  <si>
    <t>受益人口数≥31638人。</t>
  </si>
  <si>
    <t>提升农村供水补足问题，解决生产用水。</t>
  </si>
  <si>
    <t>小陷塘</t>
  </si>
  <si>
    <t>拖布卡镇北部供水保障项目</t>
  </si>
  <si>
    <t>输水管道工程：新建输水管道 2 条，管道总长 1700m，其中：1#输水管采用 DN200 热镀锌钢管（Q235B级钢，壁厚 6mm），长 200m；2#输水管采用 DN150 热镀锌钢管（Q235B 级钢，壁厚 4.5mm），长 1500m。水厂工程：新建水厂 1 座，厂区总占地面积 2461.2 ㎡，已建 500m³蓄水池作为水厂原水储存池。厂内主要包含：配电室 1 座、变压器 1 套，新建 500m³清水池 1 座、超滤膜净水处理设备 1 套（2000m³/d）、设备控制室 1 座（加药、操作）、污水回收池 1座，硬化及厂区道路 1253.6 ㎡、厂区周围设置围墙，进厂大门 1 道。进厂道路扩宽硬化 1km。配水工程：新建配水干管 2 条，管道总长2500m，其中：1#配水干管采用 DN200 热镀锌钢管（Q235B级钢，壁厚 6mm），长 1000m；2#配水干管采用 DN150 热镀锌钢管（Q235B 级钢，壁厚 4.5mm），长 1500m。</t>
  </si>
  <si>
    <t>2023年2月—2023年12月</t>
  </si>
  <si>
    <t>受益人口数（≥15000人）</t>
  </si>
  <si>
    <t>提升农村供水管理，改善人饮供水不足情况</t>
  </si>
  <si>
    <t>象鼻村</t>
  </si>
  <si>
    <t>拖布卡镇象鼻村光伏提水灌溉工程</t>
  </si>
  <si>
    <t>拖布卡镇提水工程初步规划丛金沙江白鹤滩水库尾水提水，将江水提  至大脑包组徐加台地 1000m3  高位水池，提水几何落差 700m，分两级提  水，一级提水泵站几何落差为 357m，提水流量为 600m3/d，提水管道为  DN200 无缝钢管， 壁厚为 9mm，提水管道长约 3000m，泵站设计扬程为  370m，装机功率为 110kw；二级提水泵站几何落差为 343m，提水流量为  600m3/d，提水管道为 DN200 无缝钢管，壁厚为 9mm，提水管道长约 6000m， 泵站设计扬程为 370m，装机功率为 110kw。</t>
  </si>
  <si>
    <t>受益人口数（≥2000人）</t>
  </si>
  <si>
    <t>改善灌溉面积（≥2000亩）</t>
  </si>
  <si>
    <t>增加农业总产值（≥150万元）</t>
  </si>
  <si>
    <t>碧谷街道鲁嘎箐村、嘎德村、梅子村、箐口村</t>
  </si>
  <si>
    <t>东川区碧谷街道东片区引水灌溉工程</t>
  </si>
  <si>
    <t>新建取水设施3座，DN200热镀锌钢管10881米，DN125热镀锌钢管3150米，DN100热镀锌钢管10600米，DN65热镀锌钢管6407米，DN40热镀锌钢管1647米，DN32热镀锌钢管500米；闸阀井12座；500立方米蓄水池2座，200立方米蓄水池7座，100立方米蓄水池4座。新建取水池4座，新建自然能提水设备房1座，自然能提水设备系统1套，新建输水管道合计11100米。</t>
  </si>
  <si>
    <t>2022年9月—2022年12月</t>
  </si>
  <si>
    <t>覆盖花椒灌溉面积≥5588亩。</t>
  </si>
  <si>
    <t>碧谷磨盘山村</t>
  </si>
  <si>
    <t>东川区碧谷街道磨盘山村引水工程</t>
  </si>
  <si>
    <t>新建取水池1座；新建100m³蓄水池2座；新建200m³蓄水池3座；需新建管道合计24120m</t>
  </si>
  <si>
    <t>改善灌溉面积（4100亩）</t>
  </si>
  <si>
    <t>1735人</t>
  </si>
  <si>
    <t>小新街、糯谷田</t>
  </si>
  <si>
    <t>东川区碧谷街道小新街糯谷田引水灌溉工程</t>
  </si>
  <si>
    <t>新建取水坝2座；提水设备厂房1项，自然能提水设施1套，新建蓄水池10座（其中：500m³蓄水池2座、200m³蓄水池3座、100m³蓄水池5座）；小新街灌区和糯谷田灌区需新建输水管道合计11747m，管材采用螺线管和热镀锌钢管。其中：DN350螺旋动力钢管（壁厚6.00mm）合计1575m；DN150螺旋动力钢管（壁厚4.5mm）合计2530m；DN100热镀锌钢管（壁厚4.00mm）合计2147m；DN50热镀锌钢管（壁厚3.50mm）合计5495m，</t>
  </si>
  <si>
    <t>项目建成后可有效增加农民收入，带动贫困人口4089人增收致富。</t>
  </si>
  <si>
    <t>改善灌溉面积（2065.12亩）</t>
  </si>
  <si>
    <t>1126户</t>
  </si>
  <si>
    <t>4089人</t>
  </si>
  <si>
    <t>东川区2022年度高效节水建设项目</t>
  </si>
  <si>
    <t>实施高效节水建设2900亩，包括引水及田间管网工程、土壤改良、耕地质量检测等（埋设干管、分干管共44条，总长17670米。新建减压池11座；新建水池10座，其中：新建100立方米水池6座、新建200立方米水池4座，新建灌溉桩926个）。</t>
  </si>
  <si>
    <t>2022年7月—2023年2月</t>
  </si>
  <si>
    <t>项目建成后提高项目区耕地产能，优化产业结构，带动粮食亩均增产60公斤，农户增产增收。</t>
  </si>
  <si>
    <t>三、易地搬迁后扶</t>
  </si>
  <si>
    <t>区发改局</t>
  </si>
  <si>
    <t>新乐村、大坪子村、二坪子村、仓房村</t>
  </si>
  <si>
    <t>易地搬迁后扶</t>
  </si>
  <si>
    <t>东川区易地搬迁红土地镇集中安置点配套公益性基础设施完善项目</t>
  </si>
  <si>
    <t>二坪子村易地搬迁安置区加装防护栏160米，修复540米，安装防护网覆盖面积1050㎡，护坡总长度为70米，平均高度为15米，钻孔安装拉杆94根；仓房村易地搬迁安置区场地硬化800㎡，透水砖铺设1500㎡场地；大坪子村易地搬迁安置区场地硬化500㎡，新建C25混凝土挡墙210m³；新乐村易地搬迁安置区场地硬化2700㎡。</t>
  </si>
  <si>
    <t>2023年1月—2023年6月</t>
  </si>
  <si>
    <t>带动脱贫户、监测户户数&gt;1138户；带动脱贫户、监测户人数&gt;3891人。</t>
  </si>
  <si>
    <t>通过实施本项目，可以进一步完善红土地镇各安置点基础设施，提升群众的幸福感、获得感，保障搬迁群众的生产生活安全。</t>
  </si>
  <si>
    <t>完善安置区内的生态环境，保障了搬迁群众的生产生活安全。</t>
  </si>
  <si>
    <t>带动就业劳动力30余人次，预计可为当地增加44.23万元的收入，其中易地扶贫搬迁脱贫群众预计获得劳务报酬22.12万元，预计可为当地参与此项目建设的人员增加人均1.4万元的收入。</t>
  </si>
  <si>
    <t>新乐村、大坪子村、二坪子村、新田村、仓房村</t>
  </si>
  <si>
    <t>红土地镇集中安置点农田水利设施以工代赈完善项目</t>
  </si>
  <si>
    <t>新修机耕路12.2公里。其中新田村3公里，大坪子村2公里，新乐村2公里，仓房村1.2公里，二坪子村4公里；修建灌溉沟渠3.8公里。其中新田村1.2公里，新乐村2.6公里。在新田村上新田小组修建50立方水池1个，100立方水池1个。</t>
  </si>
  <si>
    <t>带动脱贫户、监测户户数&gt;1424户；带动脱贫户、监测户人数&gt;4854人。</t>
  </si>
  <si>
    <t>通过实施本项目，可以进一步完善红土地镇各安置点农田水利基础设施，生产生活提供便利，促进农业产业发展。</t>
  </si>
  <si>
    <t>带动就业劳动力30余人次，预计可为当地增加23万元的收入，其中易地扶贫搬迁脱贫群众预计获得劳务报酬43.25万元，预计可为当地参与此项目建设的人员增加人均2.8万元的收入。</t>
  </si>
  <si>
    <t>昆明市东川区移民搬迁创业就业基地二期建设项目</t>
  </si>
  <si>
    <t>项目规划用地面积约14722.78 ㎡，约22.08亩，总建筑面积16816.9 ㎡，其中地上建筑面积 16407.88 ㎡（两栋4层厂房，1栋建筑8379.42㎡厂房，主要为中央厨房及电子元件厂；2栋建筑8437.48㎡厂房，主要为皮革加工、LED及电子原件加工厂等），地下建筑面积409.02 ㎡（消防水池及水泵房），项目总车位共55个，小型车停车位33个，中型车停车位22个，项目包含地上及地下工程、室外及附属工程（包含土建工程、装修工程、给排水及消防工程、电力照明及管网工程、弱电系统工程、通风工程、电梯工程、水泵房设备等地上及地下工程；室外硬质铺装、室外给排水、室外电力、道路、围墙、门卫及出入口等室外附属工程）。</t>
  </si>
  <si>
    <t>2023年6月-2024年5月</t>
  </si>
  <si>
    <t>项目全部建设完成后将带动长期就业≥680人</t>
  </si>
  <si>
    <t>1.项目建设完成后即加入政府应对突发事件及东川大型活动的集体供餐保障储备单位，在餐饮后勤方面为昆明市东川区提供应急专业保障。2.项目建设完成后，昆明市东川区目前现有市区全部公立幼儿园、小学中午可采用午间校内全封闭托管方式管理，由工厂配送营养午餐，并组织午间托管服务（天天向上成熟模式，可有效促进教育质量，减缓城区交通午高峰，并切实为学生家庭减负）。</t>
  </si>
  <si>
    <t>本项目达到饱和产能后，日均生产、配送、服务 2 万人次用餐规模，年销售额 6000 万元人民币，销售农产品 2000 万元人民币，年度上缴税收 500 万元，归入统计（含上下游采购，能有效将以前零散市场全部入统）核算 1.5 亿元生产总值。</t>
  </si>
  <si>
    <t>东川区进城集中安置区隆康园小区</t>
  </si>
  <si>
    <t>东川区进城集中安置区隆康园应急通道建设项目</t>
  </si>
  <si>
    <t>改扩建</t>
  </si>
  <si>
    <t>（1）新建应急通道143.8m，路基宽度为 6m,路面宽度为 4m，路面结构采用 C30 混凝土，厚度 20cm，垫层采用 15cm级配碎石。
（2）拆除新建挡土墙 143.2m，挡墙高度7m，并在挡墙顶安装栏杆，采用浆砌片石结构。
（3）拆除新建 2 座化粪池。
（4）新建雨水管道及其附属设施工程。
（5）新建电力、通信及其附属设施工程。
（6）新建 8 盏太阳能路灯。</t>
  </si>
  <si>
    <t>2023年1月-2023年5月</t>
  </si>
  <si>
    <t>项目建设期间，带动易地搬迁群众30人就地就近就业，提高搬迁群众经济收入.</t>
  </si>
  <si>
    <t>项目的实施将带动易地搬迁务工人员就业，为务工人员提供大量的就业岗位，保障隆康园居民出行及安全需求，完善了搬迁安置区内的基础设施，优化安置点内的整体美观整洁性，提高搬迁群众的获得感、幸福感，提高搬迁群众满意度。</t>
  </si>
  <si>
    <t>带动易地搬迁务工人员就业，提高劳动人员经济收入，可发放易地搬迁群众务工工资48万元。</t>
  </si>
  <si>
    <t>东川区易地扶贫搬迁进城安置区起嘎安置点</t>
  </si>
  <si>
    <t>东川区易地扶贫搬迁进城安置区起嘎安置点配套基础设施建设项目</t>
  </si>
  <si>
    <t>建设内容主要为：场地平整及硬化5000平方米；铺设植草砖2000平方米等。</t>
  </si>
  <si>
    <t>项目建设期间，带动易地搬迁群众45人就地就近就业，提高搬迁群众经济收入.</t>
  </si>
  <si>
    <t>项目的实施将带动易地搬迁务工人员就业，为务工人员提供大量的就业岗位；可进一步改善小区应急疏散保通能力，提高安置点搬迁群众安全感、幸福感。</t>
  </si>
  <si>
    <t>带动易地搬迁务工人员就业，提高劳动人员经济收入，可发放易地搬迁群众务工工资30万元。</t>
  </si>
  <si>
    <t>东川区进城集中安置区排水系统及乐康园围墙提升改造工程</t>
  </si>
  <si>
    <t>（1）对易地搬迁进城集中安置区康和园、紫郡园、乐康园、隆康园、康裕园等住宅楼室内外污水管网进行改造，拆除后新建。其中，建设 dn110UPVC 管约 49980m，建设 dn160UPVC 管约 7542m。
（2）隆康园、康裕园室外排污系统改造工程建设，其中，建设 dn400mm HDPE钢带增强螺旋波纹管约 1955m，φ700 塑料污水检查井约 50 座。
（3）乐康园围墙及外围排水系统的改造建设，其中，建设混凝土+钢制防护围墙约 992.3m，改造 DN200~DN300 污水管网约 974.6m。</t>
  </si>
  <si>
    <t>2023年4月-2023年12月</t>
  </si>
  <si>
    <t>项目的实施将带动易地搬迁务工人员就业，为务工人员提供大量的就业岗位；完善了搬迁安置区内的基础设施，优化安置点内的整体美观整洁性，提高搬迁群众的获得感、幸福感，提高搬迁群众满意度。</t>
  </si>
  <si>
    <t>排水管道的改造保障了搬迁群众的居住环境，避免了因排水管破损产生的环境污染。</t>
  </si>
  <si>
    <t>带动易地搬迁务工人员就业，提高劳动人员经济收入，可发放易地搬迁群众务工工资200万元。</t>
  </si>
  <si>
    <t>东川区洗尾嘎安置点、东川区阿旺镇芋头塘安置点、东川区进城集中安置点对门山片区</t>
  </si>
  <si>
    <t>东川区易地扶贫搬迁乡镇安置点、进城集中安置点对门山片区安全防护及基础设施建设项目</t>
  </si>
  <si>
    <t>1.洗尾嘎一期、二期集中安置点：新建安全防护栏1947米，新建有效容积12m³化粪池51座，道路硬化3516平方米，场地硬化450平方米。
2.阿旺镇芋头塘安置点：新建安全防护栏368米，道路硬化提升改造272平方米，新建红白理事场所1个及其配套遮雨大棚1个面积200平方米，公厕1座，安装太阳能路灯15盏。
3.进城集中安置点对门山片区：新建安全防护栏（墙）245米，新建小区进出管理安全防护门4道。</t>
  </si>
  <si>
    <t>2022年8月-2022年12月</t>
  </si>
  <si>
    <t>项目建设期间，带动易地搬迁群众20人就地就近就业，提高搬迁群众经济收入.</t>
  </si>
  <si>
    <t>项目的实施将带动易地搬迁务工人员就业，为务工人员提供大量的就业岗位；可充分满足安置点搬迁群众监护需求，进一步提高综治管理水平，提高安置点搬迁群众安全感、幸福感。</t>
  </si>
  <si>
    <t>受益人口数≥11946人；受益群众满意度≥95%。</t>
  </si>
  <si>
    <t>东川区易地扶贫搬迁进城集中安置点对门山片区</t>
  </si>
  <si>
    <t>东川区易地扶贫搬迁进城集中安置点红白理事场所建设项目</t>
  </si>
  <si>
    <t>项目规划用地面积约 8089.1 ㎡，约 12.13 亩，容积率 0.21，总建筑面积约 1664.32 ㎡，地块绿地率为 37.1%，硬质铺装面积约 1678.136㎡，道路面积 1745.21 ㎡，包含 21 个停车位。可建设红白理事场所具有 5 个礼堂，建筑基底面积为 1664.32 ㎡，每个礼堂主要由独立式厨房、存储空间、室外活动场地组成，礼堂之间相对独立又互相关联。项目主要建设内容包括：红白理事礼堂、片区服务配套用房、片区内道路、绿化、电力、消防、环保、照明、给排水等其他配套设施等。</t>
  </si>
  <si>
    <t>2023年3月-2024年3月</t>
  </si>
  <si>
    <t>项目建设期间，带动易地搬迁群众50人就地就近就业，提高搬迁群众经济收入.</t>
  </si>
  <si>
    <t>可以解决搬迁安置区域红白喜事活动场地使用不足的问题，另一方面可以深入推进移风易俗工作，把红白理事作为搬迁安置居民提升社区文明、推进移风易俗的重要抓手，健全完善红白理事章程，让移风易俗有章可循，发挥红白理事示范引领作用，推动形成文明乡风、良好家风、淳朴民风，传承搬迁群众的东川文化乡愁。</t>
  </si>
  <si>
    <t>受益人口数≥25352人；受益群众满意度≥95%。</t>
  </si>
  <si>
    <t>东川区移民安置区</t>
  </si>
  <si>
    <t>东川区易地扶贫集中安置区综合安全防护系统建设项目（一期）</t>
  </si>
  <si>
    <t>建设内容主要为：（一）机房工程200平方米（包含装修工程200平方米、消防工程200平方米、电气工程200平方米、弱电及智能化工程200平方米）。
（二）室外及配套工程（包含室外弱电工程1项、配电工程1项）。
（三）设施设备建设购置（包含对山门1-康裕园小区1项、对山门2-康和园小区1项、紫郡园1项、石文化步行街1项、中心机房1项）。</t>
  </si>
  <si>
    <t>2023年5月-2024年2月</t>
  </si>
  <si>
    <t>带动易地搬迁群众就业，提高劳动人员经济收入。</t>
  </si>
  <si>
    <t>四、就业帮扶</t>
  </si>
  <si>
    <t>东川区人社局</t>
  </si>
  <si>
    <t>就业帮扶</t>
  </si>
  <si>
    <t>监测帮扶对象公益性岗位</t>
  </si>
  <si>
    <t>促进农村劳动力就近就地就业</t>
  </si>
  <si>
    <t>帮助监测帮扶对象就近就地就业</t>
  </si>
  <si>
    <t>脱贫劳动力省外稳岗就业</t>
  </si>
  <si>
    <t>促进农村劳动力到省外务工</t>
  </si>
  <si>
    <t>对脱贫劳动力跨省稳定就业三个月发放补助，提高脱贫劳动力外出务工积极性，促进脱贫劳动力积极转移到省外务工</t>
  </si>
  <si>
    <t>就业帮扶车间吸纳就业奖补</t>
  </si>
  <si>
    <t>对就业帮扶车间吸纳监测帮扶对象和脱贫人口稳定就业6个月以上的给予奖补，促进就业帮扶车间吸纳脱贫人口</t>
  </si>
  <si>
    <t>汤丹镇大坪地社区</t>
  </si>
  <si>
    <t>昆明市东川区汤丹镇集镇安置点就业帮扶车间（一期）项目</t>
  </si>
  <si>
    <t>1.财政资金投入：建设厂房建筑面积3000.0平方米；仓库建筑面积1500.0平方米；
2.社会资本投入：采购和面机15台，打蛋机7台，面包成型机2台，月饼成型机2台，包馅机5台，切馅机(火腿分解)6台，隧道炉1台，大风炉10台，平板炉20台，醒发箱1台，冷却塔6台，包装机20台，理料馅机3台，装箱机20台，沙琪玛生产线(机器设备)一条，鲜花饼生产线一条。</t>
  </si>
  <si>
    <t>2022年11月-2023年9月</t>
  </si>
  <si>
    <t>带动汤丹镇集镇安置点稳定就业80人以上（其中脱贫户和监测户50人以上，月工资2000-5000元），户均年增收2.5万元，每年务工增收200万元。</t>
  </si>
  <si>
    <t>该项目的实施，建立了元宝村一个便利、齐全和舒适的服务系统，使居民生活质量得到进一步提高，对改善贫困地区的落后面貌，起到一个积极带头作用，同时促进元宝村的经济发展。</t>
  </si>
  <si>
    <t>将目前分散的食品加工“小作坊”全部集中到帮扶车间，有效减少了污水排放，提升了集镇人居环境。</t>
  </si>
  <si>
    <t>东川区易地扶贫搬迁安置点</t>
  </si>
  <si>
    <t>易地扶贫搬迁安置点公共服务岗位补助</t>
  </si>
  <si>
    <t>2023年1月-2023年12月</t>
  </si>
  <si>
    <t>增加经济收入</t>
  </si>
  <si>
    <t>提高易地搬迁群众的满意度，提升易地搬迁群众的幸福感、获得感。</t>
  </si>
  <si>
    <t>公共服务岗位是以满意社区及居民公共利益为意图的管理和服务岗位，将优先安排困难人员或重要集体。项目的实施将增加公共服务人员的经济收入。</t>
  </si>
  <si>
    <t>五、乡村旅游</t>
  </si>
  <si>
    <t>东川区文旅局</t>
  </si>
  <si>
    <t>汤丹镇洒海村</t>
  </si>
  <si>
    <t>乡村旅游</t>
  </si>
  <si>
    <t>汤丹镇洒海村乡村振兴示范点乡村旅游产业项目（二期）</t>
  </si>
  <si>
    <t>新建景观栈道2150米；栈道观景平台6个，总计200平方米；人行景观天桥1座；铺设四季花海环道透水7261.5平方米；四季花海至洒海村智能温室大棚道路破损拆除修复1200平方米，混泥土路沿修复20立方米，新修道路错车到8个，道路沿线环境清理整治1项。</t>
  </si>
  <si>
    <t>2022年11月-2023年6月</t>
  </si>
  <si>
    <t>项目建成后可带动就业人次428人次/年，提供就业岗位10人，游客增加5万人次.带动增加村集体经济收入≥40万元；旅游产品收入比上年增长率≥5%。</t>
  </si>
  <si>
    <t>带动增加村集体经济收入≥40万元；旅游产品收入比上年增长率≥5%。</t>
  </si>
  <si>
    <t>东川区铜都街道大营盘乡村振兴示范村旅游基础设施建设项目</t>
  </si>
  <si>
    <t>（1）入村口节点打造240㎡；（2）生态停车场3660㎡；（3）青石板场地铺装2400㎡；（4）碎石铺地800㎡（540m长，1-2m宽）。（5）观景木平台600㎡（6）廊架300㎡（7）石砌长椅/台阶200㎡（8）栏杆480m；(9)二十四节气小菜园780㎡；（10）会客厅450㎡；（11）场地平整1200㎡；（12）葡萄音乐节广场提升3800㎡。总投资1707.84万元，其中：建安费用1472.7万元，二类费用161.51万元，预备费73.64万元。</t>
  </si>
  <si>
    <t>施工过程中可解决 2200 人次务工</t>
  </si>
  <si>
    <t>依托大营盘葡萄种植，以点带面，系统地提升区域产业设施、基础配套设施水平，形成推动“产村融合”的基础构架，实现葡萄产业与文旅融合的绿色现代化跨越发展，极大地提高村民的生产生活水平和生活质量，进而全面实现乡村振兴战略目的。</t>
  </si>
  <si>
    <t>改善村庄生态环境， 宜树则树、宜花则花、宜果则果、宜菜则菜，建小花园、小果园、小菜园，增加绿地绿量，打造美丽庭院，助力大营盘生态修复，景观营造。</t>
  </si>
  <si>
    <t>项目建成后，可实现 173 户农户稳定收益，实现村集体稳定年收益 10万元，增加就业岗位 50 余个，可为地方带来不少于 30 万元的增收。</t>
  </si>
  <si>
    <t>树桔村</t>
  </si>
  <si>
    <t>拖布卡镇树桔村乡村红色旅游项目</t>
  </si>
  <si>
    <t>建设滨江栈道4200米，栈道沿线修建3个悬空观景台（带凉亭）；旅游景点墙体颜色改造8780平方米；红军民宿改造10户；红色主题餐馆建设5户；两季红花（凤凰木、攀枝花）种植项目；红糖广场1200平方含；纪念馆1500平米生态停车场；沿江路到红军渡纪念馆村主干道2.5千米，会车点4个，拓宽到6米道路300米；红糖作坊、“巧渡金沙”酒坊建设及甘蔗种植基础设施建设。</t>
  </si>
  <si>
    <t>2022年12月—2024年1月</t>
  </si>
  <si>
    <t>乡村旅游带动增加脱贫村收入348万元；受益人口数≥600人。</t>
  </si>
  <si>
    <t>六、教育帮扶</t>
  </si>
  <si>
    <t>教育帮扶</t>
  </si>
  <si>
    <t>2023年职业教育雨露计划补助</t>
  </si>
  <si>
    <t>实施脱贫人口就读全日制职高、中专、大专、职业本科补助，职高每学期补助1500元，中专每学期补助2000元，大专、职业本科每学期补助2500元，预计全年需求资金920万元。</t>
  </si>
  <si>
    <t>实施教育补助，减轻家庭负担</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</si>
</sst>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000_);[Red]\(0.0000\)"/>
    <numFmt numFmtId="178" formatCode="0.00_);\(0.00\)"/>
    <numFmt numFmtId="179" formatCode="0_ "/>
  </numFmts>
  <fonts count="32">
    <font>
      <sz val="11"/>
      <color theme="1"/>
      <name val="宋体"/>
      <charset val="134"/>
      <scheme val="minor"/>
    </font>
    <font>
      <sz val="12"/>
      <color theme="1"/>
      <name val="宋体"/>
      <charset val="134"/>
      <scheme val="minor"/>
    </font>
    <font>
      <sz val="20"/>
      <name val="方正小标宋简体"/>
      <charset val="134"/>
    </font>
    <font>
      <b/>
      <sz val="12"/>
      <name val="宋体"/>
      <charset val="134"/>
    </font>
    <font>
      <b/>
      <sz val="16"/>
      <name val="宋体"/>
      <charset val="134"/>
    </font>
    <font>
      <sz val="12"/>
      <name val="宋体"/>
      <charset val="134"/>
    </font>
    <font>
      <sz val="12"/>
      <name val="宋体"/>
      <charset val="134"/>
      <scheme val="minor"/>
    </font>
    <font>
      <sz val="12"/>
      <color theme="1"/>
      <name val="宋体"/>
      <charset val="134"/>
    </font>
    <font>
      <sz val="10"/>
      <name val="宋体"/>
      <charset val="134"/>
    </font>
    <font>
      <b/>
      <sz val="16"/>
      <color theme="1"/>
      <name val="宋体"/>
      <charset val="134"/>
      <scheme val="minor"/>
    </font>
    <font>
      <b/>
      <sz val="12"/>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2"/>
      <name val="Times New Roman"/>
      <charset val="0"/>
    </font>
    <font>
      <sz val="11"/>
      <color indexed="8"/>
      <name val="宋体"/>
      <charset val="134"/>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21"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13" applyNumberFormat="0" applyFont="0" applyAlignment="0" applyProtection="0">
      <alignment vertical="center"/>
    </xf>
    <xf numFmtId="0" fontId="11" fillId="21" borderId="0" applyNumberFormat="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11" applyNumberFormat="0" applyFill="0" applyAlignment="0" applyProtection="0">
      <alignment vertical="center"/>
    </xf>
    <xf numFmtId="0" fontId="23" fillId="0" borderId="11" applyNumberFormat="0" applyFill="0" applyAlignment="0" applyProtection="0">
      <alignment vertical="center"/>
    </xf>
    <xf numFmtId="0" fontId="11" fillId="15" borderId="0" applyNumberFormat="0" applyBorder="0" applyAlignment="0" applyProtection="0">
      <alignment vertical="center"/>
    </xf>
    <xf numFmtId="0" fontId="13" fillId="0" borderId="15" applyNumberFormat="0" applyFill="0" applyAlignment="0" applyProtection="0">
      <alignment vertical="center"/>
    </xf>
    <xf numFmtId="0" fontId="11" fillId="7" borderId="0" applyNumberFormat="0" applyBorder="0" applyAlignment="0" applyProtection="0">
      <alignment vertical="center"/>
    </xf>
    <xf numFmtId="0" fontId="28" fillId="10" borderId="17" applyNumberFormat="0" applyAlignment="0" applyProtection="0">
      <alignment vertical="center"/>
    </xf>
    <xf numFmtId="0" fontId="30" fillId="0" borderId="0"/>
    <xf numFmtId="0" fontId="18" fillId="10" borderId="12" applyNumberFormat="0" applyAlignment="0" applyProtection="0">
      <alignment vertical="center"/>
    </xf>
    <xf numFmtId="0" fontId="26" fillId="18" borderId="16" applyNumberFormat="0" applyAlignment="0" applyProtection="0">
      <alignment vertical="center"/>
    </xf>
    <xf numFmtId="0" fontId="12" fillId="20" borderId="0" applyNumberFormat="0" applyBorder="0" applyAlignment="0" applyProtection="0">
      <alignment vertical="center"/>
    </xf>
    <xf numFmtId="0" fontId="11" fillId="23" borderId="0" applyNumberFormat="0" applyBorder="0" applyAlignment="0" applyProtection="0">
      <alignment vertical="center"/>
    </xf>
    <xf numFmtId="0" fontId="16" fillId="0" borderId="10" applyNumberFormat="0" applyFill="0" applyAlignment="0" applyProtection="0">
      <alignment vertical="center"/>
    </xf>
    <xf numFmtId="0" fontId="22" fillId="0" borderId="14" applyNumberFormat="0" applyFill="0" applyAlignment="0" applyProtection="0">
      <alignment vertical="center"/>
    </xf>
    <xf numFmtId="0" fontId="24" fillId="17" borderId="0" applyNumberFormat="0" applyBorder="0" applyAlignment="0" applyProtection="0">
      <alignment vertical="center"/>
    </xf>
    <xf numFmtId="0" fontId="20" fillId="11" borderId="0" applyNumberFormat="0" applyBorder="0" applyAlignment="0" applyProtection="0">
      <alignment vertical="center"/>
    </xf>
    <xf numFmtId="0" fontId="12" fillId="14" borderId="0" applyNumberFormat="0" applyBorder="0" applyAlignment="0" applyProtection="0">
      <alignment vertical="center"/>
    </xf>
    <xf numFmtId="0" fontId="11" fillId="27"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31" fillId="0" borderId="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1" fillId="26" borderId="0" applyNumberFormat="0" applyBorder="0" applyAlignment="0" applyProtection="0">
      <alignment vertical="center"/>
    </xf>
    <xf numFmtId="0" fontId="11" fillId="31"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1" fillId="2" borderId="0" applyNumberFormat="0" applyBorder="0" applyAlignment="0" applyProtection="0">
      <alignment vertical="center"/>
    </xf>
    <xf numFmtId="0" fontId="12" fillId="22"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12" fillId="24" borderId="0" applyNumberFormat="0" applyBorder="0" applyAlignment="0" applyProtection="0">
      <alignment vertical="center"/>
    </xf>
    <xf numFmtId="0" fontId="11" fillId="5" borderId="0" applyNumberFormat="0" applyBorder="0" applyAlignment="0" applyProtection="0">
      <alignment vertical="center"/>
    </xf>
    <xf numFmtId="0" fontId="31" fillId="0" borderId="0">
      <alignment vertical="center"/>
    </xf>
    <xf numFmtId="0" fontId="0" fillId="0" borderId="0">
      <alignment vertical="center"/>
    </xf>
    <xf numFmtId="0" fontId="31" fillId="0" borderId="0"/>
  </cellStyleXfs>
  <cellXfs count="91">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top"/>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52"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5" fillId="0" borderId="1" xfId="0" applyNumberFormat="1" applyFont="1" applyFill="1" applyBorder="1" applyAlignment="1">
      <alignment horizontal="left" vertical="top" wrapText="1"/>
    </xf>
    <xf numFmtId="0" fontId="5" fillId="0" borderId="1" xfId="53" applyNumberFormat="1" applyFont="1" applyFill="1" applyBorder="1" applyAlignment="1">
      <alignment horizontal="left"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0" xfId="0" applyFont="1" applyFill="1" applyAlignment="1">
      <alignment vertical="center" wrapText="1"/>
    </xf>
    <xf numFmtId="0" fontId="5" fillId="0" borderId="1" xfId="0" applyFont="1" applyFill="1" applyBorder="1" applyAlignment="1">
      <alignment horizontal="justify" vertical="center" indent="2"/>
    </xf>
    <xf numFmtId="0" fontId="5" fillId="0" borderId="1" xfId="0" applyNumberFormat="1" applyFont="1" applyFill="1" applyBorder="1" applyAlignment="1">
      <alignment vertical="center" wrapText="1"/>
    </xf>
    <xf numFmtId="177"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49" fontId="3" fillId="0" borderId="6" xfId="38" applyNumberFormat="1" applyFont="1" applyFill="1" applyBorder="1" applyAlignment="1">
      <alignment horizontal="center" vertical="center" wrapText="1"/>
    </xf>
    <xf numFmtId="49" fontId="3" fillId="0" borderId="7" xfId="38" applyNumberFormat="1" applyFont="1" applyFill="1" applyBorder="1" applyAlignment="1">
      <alignment horizontal="center" vertical="center" wrapText="1"/>
    </xf>
    <xf numFmtId="49" fontId="3" fillId="0" borderId="1" xfId="38" applyNumberFormat="1" applyFont="1" applyFill="1" applyBorder="1" applyAlignment="1">
      <alignment horizontal="center" vertical="center" wrapText="1"/>
    </xf>
    <xf numFmtId="49" fontId="3" fillId="0" borderId="2" xfId="38" applyNumberFormat="1" applyFont="1" applyFill="1" applyBorder="1" applyAlignment="1">
      <alignment horizontal="center" vertical="center" wrapText="1"/>
    </xf>
    <xf numFmtId="176" fontId="3" fillId="0" borderId="1" xfId="38" applyNumberFormat="1" applyFont="1" applyFill="1" applyBorder="1" applyAlignment="1">
      <alignment horizontal="center" vertical="center" wrapText="1"/>
    </xf>
    <xf numFmtId="49" fontId="3" fillId="0" borderId="3" xfId="38"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78" fontId="3" fillId="0" borderId="1" xfId="38"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178"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0" xfId="0" applyFont="1" applyFill="1" applyAlignment="1">
      <alignment horizontal="justify"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xf>
    <xf numFmtId="176" fontId="6"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8" fontId="5" fillId="0" borderId="1" xfId="38"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1" xfId="38" applyNumberFormat="1" applyFont="1" applyFill="1" applyBorder="1" applyAlignment="1">
      <alignment horizontal="left" vertical="center" wrapText="1"/>
    </xf>
    <xf numFmtId="49" fontId="5" fillId="0" borderId="3" xfId="38" applyNumberFormat="1" applyFont="1" applyFill="1" applyBorder="1" applyAlignment="1">
      <alignment horizontal="left" vertical="center" wrapText="1"/>
    </xf>
    <xf numFmtId="176" fontId="5" fillId="0" borderId="1" xfId="38" applyNumberFormat="1" applyFont="1" applyFill="1" applyBorder="1" applyAlignment="1">
      <alignment horizontal="left" vertical="center" wrapText="1"/>
    </xf>
    <xf numFmtId="178" fontId="5" fillId="0" borderId="0" xfId="38" applyNumberFormat="1" applyFont="1" applyFill="1" applyAlignment="1">
      <alignment horizontal="center" vertical="center" wrapText="1"/>
    </xf>
    <xf numFmtId="49" fontId="5" fillId="0" borderId="3" xfId="38"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179"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5" fillId="0" borderId="0" xfId="0" applyFont="1" applyFill="1" applyAlignment="1">
      <alignment horizontal="justify" vertical="center" indent="2"/>
    </xf>
    <xf numFmtId="0" fontId="5" fillId="0" borderId="1"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49" fontId="5" fillId="0" borderId="1" xfId="38" applyNumberFormat="1" applyFont="1" applyFill="1" applyBorder="1" applyAlignment="1">
      <alignment horizontal="center" vertical="center" wrapText="1"/>
    </xf>
    <xf numFmtId="179" fontId="5" fillId="0" borderId="1" xfId="38" applyNumberFormat="1" applyFont="1" applyFill="1" applyBorder="1" applyAlignment="1">
      <alignment horizontal="center" vertical="center" wrapText="1"/>
    </xf>
    <xf numFmtId="179" fontId="5" fillId="0" borderId="3" xfId="38"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0" fontId="5" fillId="0" borderId="1" xfId="0" applyFont="1" applyFill="1" applyBorder="1">
      <alignmen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 xfId="25"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178" fontId="10" fillId="0" borderId="1" xfId="0" applyNumberFormat="1" applyFont="1" applyBorder="1" applyAlignment="1">
      <alignment horizontal="center" vertical="center"/>
    </xf>
    <xf numFmtId="0" fontId="0" fillId="0" borderId="1" xfId="0" applyBorder="1">
      <alignment vertical="center"/>
    </xf>
    <xf numFmtId="0" fontId="9" fillId="0" borderId="1" xfId="0" applyFont="1" applyBorder="1" applyAlignment="1">
      <alignment horizontal="center" vertical="top"/>
    </xf>
    <xf numFmtId="0" fontId="0" fillId="0" borderId="1" xfId="0" applyBorder="1" applyAlignment="1">
      <alignment vertical="center" wrapText="1"/>
    </xf>
    <xf numFmtId="176" fontId="5" fillId="0" borderId="1" xfId="0" applyNumberFormat="1"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_分类（新序号）_2"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2"/>
  <sheetViews>
    <sheetView tabSelected="1" zoomScale="75" zoomScaleNormal="75" workbookViewId="0">
      <selection activeCell="J3" sqref="$A3:$XFD3"/>
    </sheetView>
  </sheetViews>
  <sheetFormatPr defaultColWidth="9" defaultRowHeight="13.5"/>
  <cols>
    <col min="1" max="1" width="9.66666666666667" customWidth="1"/>
    <col min="2" max="2" width="7.975" style="3" customWidth="1"/>
    <col min="3" max="3" width="8.35833333333333" customWidth="1"/>
    <col min="4" max="4" width="10.5" customWidth="1"/>
    <col min="5" max="5" width="9.41666666666667" customWidth="1"/>
    <col min="6" max="6" width="16.475" customWidth="1"/>
    <col min="7" max="7" width="8.23333333333333" customWidth="1"/>
    <col min="8" max="8" width="116.166666666667" style="4" customWidth="1"/>
    <col min="9" max="9" width="28" style="4" customWidth="1"/>
    <col min="10" max="10" width="16.4666666666667" customWidth="1"/>
    <col min="11" max="11" width="12.2083333333333" customWidth="1"/>
    <col min="12" max="12" width="13.5916666666667" customWidth="1"/>
    <col min="13" max="13" width="10.2833333333333" customWidth="1"/>
    <col min="14" max="14" width="12.5" customWidth="1"/>
    <col min="15" max="15" width="13.1916666666667" customWidth="1"/>
    <col min="16" max="16" width="26.7583333333333" customWidth="1"/>
    <col min="17" max="17" width="31.7583333333333" customWidth="1"/>
    <col min="18" max="18" width="33.6666666666667" customWidth="1"/>
    <col min="19" max="19" width="62.35" customWidth="1"/>
    <col min="20" max="20" width="10.1416666666667" style="5" customWidth="1"/>
    <col min="21" max="21" width="8.675" customWidth="1"/>
  </cols>
  <sheetData>
    <row r="1" ht="27" spans="1:21">
      <c r="A1" s="6" t="s">
        <v>0</v>
      </c>
      <c r="B1" s="6"/>
      <c r="C1" s="6"/>
      <c r="D1" s="6"/>
      <c r="E1" s="6"/>
      <c r="F1" s="6"/>
      <c r="G1" s="6"/>
      <c r="H1" s="7"/>
      <c r="I1" s="7"/>
      <c r="J1" s="6"/>
      <c r="K1" s="6"/>
      <c r="L1" s="6"/>
      <c r="M1" s="6"/>
      <c r="N1" s="6"/>
      <c r="O1" s="6"/>
      <c r="P1" s="6"/>
      <c r="Q1" s="6"/>
      <c r="R1" s="6"/>
      <c r="S1" s="6"/>
      <c r="T1" s="67"/>
      <c r="U1" s="6"/>
    </row>
    <row r="2" ht="22" customHeight="1" spans="1:21">
      <c r="A2" s="8" t="s">
        <v>1</v>
      </c>
      <c r="B2" s="8" t="s">
        <v>2</v>
      </c>
      <c r="C2" s="8" t="s">
        <v>3</v>
      </c>
      <c r="D2" s="9" t="s">
        <v>4</v>
      </c>
      <c r="E2" s="8" t="s">
        <v>5</v>
      </c>
      <c r="F2" s="9" t="s">
        <v>6</v>
      </c>
      <c r="G2" s="8" t="s">
        <v>7</v>
      </c>
      <c r="H2" s="9" t="s">
        <v>8</v>
      </c>
      <c r="I2" s="9" t="s">
        <v>9</v>
      </c>
      <c r="J2" s="38" t="s">
        <v>10</v>
      </c>
      <c r="K2" s="38"/>
      <c r="L2" s="38"/>
      <c r="M2" s="38"/>
      <c r="N2" s="38"/>
      <c r="O2" s="39"/>
      <c r="P2" s="38" t="s">
        <v>11</v>
      </c>
      <c r="Q2" s="38"/>
      <c r="R2" s="38"/>
      <c r="S2" s="39"/>
      <c r="T2" s="40" t="s">
        <v>12</v>
      </c>
      <c r="U2" s="40"/>
    </row>
    <row r="3" ht="41" customHeight="1" spans="1:21">
      <c r="A3" s="10"/>
      <c r="B3" s="10"/>
      <c r="C3" s="10"/>
      <c r="D3" s="11"/>
      <c r="E3" s="10"/>
      <c r="F3" s="11"/>
      <c r="G3" s="10"/>
      <c r="H3" s="11"/>
      <c r="I3" s="9"/>
      <c r="J3" s="39" t="s">
        <v>13</v>
      </c>
      <c r="K3" s="40" t="s">
        <v>14</v>
      </c>
      <c r="L3" s="40" t="s">
        <v>15</v>
      </c>
      <c r="M3" s="40" t="s">
        <v>16</v>
      </c>
      <c r="N3" s="40" t="s">
        <v>17</v>
      </c>
      <c r="O3" s="40" t="s">
        <v>18</v>
      </c>
      <c r="P3" s="41" t="s">
        <v>19</v>
      </c>
      <c r="Q3" s="41" t="s">
        <v>20</v>
      </c>
      <c r="R3" s="41" t="s">
        <v>21</v>
      </c>
      <c r="S3" s="41" t="s">
        <v>22</v>
      </c>
      <c r="T3" s="41" t="s">
        <v>23</v>
      </c>
      <c r="U3" s="10" t="s">
        <v>24</v>
      </c>
    </row>
    <row r="4" ht="37" customHeight="1" spans="1:21">
      <c r="A4" s="8" t="s">
        <v>25</v>
      </c>
      <c r="B4" s="8"/>
      <c r="C4" s="8"/>
      <c r="D4" s="8"/>
      <c r="E4" s="8"/>
      <c r="F4" s="8"/>
      <c r="G4" s="8"/>
      <c r="H4" s="8"/>
      <c r="I4" s="8"/>
      <c r="J4" s="42">
        <f t="shared" ref="J4:O4" si="0">J5+J36+J71+J81+J87+J91</f>
        <v>136793.149</v>
      </c>
      <c r="K4" s="42">
        <f t="shared" si="0"/>
        <v>105010.292</v>
      </c>
      <c r="L4" s="42">
        <f t="shared" si="0"/>
        <v>0</v>
      </c>
      <c r="M4" s="42">
        <f t="shared" si="0"/>
        <v>3989.41</v>
      </c>
      <c r="N4" s="42">
        <f t="shared" si="0"/>
        <v>4148</v>
      </c>
      <c r="O4" s="42">
        <f t="shared" si="0"/>
        <v>23645.45</v>
      </c>
      <c r="P4" s="43"/>
      <c r="Q4" s="43"/>
      <c r="R4" s="43"/>
      <c r="S4" s="43"/>
      <c r="T4" s="43"/>
      <c r="U4" s="68"/>
    </row>
    <row r="5" customFormat="1" ht="37" customHeight="1" spans="1:21">
      <c r="A5" s="12" t="s">
        <v>26</v>
      </c>
      <c r="B5" s="12"/>
      <c r="C5" s="12"/>
      <c r="D5" s="12"/>
      <c r="E5" s="12"/>
      <c r="F5" s="12"/>
      <c r="G5" s="12"/>
      <c r="H5" s="12"/>
      <c r="I5" s="44" t="s">
        <v>27</v>
      </c>
      <c r="J5" s="45">
        <f t="shared" ref="J5:O5" si="1">SUM(J6:J35)</f>
        <v>44355.832</v>
      </c>
      <c r="K5" s="45">
        <f t="shared" si="1"/>
        <v>36737.232</v>
      </c>
      <c r="L5" s="45">
        <f t="shared" si="1"/>
        <v>0</v>
      </c>
      <c r="M5" s="45">
        <f t="shared" si="1"/>
        <v>3415.08</v>
      </c>
      <c r="N5" s="45">
        <f t="shared" si="1"/>
        <v>1470</v>
      </c>
      <c r="O5" s="45">
        <f t="shared" si="1"/>
        <v>2733.52</v>
      </c>
      <c r="P5" s="43"/>
      <c r="Q5" s="43"/>
      <c r="R5" s="43"/>
      <c r="S5" s="43"/>
      <c r="T5" s="43"/>
      <c r="U5" s="68"/>
    </row>
    <row r="6" s="1" customFormat="1" ht="98" customHeight="1" spans="1:21">
      <c r="A6" s="13">
        <v>1</v>
      </c>
      <c r="B6" s="14" t="s">
        <v>28</v>
      </c>
      <c r="C6" s="14" t="s">
        <v>28</v>
      </c>
      <c r="D6" s="15" t="s">
        <v>29</v>
      </c>
      <c r="E6" s="14" t="s">
        <v>30</v>
      </c>
      <c r="F6" s="15" t="s">
        <v>31</v>
      </c>
      <c r="G6" s="16" t="s">
        <v>32</v>
      </c>
      <c r="H6" s="15" t="s">
        <v>33</v>
      </c>
      <c r="I6" s="14" t="s">
        <v>34</v>
      </c>
      <c r="J6" s="46">
        <v>1500</v>
      </c>
      <c r="K6" s="46">
        <v>1500</v>
      </c>
      <c r="L6" s="46">
        <v>0</v>
      </c>
      <c r="M6" s="46">
        <v>0</v>
      </c>
      <c r="N6" s="46">
        <v>0</v>
      </c>
      <c r="O6" s="46">
        <v>0</v>
      </c>
      <c r="P6" s="47"/>
      <c r="Q6" s="47"/>
      <c r="R6" s="47"/>
      <c r="S6" s="15" t="s">
        <v>35</v>
      </c>
      <c r="T6" s="69"/>
      <c r="U6" s="69"/>
    </row>
    <row r="7" s="1" customFormat="1" ht="166" customHeight="1" spans="1:21">
      <c r="A7" s="14">
        <v>2</v>
      </c>
      <c r="B7" s="14" t="s">
        <v>36</v>
      </c>
      <c r="C7" s="14" t="s">
        <v>28</v>
      </c>
      <c r="D7" s="14" t="s">
        <v>37</v>
      </c>
      <c r="E7" s="14" t="s">
        <v>30</v>
      </c>
      <c r="F7" s="14" t="s">
        <v>38</v>
      </c>
      <c r="G7" s="14" t="s">
        <v>39</v>
      </c>
      <c r="H7" s="15" t="s">
        <v>40</v>
      </c>
      <c r="I7" s="14" t="s">
        <v>41</v>
      </c>
      <c r="J7" s="48">
        <v>1000</v>
      </c>
      <c r="K7" s="48">
        <v>1000</v>
      </c>
      <c r="L7" s="48">
        <v>0</v>
      </c>
      <c r="M7" s="48">
        <v>0</v>
      </c>
      <c r="N7" s="48">
        <v>0</v>
      </c>
      <c r="O7" s="48">
        <v>0</v>
      </c>
      <c r="P7" s="49" t="s">
        <v>42</v>
      </c>
      <c r="Q7" s="49" t="s">
        <v>43</v>
      </c>
      <c r="R7" s="49" t="s">
        <v>44</v>
      </c>
      <c r="S7" s="49" t="s">
        <v>45</v>
      </c>
      <c r="T7" s="70">
        <v>2500</v>
      </c>
      <c r="U7" s="70">
        <v>5800</v>
      </c>
    </row>
    <row r="8" s="1" customFormat="1" ht="181" customHeight="1" spans="1:21">
      <c r="A8" s="14">
        <v>3</v>
      </c>
      <c r="B8" s="14" t="s">
        <v>46</v>
      </c>
      <c r="C8" s="14" t="s">
        <v>28</v>
      </c>
      <c r="D8" s="14" t="s">
        <v>47</v>
      </c>
      <c r="E8" s="14" t="s">
        <v>30</v>
      </c>
      <c r="F8" s="14" t="s">
        <v>48</v>
      </c>
      <c r="G8" s="14" t="s">
        <v>39</v>
      </c>
      <c r="H8" s="15" t="s">
        <v>49</v>
      </c>
      <c r="I8" s="14" t="s">
        <v>41</v>
      </c>
      <c r="J8" s="48">
        <v>2500</v>
      </c>
      <c r="K8" s="48">
        <v>2500</v>
      </c>
      <c r="L8" s="46">
        <v>0</v>
      </c>
      <c r="M8" s="46">
        <v>0</v>
      </c>
      <c r="N8" s="46">
        <v>0</v>
      </c>
      <c r="O8" s="46">
        <v>0</v>
      </c>
      <c r="P8" s="15" t="s">
        <v>50</v>
      </c>
      <c r="Q8" s="49" t="s">
        <v>43</v>
      </c>
      <c r="R8" s="15" t="s">
        <v>44</v>
      </c>
      <c r="S8" s="15" t="s">
        <v>45</v>
      </c>
      <c r="T8" s="70">
        <v>2800</v>
      </c>
      <c r="U8" s="70">
        <v>6600</v>
      </c>
    </row>
    <row r="9" s="1" customFormat="1" ht="289" customHeight="1" spans="1:21">
      <c r="A9" s="13">
        <v>4</v>
      </c>
      <c r="B9" s="14" t="s">
        <v>51</v>
      </c>
      <c r="C9" s="14" t="s">
        <v>52</v>
      </c>
      <c r="D9" s="17" t="s">
        <v>51</v>
      </c>
      <c r="E9" s="14" t="s">
        <v>30</v>
      </c>
      <c r="F9" s="18" t="s">
        <v>53</v>
      </c>
      <c r="G9" s="14" t="s">
        <v>54</v>
      </c>
      <c r="H9" s="19" t="s">
        <v>55</v>
      </c>
      <c r="I9" s="17" t="s">
        <v>56</v>
      </c>
      <c r="J9" s="48">
        <v>2111.05</v>
      </c>
      <c r="K9" s="48">
        <v>1761.05</v>
      </c>
      <c r="L9" s="48">
        <v>0</v>
      </c>
      <c r="M9" s="48">
        <v>0</v>
      </c>
      <c r="N9" s="48">
        <v>350</v>
      </c>
      <c r="O9" s="48">
        <v>0</v>
      </c>
      <c r="P9" s="49" t="s">
        <v>57</v>
      </c>
      <c r="Q9" s="71" t="s">
        <v>58</v>
      </c>
      <c r="R9" s="49" t="s">
        <v>59</v>
      </c>
      <c r="S9" s="49" t="s">
        <v>60</v>
      </c>
      <c r="T9" s="70">
        <v>615</v>
      </c>
      <c r="U9" s="69">
        <v>2660</v>
      </c>
    </row>
    <row r="10" s="1" customFormat="1" ht="182" customHeight="1" spans="1:21">
      <c r="A10" s="14">
        <v>5</v>
      </c>
      <c r="B10" s="14" t="s">
        <v>51</v>
      </c>
      <c r="C10" s="14" t="s">
        <v>61</v>
      </c>
      <c r="D10" s="17" t="s">
        <v>51</v>
      </c>
      <c r="E10" s="14" t="s">
        <v>30</v>
      </c>
      <c r="F10" s="17" t="s">
        <v>62</v>
      </c>
      <c r="G10" s="14" t="s">
        <v>54</v>
      </c>
      <c r="H10" s="19" t="s">
        <v>63</v>
      </c>
      <c r="I10" s="17" t="s">
        <v>64</v>
      </c>
      <c r="J10" s="46">
        <v>451.16</v>
      </c>
      <c r="K10" s="46">
        <v>451.16</v>
      </c>
      <c r="L10" s="46">
        <v>0</v>
      </c>
      <c r="M10" s="46">
        <v>0</v>
      </c>
      <c r="N10" s="46">
        <v>0</v>
      </c>
      <c r="O10" s="46">
        <v>0</v>
      </c>
      <c r="P10" s="50" t="s">
        <v>65</v>
      </c>
      <c r="Q10" s="49" t="s">
        <v>66</v>
      </c>
      <c r="R10" s="49" t="s">
        <v>67</v>
      </c>
      <c r="S10" s="49" t="s">
        <v>68</v>
      </c>
      <c r="T10" s="70">
        <v>432</v>
      </c>
      <c r="U10" s="69">
        <v>1500</v>
      </c>
    </row>
    <row r="11" s="1" customFormat="1" ht="102" customHeight="1" spans="1:21">
      <c r="A11" s="14">
        <v>6</v>
      </c>
      <c r="B11" s="14" t="s">
        <v>51</v>
      </c>
      <c r="C11" s="14" t="s">
        <v>52</v>
      </c>
      <c r="D11" s="17" t="s">
        <v>51</v>
      </c>
      <c r="E11" s="14" t="s">
        <v>30</v>
      </c>
      <c r="F11" s="17" t="s">
        <v>69</v>
      </c>
      <c r="G11" s="14" t="s">
        <v>54</v>
      </c>
      <c r="H11" s="19" t="s">
        <v>70</v>
      </c>
      <c r="I11" s="17" t="s">
        <v>71</v>
      </c>
      <c r="J11" s="51">
        <v>617.5</v>
      </c>
      <c r="K11" s="51">
        <v>121.5</v>
      </c>
      <c r="L11" s="51">
        <v>0</v>
      </c>
      <c r="M11" s="51">
        <v>200</v>
      </c>
      <c r="N11" s="51">
        <v>0</v>
      </c>
      <c r="O11" s="52">
        <v>296</v>
      </c>
      <c r="P11" s="49" t="s">
        <v>72</v>
      </c>
      <c r="Q11" s="71" t="s">
        <v>73</v>
      </c>
      <c r="R11" s="49" t="s">
        <v>74</v>
      </c>
      <c r="S11" s="49" t="s">
        <v>75</v>
      </c>
      <c r="T11" s="70">
        <v>300</v>
      </c>
      <c r="U11" s="69">
        <v>1250</v>
      </c>
    </row>
    <row r="12" s="1" customFormat="1" ht="97" customHeight="1" spans="1:21">
      <c r="A12" s="13">
        <v>7</v>
      </c>
      <c r="B12" s="14" t="s">
        <v>51</v>
      </c>
      <c r="C12" s="14" t="s">
        <v>52</v>
      </c>
      <c r="D12" s="17" t="s">
        <v>51</v>
      </c>
      <c r="E12" s="14" t="s">
        <v>30</v>
      </c>
      <c r="F12" s="17" t="s">
        <v>76</v>
      </c>
      <c r="G12" s="14" t="s">
        <v>54</v>
      </c>
      <c r="H12" s="20" t="s">
        <v>77</v>
      </c>
      <c r="I12" s="16" t="s">
        <v>78</v>
      </c>
      <c r="J12" s="46">
        <v>400</v>
      </c>
      <c r="K12" s="46">
        <v>280</v>
      </c>
      <c r="L12" s="46">
        <v>0</v>
      </c>
      <c r="M12" s="46">
        <v>0</v>
      </c>
      <c r="N12" s="46">
        <v>0</v>
      </c>
      <c r="O12" s="46">
        <v>120</v>
      </c>
      <c r="P12" s="53" t="s">
        <v>79</v>
      </c>
      <c r="Q12" s="72" t="s">
        <v>80</v>
      </c>
      <c r="R12" s="53" t="s">
        <v>81</v>
      </c>
      <c r="S12" s="50" t="s">
        <v>82</v>
      </c>
      <c r="T12" s="70">
        <v>202</v>
      </c>
      <c r="U12" s="69">
        <v>685</v>
      </c>
    </row>
    <row r="13" s="1" customFormat="1" ht="97" customHeight="1" spans="1:21">
      <c r="A13" s="21">
        <v>8</v>
      </c>
      <c r="B13" s="22" t="s">
        <v>51</v>
      </c>
      <c r="C13" s="22" t="s">
        <v>52</v>
      </c>
      <c r="D13" s="15" t="s">
        <v>83</v>
      </c>
      <c r="E13" s="14" t="s">
        <v>30</v>
      </c>
      <c r="F13" s="15" t="s">
        <v>84</v>
      </c>
      <c r="G13" s="14" t="s">
        <v>54</v>
      </c>
      <c r="H13" s="15" t="s">
        <v>85</v>
      </c>
      <c r="I13" s="16" t="s">
        <v>86</v>
      </c>
      <c r="J13" s="46">
        <v>115</v>
      </c>
      <c r="K13" s="46">
        <v>115</v>
      </c>
      <c r="L13" s="46">
        <v>0</v>
      </c>
      <c r="M13" s="46">
        <v>0</v>
      </c>
      <c r="N13" s="46">
        <v>0</v>
      </c>
      <c r="O13" s="46">
        <v>0</v>
      </c>
      <c r="P13" s="49" t="s">
        <v>87</v>
      </c>
      <c r="Q13" s="33"/>
      <c r="R13" s="49"/>
      <c r="S13" s="20"/>
      <c r="T13" s="70"/>
      <c r="U13" s="69"/>
    </row>
    <row r="14" s="1" customFormat="1" ht="128" customHeight="1" spans="1:21">
      <c r="A14" s="13">
        <v>9</v>
      </c>
      <c r="B14" s="14" t="s">
        <v>88</v>
      </c>
      <c r="C14" s="14" t="s">
        <v>89</v>
      </c>
      <c r="D14" s="17" t="s">
        <v>90</v>
      </c>
      <c r="E14" s="14" t="s">
        <v>30</v>
      </c>
      <c r="F14" s="23" t="s">
        <v>91</v>
      </c>
      <c r="G14" s="14" t="s">
        <v>54</v>
      </c>
      <c r="H14" s="19" t="s">
        <v>92</v>
      </c>
      <c r="I14" s="17" t="s">
        <v>93</v>
      </c>
      <c r="J14" s="48">
        <v>201.6</v>
      </c>
      <c r="K14" s="48">
        <v>201.6</v>
      </c>
      <c r="L14" s="48">
        <v>0</v>
      </c>
      <c r="M14" s="48">
        <v>0</v>
      </c>
      <c r="N14" s="48">
        <v>0</v>
      </c>
      <c r="O14" s="48">
        <v>0</v>
      </c>
      <c r="P14" s="49" t="s">
        <v>94</v>
      </c>
      <c r="Q14" s="71" t="s">
        <v>95</v>
      </c>
      <c r="R14" s="49" t="s">
        <v>96</v>
      </c>
      <c r="S14" s="49" t="s">
        <v>97</v>
      </c>
      <c r="T14" s="70">
        <v>85</v>
      </c>
      <c r="U14" s="70">
        <v>375</v>
      </c>
    </row>
    <row r="15" s="1" customFormat="1" ht="112" customHeight="1" spans="1:21">
      <c r="A15" s="14">
        <v>10</v>
      </c>
      <c r="B15" s="14" t="s">
        <v>88</v>
      </c>
      <c r="C15" s="14" t="s">
        <v>89</v>
      </c>
      <c r="D15" s="15" t="s">
        <v>98</v>
      </c>
      <c r="E15" s="14" t="s">
        <v>30</v>
      </c>
      <c r="F15" s="15" t="s">
        <v>99</v>
      </c>
      <c r="G15" s="16" t="s">
        <v>32</v>
      </c>
      <c r="H15" s="15" t="s">
        <v>100</v>
      </c>
      <c r="I15" s="14" t="s">
        <v>101</v>
      </c>
      <c r="J15" s="46">
        <v>536.43</v>
      </c>
      <c r="K15" s="46">
        <v>536.43</v>
      </c>
      <c r="L15" s="46">
        <v>0</v>
      </c>
      <c r="M15" s="46">
        <v>0</v>
      </c>
      <c r="N15" s="46">
        <v>0</v>
      </c>
      <c r="O15" s="46">
        <v>0</v>
      </c>
      <c r="P15" s="49" t="s">
        <v>102</v>
      </c>
      <c r="Q15" s="49" t="s">
        <v>103</v>
      </c>
      <c r="R15" s="49" t="s">
        <v>104</v>
      </c>
      <c r="S15" s="49" t="s">
        <v>105</v>
      </c>
      <c r="T15" s="69">
        <v>529</v>
      </c>
      <c r="U15" s="69">
        <v>1672</v>
      </c>
    </row>
    <row r="16" s="1" customFormat="1" ht="42.75" spans="1:21">
      <c r="A16" s="14">
        <v>11</v>
      </c>
      <c r="B16" s="14" t="s">
        <v>88</v>
      </c>
      <c r="C16" s="14" t="s">
        <v>106</v>
      </c>
      <c r="D16" s="15" t="s">
        <v>107</v>
      </c>
      <c r="E16" s="14" t="s">
        <v>30</v>
      </c>
      <c r="F16" s="15" t="s">
        <v>108</v>
      </c>
      <c r="G16" s="16" t="s">
        <v>32</v>
      </c>
      <c r="H16" s="15" t="s">
        <v>109</v>
      </c>
      <c r="I16" s="14" t="s">
        <v>110</v>
      </c>
      <c r="J16" s="46">
        <v>840</v>
      </c>
      <c r="K16" s="46">
        <v>840</v>
      </c>
      <c r="L16" s="46">
        <v>0</v>
      </c>
      <c r="M16" s="46">
        <v>0</v>
      </c>
      <c r="N16" s="46">
        <v>0</v>
      </c>
      <c r="O16" s="46">
        <v>0</v>
      </c>
      <c r="P16" s="26" t="s">
        <v>111</v>
      </c>
      <c r="Q16" s="26" t="s">
        <v>112</v>
      </c>
      <c r="R16" s="26" t="s">
        <v>113</v>
      </c>
      <c r="S16" s="15" t="s">
        <v>114</v>
      </c>
      <c r="T16" s="69">
        <v>235</v>
      </c>
      <c r="U16" s="69">
        <v>921</v>
      </c>
    </row>
    <row r="17" s="1" customFormat="1" ht="98" customHeight="1" spans="1:21">
      <c r="A17" s="13">
        <v>12</v>
      </c>
      <c r="B17" s="14" t="s">
        <v>88</v>
      </c>
      <c r="C17" s="14" t="s">
        <v>106</v>
      </c>
      <c r="D17" s="17" t="s">
        <v>115</v>
      </c>
      <c r="E17" s="14" t="s">
        <v>30</v>
      </c>
      <c r="F17" s="23" t="s">
        <v>116</v>
      </c>
      <c r="G17" s="14" t="s">
        <v>54</v>
      </c>
      <c r="H17" s="24" t="s">
        <v>117</v>
      </c>
      <c r="I17" s="17" t="s">
        <v>118</v>
      </c>
      <c r="J17" s="48">
        <v>1015.22</v>
      </c>
      <c r="K17" s="48">
        <v>1015.22</v>
      </c>
      <c r="L17" s="48">
        <v>0</v>
      </c>
      <c r="M17" s="48">
        <v>0</v>
      </c>
      <c r="N17" s="48">
        <v>0</v>
      </c>
      <c r="O17" s="48">
        <v>0</v>
      </c>
      <c r="P17" s="26" t="s">
        <v>119</v>
      </c>
      <c r="Q17" s="49" t="s">
        <v>120</v>
      </c>
      <c r="R17" s="26" t="s">
        <v>121</v>
      </c>
      <c r="S17" s="49" t="s">
        <v>122</v>
      </c>
      <c r="T17" s="70">
        <v>586</v>
      </c>
      <c r="U17" s="69">
        <v>1856</v>
      </c>
    </row>
    <row r="18" s="2" customFormat="1" ht="139" customHeight="1" spans="1:21">
      <c r="A18" s="14">
        <v>13</v>
      </c>
      <c r="B18" s="14" t="s">
        <v>88</v>
      </c>
      <c r="C18" s="22" t="s">
        <v>123</v>
      </c>
      <c r="D18" s="15" t="s">
        <v>124</v>
      </c>
      <c r="E18" s="14" t="s">
        <v>30</v>
      </c>
      <c r="F18" s="25" t="s">
        <v>125</v>
      </c>
      <c r="G18" s="14" t="s">
        <v>54</v>
      </c>
      <c r="H18" s="26" t="s">
        <v>126</v>
      </c>
      <c r="I18" s="17" t="s">
        <v>127</v>
      </c>
      <c r="J18" s="48">
        <v>36</v>
      </c>
      <c r="K18" s="48">
        <v>36</v>
      </c>
      <c r="L18" s="48">
        <v>0</v>
      </c>
      <c r="M18" s="48">
        <v>0</v>
      </c>
      <c r="N18" s="48">
        <v>0</v>
      </c>
      <c r="O18" s="48">
        <v>0</v>
      </c>
      <c r="P18" s="15" t="s">
        <v>128</v>
      </c>
      <c r="Q18" s="15" t="s">
        <v>129</v>
      </c>
      <c r="R18" s="15" t="s">
        <v>130</v>
      </c>
      <c r="S18" s="15" t="s">
        <v>131</v>
      </c>
      <c r="T18" s="70"/>
      <c r="U18" s="69"/>
    </row>
    <row r="19" s="1" customFormat="1" ht="61" customHeight="1" spans="1:21">
      <c r="A19" s="14">
        <v>14</v>
      </c>
      <c r="B19" s="14" t="s">
        <v>132</v>
      </c>
      <c r="C19" s="14" t="s">
        <v>89</v>
      </c>
      <c r="D19" s="17" t="s">
        <v>133</v>
      </c>
      <c r="E19" s="14" t="s">
        <v>30</v>
      </c>
      <c r="F19" s="23" t="s">
        <v>134</v>
      </c>
      <c r="G19" s="14" t="s">
        <v>54</v>
      </c>
      <c r="H19" s="19" t="s">
        <v>135</v>
      </c>
      <c r="I19" s="17" t="s">
        <v>136</v>
      </c>
      <c r="J19" s="48">
        <v>2689.26</v>
      </c>
      <c r="K19" s="48">
        <v>2689.26</v>
      </c>
      <c r="L19" s="48">
        <v>0</v>
      </c>
      <c r="M19" s="48">
        <v>0</v>
      </c>
      <c r="N19" s="48">
        <v>0</v>
      </c>
      <c r="O19" s="48">
        <v>0</v>
      </c>
      <c r="P19" s="49" t="s">
        <v>137</v>
      </c>
      <c r="Q19" s="49" t="s">
        <v>138</v>
      </c>
      <c r="R19" s="49" t="s">
        <v>139</v>
      </c>
      <c r="S19" s="49" t="s">
        <v>140</v>
      </c>
      <c r="T19" s="70">
        <v>300</v>
      </c>
      <c r="U19" s="70">
        <v>950</v>
      </c>
    </row>
    <row r="20" s="1" customFormat="1" ht="68" customHeight="1" spans="1:21">
      <c r="A20" s="13">
        <v>15</v>
      </c>
      <c r="B20" s="14" t="s">
        <v>132</v>
      </c>
      <c r="C20" s="14" t="s">
        <v>89</v>
      </c>
      <c r="D20" s="17" t="s">
        <v>141</v>
      </c>
      <c r="E20" s="14" t="s">
        <v>30</v>
      </c>
      <c r="F20" s="18" t="s">
        <v>142</v>
      </c>
      <c r="G20" s="14" t="s">
        <v>54</v>
      </c>
      <c r="H20" s="19" t="s">
        <v>143</v>
      </c>
      <c r="I20" s="17" t="s">
        <v>144</v>
      </c>
      <c r="J20" s="48">
        <v>422.06</v>
      </c>
      <c r="K20" s="48">
        <v>422.06</v>
      </c>
      <c r="L20" s="48">
        <v>0</v>
      </c>
      <c r="M20" s="48">
        <v>0</v>
      </c>
      <c r="N20" s="48">
        <v>0</v>
      </c>
      <c r="O20" s="48">
        <v>0</v>
      </c>
      <c r="P20" s="49" t="s">
        <v>145</v>
      </c>
      <c r="Q20" s="49" t="s">
        <v>146</v>
      </c>
      <c r="R20" s="19" t="s">
        <v>147</v>
      </c>
      <c r="S20" s="19" t="s">
        <v>148</v>
      </c>
      <c r="T20" s="70">
        <v>498</v>
      </c>
      <c r="U20" s="69">
        <v>1200</v>
      </c>
    </row>
    <row r="21" s="1" customFormat="1" ht="56" customHeight="1" spans="1:21">
      <c r="A21" s="21">
        <v>16</v>
      </c>
      <c r="B21" s="14" t="s">
        <v>149</v>
      </c>
      <c r="C21" s="14" t="s">
        <v>149</v>
      </c>
      <c r="D21" s="17" t="s">
        <v>150</v>
      </c>
      <c r="E21" s="14" t="s">
        <v>30</v>
      </c>
      <c r="F21" s="14" t="s">
        <v>151</v>
      </c>
      <c r="G21" s="14" t="s">
        <v>54</v>
      </c>
      <c r="H21" s="19" t="s">
        <v>152</v>
      </c>
      <c r="I21" s="17" t="s">
        <v>153</v>
      </c>
      <c r="J21" s="48">
        <v>2300</v>
      </c>
      <c r="K21" s="48">
        <v>2300</v>
      </c>
      <c r="L21" s="48">
        <v>0</v>
      </c>
      <c r="M21" s="48">
        <v>0</v>
      </c>
      <c r="N21" s="48">
        <v>0</v>
      </c>
      <c r="O21" s="48">
        <v>0</v>
      </c>
      <c r="P21" s="26" t="s">
        <v>154</v>
      </c>
      <c r="Q21" s="26"/>
      <c r="R21" s="26"/>
      <c r="S21" s="26"/>
      <c r="T21" s="70">
        <v>2000</v>
      </c>
      <c r="U21" s="70">
        <v>7000</v>
      </c>
    </row>
    <row r="22" s="1" customFormat="1" ht="114" customHeight="1" spans="1:21">
      <c r="A22" s="13">
        <v>17</v>
      </c>
      <c r="B22" s="14" t="s">
        <v>155</v>
      </c>
      <c r="C22" s="14" t="s">
        <v>52</v>
      </c>
      <c r="D22" s="17" t="s">
        <v>156</v>
      </c>
      <c r="E22" s="14" t="s">
        <v>30</v>
      </c>
      <c r="F22" s="23" t="s">
        <v>157</v>
      </c>
      <c r="G22" s="14" t="s">
        <v>54</v>
      </c>
      <c r="H22" s="19" t="s">
        <v>158</v>
      </c>
      <c r="I22" s="17" t="s">
        <v>159</v>
      </c>
      <c r="J22" s="48">
        <v>618.18</v>
      </c>
      <c r="K22" s="48">
        <v>618.18</v>
      </c>
      <c r="L22" s="48">
        <v>0</v>
      </c>
      <c r="M22" s="48">
        <v>0</v>
      </c>
      <c r="N22" s="48">
        <v>0</v>
      </c>
      <c r="O22" s="48">
        <v>0</v>
      </c>
      <c r="P22" s="15" t="s">
        <v>160</v>
      </c>
      <c r="Q22" s="49" t="s">
        <v>161</v>
      </c>
      <c r="R22" s="49" t="s">
        <v>162</v>
      </c>
      <c r="S22" s="49" t="s">
        <v>163</v>
      </c>
      <c r="T22" s="70">
        <v>511</v>
      </c>
      <c r="U22" s="70">
        <v>1813</v>
      </c>
    </row>
    <row r="23" s="1" customFormat="1" ht="79" customHeight="1" spans="1:21">
      <c r="A23" s="14">
        <v>18</v>
      </c>
      <c r="B23" s="14" t="s">
        <v>164</v>
      </c>
      <c r="C23" s="14" t="s">
        <v>89</v>
      </c>
      <c r="D23" s="14" t="s">
        <v>165</v>
      </c>
      <c r="E23" s="23" t="s">
        <v>30</v>
      </c>
      <c r="F23" s="14" t="s">
        <v>166</v>
      </c>
      <c r="G23" s="14" t="s">
        <v>54</v>
      </c>
      <c r="H23" s="24" t="s">
        <v>167</v>
      </c>
      <c r="I23" s="17" t="s">
        <v>136</v>
      </c>
      <c r="J23" s="48">
        <v>108.15</v>
      </c>
      <c r="K23" s="48">
        <v>108.15</v>
      </c>
      <c r="L23" s="48">
        <v>0</v>
      </c>
      <c r="M23" s="48">
        <v>0</v>
      </c>
      <c r="N23" s="48">
        <v>0</v>
      </c>
      <c r="O23" s="48">
        <v>0</v>
      </c>
      <c r="P23" s="49" t="s">
        <v>168</v>
      </c>
      <c r="Q23" s="49" t="s">
        <v>169</v>
      </c>
      <c r="R23" s="49" t="s">
        <v>170</v>
      </c>
      <c r="S23" s="49" t="s">
        <v>171</v>
      </c>
      <c r="T23" s="70">
        <v>86</v>
      </c>
      <c r="U23" s="70">
        <v>270</v>
      </c>
    </row>
    <row r="24" s="1" customFormat="1" ht="66" customHeight="1" spans="1:21">
      <c r="A24" s="14">
        <v>19</v>
      </c>
      <c r="B24" s="14" t="s">
        <v>164</v>
      </c>
      <c r="C24" s="14" t="s">
        <v>89</v>
      </c>
      <c r="D24" s="15" t="s">
        <v>172</v>
      </c>
      <c r="E24" s="14" t="s">
        <v>30</v>
      </c>
      <c r="F24" s="15" t="s">
        <v>173</v>
      </c>
      <c r="G24" s="16" t="s">
        <v>32</v>
      </c>
      <c r="H24" s="15" t="s">
        <v>174</v>
      </c>
      <c r="I24" s="14" t="s">
        <v>175</v>
      </c>
      <c r="J24" s="46">
        <v>540</v>
      </c>
      <c r="K24" s="46">
        <v>540</v>
      </c>
      <c r="L24" s="46">
        <v>0</v>
      </c>
      <c r="M24" s="46">
        <v>0</v>
      </c>
      <c r="N24" s="46">
        <v>0</v>
      </c>
      <c r="O24" s="46">
        <v>0</v>
      </c>
      <c r="P24" s="15" t="s">
        <v>176</v>
      </c>
      <c r="Q24" s="73"/>
      <c r="R24" s="73"/>
      <c r="S24" s="15" t="s">
        <v>176</v>
      </c>
      <c r="T24" s="69"/>
      <c r="U24" s="69"/>
    </row>
    <row r="25" s="1" customFormat="1" ht="119" customHeight="1" spans="1:21">
      <c r="A25" s="13">
        <v>20</v>
      </c>
      <c r="B25" s="14" t="s">
        <v>164</v>
      </c>
      <c r="C25" s="14" t="s">
        <v>89</v>
      </c>
      <c r="D25" s="14" t="s">
        <v>164</v>
      </c>
      <c r="E25" s="14" t="s">
        <v>30</v>
      </c>
      <c r="F25" s="14" t="s">
        <v>177</v>
      </c>
      <c r="G25" s="14" t="s">
        <v>54</v>
      </c>
      <c r="H25" s="15" t="s">
        <v>178</v>
      </c>
      <c r="I25" s="14" t="s">
        <v>136</v>
      </c>
      <c r="J25" s="48">
        <v>868.82</v>
      </c>
      <c r="K25" s="48">
        <v>868.82</v>
      </c>
      <c r="L25" s="48">
        <v>0</v>
      </c>
      <c r="M25" s="48">
        <v>0</v>
      </c>
      <c r="N25" s="48">
        <v>0</v>
      </c>
      <c r="O25" s="48">
        <v>0</v>
      </c>
      <c r="P25" s="49" t="s">
        <v>179</v>
      </c>
      <c r="Q25" s="49" t="s">
        <v>180</v>
      </c>
      <c r="R25" s="49" t="s">
        <v>181</v>
      </c>
      <c r="S25" s="49" t="s">
        <v>182</v>
      </c>
      <c r="T25" s="70">
        <v>84</v>
      </c>
      <c r="U25" s="69">
        <v>324</v>
      </c>
    </row>
    <row r="26" s="1" customFormat="1" ht="85" customHeight="1" spans="1:21">
      <c r="A26" s="14">
        <v>21</v>
      </c>
      <c r="B26" s="14" t="s">
        <v>183</v>
      </c>
      <c r="C26" s="14" t="s">
        <v>183</v>
      </c>
      <c r="D26" s="14" t="s">
        <v>51</v>
      </c>
      <c r="E26" s="14" t="s">
        <v>30</v>
      </c>
      <c r="F26" s="14" t="s">
        <v>184</v>
      </c>
      <c r="G26" s="14" t="s">
        <v>32</v>
      </c>
      <c r="H26" s="15" t="s">
        <v>185</v>
      </c>
      <c r="I26" s="14" t="s">
        <v>186</v>
      </c>
      <c r="J26" s="48">
        <v>12643.3</v>
      </c>
      <c r="K26" s="48">
        <v>10551.1</v>
      </c>
      <c r="L26" s="48">
        <v>0</v>
      </c>
      <c r="M26" s="48">
        <v>0</v>
      </c>
      <c r="N26" s="48">
        <v>0</v>
      </c>
      <c r="O26" s="48">
        <v>2092.2</v>
      </c>
      <c r="P26" s="15" t="s">
        <v>187</v>
      </c>
      <c r="Q26" s="15" t="s">
        <v>188</v>
      </c>
      <c r="R26" s="15" t="s">
        <v>189</v>
      </c>
      <c r="S26" s="15" t="s">
        <v>190</v>
      </c>
      <c r="T26" s="70"/>
      <c r="U26" s="70"/>
    </row>
    <row r="27" s="1" customFormat="1" ht="131" customHeight="1" spans="1:21">
      <c r="A27" s="14">
        <v>22</v>
      </c>
      <c r="B27" s="14" t="s">
        <v>191</v>
      </c>
      <c r="C27" s="14" t="s">
        <v>89</v>
      </c>
      <c r="D27" s="17" t="s">
        <v>192</v>
      </c>
      <c r="E27" s="14" t="s">
        <v>30</v>
      </c>
      <c r="F27" s="23" t="s">
        <v>193</v>
      </c>
      <c r="G27" s="14" t="s">
        <v>54</v>
      </c>
      <c r="H27" s="15" t="s">
        <v>194</v>
      </c>
      <c r="I27" s="14" t="s">
        <v>195</v>
      </c>
      <c r="J27" s="48">
        <v>357.15</v>
      </c>
      <c r="K27" s="48">
        <v>131.83</v>
      </c>
      <c r="L27" s="48">
        <v>0</v>
      </c>
      <c r="M27" s="48">
        <v>0</v>
      </c>
      <c r="N27" s="48">
        <v>0</v>
      </c>
      <c r="O27" s="48">
        <v>225.32</v>
      </c>
      <c r="P27" s="49" t="s">
        <v>196</v>
      </c>
      <c r="Q27" s="49" t="s">
        <v>197</v>
      </c>
      <c r="R27" s="49" t="s">
        <v>198</v>
      </c>
      <c r="S27" s="49" t="s">
        <v>199</v>
      </c>
      <c r="T27" s="70">
        <v>478</v>
      </c>
      <c r="U27" s="70">
        <v>1690</v>
      </c>
    </row>
    <row r="28" s="1" customFormat="1" ht="331" customHeight="1" spans="1:21">
      <c r="A28" s="13">
        <v>23</v>
      </c>
      <c r="B28" s="14" t="s">
        <v>200</v>
      </c>
      <c r="C28" s="14" t="s">
        <v>201</v>
      </c>
      <c r="D28" s="17" t="s">
        <v>202</v>
      </c>
      <c r="E28" s="14" t="s">
        <v>30</v>
      </c>
      <c r="F28" s="23" t="s">
        <v>203</v>
      </c>
      <c r="G28" s="14" t="s">
        <v>54</v>
      </c>
      <c r="H28" s="19" t="s">
        <v>204</v>
      </c>
      <c r="I28" s="17" t="s">
        <v>205</v>
      </c>
      <c r="J28" s="48">
        <v>909.936</v>
      </c>
      <c r="K28" s="48">
        <v>909.936</v>
      </c>
      <c r="L28" s="48">
        <v>0</v>
      </c>
      <c r="M28" s="48">
        <v>0</v>
      </c>
      <c r="N28" s="48">
        <v>0</v>
      </c>
      <c r="O28" s="48">
        <v>0</v>
      </c>
      <c r="P28" s="49" t="s">
        <v>206</v>
      </c>
      <c r="Q28" s="52" t="s">
        <v>207</v>
      </c>
      <c r="R28" s="49" t="s">
        <v>208</v>
      </c>
      <c r="S28" s="49" t="s">
        <v>209</v>
      </c>
      <c r="T28" s="70">
        <v>115</v>
      </c>
      <c r="U28" s="69">
        <v>383</v>
      </c>
    </row>
    <row r="29" s="1" customFormat="1" ht="88" customHeight="1" spans="1:21">
      <c r="A29" s="21">
        <v>24</v>
      </c>
      <c r="B29" s="14" t="s">
        <v>200</v>
      </c>
      <c r="C29" s="14" t="s">
        <v>89</v>
      </c>
      <c r="D29" s="15" t="s">
        <v>210</v>
      </c>
      <c r="E29" s="14" t="s">
        <v>30</v>
      </c>
      <c r="F29" s="15" t="s">
        <v>211</v>
      </c>
      <c r="G29" s="16" t="s">
        <v>32</v>
      </c>
      <c r="H29" s="15" t="s">
        <v>212</v>
      </c>
      <c r="I29" s="14" t="s">
        <v>213</v>
      </c>
      <c r="J29" s="46">
        <v>993.276</v>
      </c>
      <c r="K29" s="46">
        <v>993.276</v>
      </c>
      <c r="L29" s="46">
        <v>0</v>
      </c>
      <c r="M29" s="46">
        <v>0</v>
      </c>
      <c r="N29" s="46">
        <v>0</v>
      </c>
      <c r="O29" s="46">
        <v>0</v>
      </c>
      <c r="P29" s="54" t="s">
        <v>214</v>
      </c>
      <c r="Q29" s="54" t="s">
        <v>214</v>
      </c>
      <c r="R29" s="54" t="s">
        <v>214</v>
      </c>
      <c r="S29" s="54" t="s">
        <v>215</v>
      </c>
      <c r="T29" s="69"/>
      <c r="U29" s="69"/>
    </row>
    <row r="30" s="1" customFormat="1" ht="77" customHeight="1" spans="1:21">
      <c r="A30" s="13">
        <v>25</v>
      </c>
      <c r="B30" s="14" t="s">
        <v>200</v>
      </c>
      <c r="C30" s="14" t="s">
        <v>89</v>
      </c>
      <c r="D30" s="15" t="s">
        <v>216</v>
      </c>
      <c r="E30" s="14" t="s">
        <v>30</v>
      </c>
      <c r="F30" s="15" t="s">
        <v>217</v>
      </c>
      <c r="G30" s="16" t="s">
        <v>32</v>
      </c>
      <c r="H30" s="15" t="s">
        <v>218</v>
      </c>
      <c r="I30" s="14" t="s">
        <v>213</v>
      </c>
      <c r="J30" s="46">
        <v>532.7</v>
      </c>
      <c r="K30" s="46">
        <v>532.7</v>
      </c>
      <c r="L30" s="46">
        <v>0</v>
      </c>
      <c r="M30" s="46">
        <v>0</v>
      </c>
      <c r="N30" s="46">
        <v>0</v>
      </c>
      <c r="O30" s="46">
        <v>0</v>
      </c>
      <c r="P30" s="47" t="s">
        <v>219</v>
      </c>
      <c r="Q30" s="47" t="s">
        <v>220</v>
      </c>
      <c r="R30" s="47" t="s">
        <v>221</v>
      </c>
      <c r="S30" s="15" t="s">
        <v>222</v>
      </c>
      <c r="T30" s="69"/>
      <c r="U30" s="69">
        <v>2191</v>
      </c>
    </row>
    <row r="31" s="1" customFormat="1" ht="85" customHeight="1" spans="1:21">
      <c r="A31" s="14">
        <v>26</v>
      </c>
      <c r="B31" s="14" t="s">
        <v>89</v>
      </c>
      <c r="C31" s="14" t="s">
        <v>89</v>
      </c>
      <c r="D31" s="26" t="s">
        <v>223</v>
      </c>
      <c r="E31" s="14" t="s">
        <v>30</v>
      </c>
      <c r="F31" s="18" t="s">
        <v>224</v>
      </c>
      <c r="G31" s="14" t="s">
        <v>54</v>
      </c>
      <c r="H31" s="19" t="s">
        <v>225</v>
      </c>
      <c r="I31" s="55" t="s">
        <v>226</v>
      </c>
      <c r="J31" s="48">
        <v>5701.14</v>
      </c>
      <c r="K31" s="48">
        <v>1366.06</v>
      </c>
      <c r="L31" s="48">
        <v>0</v>
      </c>
      <c r="M31" s="48">
        <v>3215.08</v>
      </c>
      <c r="N31" s="48">
        <v>1120</v>
      </c>
      <c r="O31" s="48">
        <v>0</v>
      </c>
      <c r="P31" s="49" t="s">
        <v>227</v>
      </c>
      <c r="Q31" s="49" t="s">
        <v>227</v>
      </c>
      <c r="R31" s="49" t="s">
        <v>228</v>
      </c>
      <c r="S31" s="15" t="s">
        <v>229</v>
      </c>
      <c r="T31" s="70"/>
      <c r="U31" s="70"/>
    </row>
    <row r="32" s="1" customFormat="1" ht="116" customHeight="1" spans="1:21">
      <c r="A32" s="14">
        <v>27</v>
      </c>
      <c r="B32" s="14" t="s">
        <v>89</v>
      </c>
      <c r="C32" s="14" t="s">
        <v>89</v>
      </c>
      <c r="D32" s="17" t="s">
        <v>230</v>
      </c>
      <c r="E32" s="14" t="s">
        <v>30</v>
      </c>
      <c r="F32" s="17" t="s">
        <v>231</v>
      </c>
      <c r="G32" s="14" t="s">
        <v>54</v>
      </c>
      <c r="H32" s="19" t="s">
        <v>232</v>
      </c>
      <c r="I32" s="55" t="s">
        <v>159</v>
      </c>
      <c r="J32" s="48">
        <v>56.5</v>
      </c>
      <c r="K32" s="48">
        <v>56.5</v>
      </c>
      <c r="L32" s="48">
        <v>0</v>
      </c>
      <c r="M32" s="48">
        <v>0</v>
      </c>
      <c r="N32" s="48">
        <v>0</v>
      </c>
      <c r="O32" s="48">
        <v>0</v>
      </c>
      <c r="P32" s="49" t="s">
        <v>233</v>
      </c>
      <c r="Q32" s="49" t="s">
        <v>234</v>
      </c>
      <c r="R32" s="49" t="s">
        <v>235</v>
      </c>
      <c r="S32" s="49" t="s">
        <v>236</v>
      </c>
      <c r="T32" s="70">
        <v>50</v>
      </c>
      <c r="U32" s="69">
        <v>100</v>
      </c>
    </row>
    <row r="33" s="1" customFormat="1" ht="201" customHeight="1" spans="1:21">
      <c r="A33" s="13">
        <v>28</v>
      </c>
      <c r="B33" s="14" t="s">
        <v>89</v>
      </c>
      <c r="C33" s="14" t="s">
        <v>89</v>
      </c>
      <c r="D33" s="17" t="s">
        <v>237</v>
      </c>
      <c r="E33" s="14" t="s">
        <v>30</v>
      </c>
      <c r="F33" s="14" t="s">
        <v>238</v>
      </c>
      <c r="G33" s="14" t="s">
        <v>54</v>
      </c>
      <c r="H33" s="19" t="s">
        <v>239</v>
      </c>
      <c r="I33" s="56" t="s">
        <v>240</v>
      </c>
      <c r="J33" s="48">
        <v>881.32</v>
      </c>
      <c r="K33" s="48">
        <v>881.32</v>
      </c>
      <c r="L33" s="48">
        <v>0</v>
      </c>
      <c r="M33" s="48">
        <v>0</v>
      </c>
      <c r="N33" s="48">
        <v>0</v>
      </c>
      <c r="O33" s="48">
        <v>0</v>
      </c>
      <c r="P33" s="49" t="s">
        <v>241</v>
      </c>
      <c r="Q33" s="49" t="s">
        <v>242</v>
      </c>
      <c r="R33" s="49" t="s">
        <v>243</v>
      </c>
      <c r="S33" s="49" t="s">
        <v>244</v>
      </c>
      <c r="T33" s="70">
        <v>5210</v>
      </c>
      <c r="U33" s="69">
        <v>21150</v>
      </c>
    </row>
    <row r="34" s="1" customFormat="1" ht="56" customHeight="1" spans="1:21">
      <c r="A34" s="14">
        <v>29</v>
      </c>
      <c r="B34" s="14" t="s">
        <v>89</v>
      </c>
      <c r="C34" s="14" t="s">
        <v>89</v>
      </c>
      <c r="D34" s="15" t="s">
        <v>200</v>
      </c>
      <c r="E34" s="14" t="s">
        <v>30</v>
      </c>
      <c r="F34" s="15" t="s">
        <v>245</v>
      </c>
      <c r="G34" s="16" t="s">
        <v>32</v>
      </c>
      <c r="H34" s="27" t="s">
        <v>246</v>
      </c>
      <c r="I34" s="55" t="s">
        <v>247</v>
      </c>
      <c r="J34" s="46">
        <v>800</v>
      </c>
      <c r="K34" s="46">
        <v>800</v>
      </c>
      <c r="L34" s="46">
        <v>0</v>
      </c>
      <c r="M34" s="46">
        <v>0</v>
      </c>
      <c r="N34" s="46">
        <v>0</v>
      </c>
      <c r="O34" s="46">
        <v>0</v>
      </c>
      <c r="P34" s="26" t="s">
        <v>248</v>
      </c>
      <c r="Q34" s="47"/>
      <c r="R34" s="47"/>
      <c r="S34" s="15" t="s">
        <v>248</v>
      </c>
      <c r="T34" s="69"/>
      <c r="U34" s="69"/>
    </row>
    <row r="35" s="1" customFormat="1" ht="68" customHeight="1" spans="1:21">
      <c r="A35" s="14">
        <v>30</v>
      </c>
      <c r="B35" s="14" t="s">
        <v>89</v>
      </c>
      <c r="C35" s="14" t="s">
        <v>89</v>
      </c>
      <c r="D35" s="15" t="s">
        <v>249</v>
      </c>
      <c r="E35" s="14" t="s">
        <v>30</v>
      </c>
      <c r="F35" s="15" t="s">
        <v>250</v>
      </c>
      <c r="G35" s="16" t="s">
        <v>32</v>
      </c>
      <c r="H35" s="15" t="s">
        <v>251</v>
      </c>
      <c r="I35" s="55" t="s">
        <v>252</v>
      </c>
      <c r="J35" s="46">
        <v>2610.08</v>
      </c>
      <c r="K35" s="46">
        <v>2610.08</v>
      </c>
      <c r="L35" s="46">
        <v>0</v>
      </c>
      <c r="M35" s="46">
        <v>0</v>
      </c>
      <c r="N35" s="46">
        <v>0</v>
      </c>
      <c r="O35" s="46">
        <v>0</v>
      </c>
      <c r="P35" s="15" t="s">
        <v>253</v>
      </c>
      <c r="Q35" s="47"/>
      <c r="R35" s="47"/>
      <c r="S35" s="15"/>
      <c r="T35" s="69"/>
      <c r="U35" s="69"/>
    </row>
    <row r="36" s="1" customFormat="1" ht="31" customHeight="1" spans="1:21">
      <c r="A36" s="28" t="s">
        <v>254</v>
      </c>
      <c r="B36" s="29"/>
      <c r="C36" s="29"/>
      <c r="D36" s="29"/>
      <c r="E36" s="29"/>
      <c r="F36" s="29"/>
      <c r="G36" s="29"/>
      <c r="H36" s="30"/>
      <c r="I36" s="57" t="s">
        <v>27</v>
      </c>
      <c r="J36" s="58">
        <f t="shared" ref="J36:O36" si="2">SUM(J37:J70)</f>
        <v>66241.377</v>
      </c>
      <c r="K36" s="58">
        <f t="shared" si="2"/>
        <v>45351.45</v>
      </c>
      <c r="L36" s="58">
        <f t="shared" si="2"/>
        <v>0</v>
      </c>
      <c r="M36" s="58">
        <f t="shared" si="2"/>
        <v>0</v>
      </c>
      <c r="N36" s="58">
        <f t="shared" si="2"/>
        <v>2678</v>
      </c>
      <c r="O36" s="58">
        <f t="shared" si="2"/>
        <v>18211.93</v>
      </c>
      <c r="P36" s="59"/>
      <c r="Q36" s="59"/>
      <c r="R36" s="59"/>
      <c r="S36" s="59"/>
      <c r="T36" s="74"/>
      <c r="U36" s="74"/>
    </row>
    <row r="37" s="1" customFormat="1" ht="191" customHeight="1" spans="1:21">
      <c r="A37" s="13">
        <v>31</v>
      </c>
      <c r="B37" s="14" t="s">
        <v>255</v>
      </c>
      <c r="C37" s="14" t="s">
        <v>255</v>
      </c>
      <c r="D37" s="17" t="s">
        <v>256</v>
      </c>
      <c r="E37" s="14" t="s">
        <v>257</v>
      </c>
      <c r="F37" s="31" t="s">
        <v>258</v>
      </c>
      <c r="G37" s="14" t="s">
        <v>54</v>
      </c>
      <c r="H37" s="32" t="s">
        <v>259</v>
      </c>
      <c r="I37" s="14" t="s">
        <v>260</v>
      </c>
      <c r="J37" s="60">
        <v>221.7</v>
      </c>
      <c r="K37" s="60">
        <v>115</v>
      </c>
      <c r="L37" s="60">
        <v>0</v>
      </c>
      <c r="M37" s="60">
        <v>0</v>
      </c>
      <c r="N37" s="60">
        <v>0</v>
      </c>
      <c r="O37" s="60">
        <v>106.7</v>
      </c>
      <c r="P37" s="49" t="s">
        <v>261</v>
      </c>
      <c r="Q37" s="49" t="s">
        <v>262</v>
      </c>
      <c r="R37" s="49" t="s">
        <v>262</v>
      </c>
      <c r="S37" s="49" t="s">
        <v>262</v>
      </c>
      <c r="T37" s="70">
        <v>480</v>
      </c>
      <c r="U37" s="70">
        <v>1780</v>
      </c>
    </row>
    <row r="38" s="1" customFormat="1" ht="200" customHeight="1" spans="1:21">
      <c r="A38" s="13">
        <v>32</v>
      </c>
      <c r="B38" s="14" t="s">
        <v>255</v>
      </c>
      <c r="C38" s="14" t="s">
        <v>255</v>
      </c>
      <c r="D38" s="17" t="s">
        <v>263</v>
      </c>
      <c r="E38" s="14" t="s">
        <v>257</v>
      </c>
      <c r="F38" s="31" t="s">
        <v>264</v>
      </c>
      <c r="G38" s="14" t="s">
        <v>54</v>
      </c>
      <c r="H38" s="33" t="s">
        <v>265</v>
      </c>
      <c r="I38" s="14" t="s">
        <v>260</v>
      </c>
      <c r="J38" s="60">
        <v>225.9</v>
      </c>
      <c r="K38" s="60">
        <v>115</v>
      </c>
      <c r="L38" s="60">
        <v>0</v>
      </c>
      <c r="M38" s="60">
        <v>0</v>
      </c>
      <c r="N38" s="60">
        <v>0</v>
      </c>
      <c r="O38" s="60">
        <v>110.9</v>
      </c>
      <c r="P38" s="49" t="s">
        <v>266</v>
      </c>
      <c r="Q38" s="49" t="s">
        <v>267</v>
      </c>
      <c r="R38" s="49" t="s">
        <v>268</v>
      </c>
      <c r="S38" s="49" t="s">
        <v>269</v>
      </c>
      <c r="T38" s="70">
        <v>542</v>
      </c>
      <c r="U38" s="70">
        <v>1431</v>
      </c>
    </row>
    <row r="39" s="1" customFormat="1" ht="143" customHeight="1" spans="1:21">
      <c r="A39" s="13">
        <v>33</v>
      </c>
      <c r="B39" s="14" t="s">
        <v>255</v>
      </c>
      <c r="C39" s="14" t="s">
        <v>255</v>
      </c>
      <c r="D39" s="17" t="s">
        <v>270</v>
      </c>
      <c r="E39" s="14" t="s">
        <v>257</v>
      </c>
      <c r="F39" s="23" t="s">
        <v>271</v>
      </c>
      <c r="G39" s="14" t="s">
        <v>54</v>
      </c>
      <c r="H39" s="19" t="s">
        <v>272</v>
      </c>
      <c r="I39" s="14" t="s">
        <v>260</v>
      </c>
      <c r="J39" s="48">
        <v>116.55</v>
      </c>
      <c r="K39" s="48">
        <v>111</v>
      </c>
      <c r="L39" s="48">
        <v>0</v>
      </c>
      <c r="M39" s="48">
        <v>0</v>
      </c>
      <c r="N39" s="48">
        <v>0</v>
      </c>
      <c r="O39" s="48">
        <v>5.55</v>
      </c>
      <c r="P39" s="49" t="s">
        <v>273</v>
      </c>
      <c r="Q39" s="49" t="s">
        <v>274</v>
      </c>
      <c r="R39" s="52" t="s">
        <v>275</v>
      </c>
      <c r="S39" s="49" t="s">
        <v>276</v>
      </c>
      <c r="T39" s="70">
        <v>120</v>
      </c>
      <c r="U39" s="69">
        <v>420</v>
      </c>
    </row>
    <row r="40" s="1" customFormat="1" ht="114" spans="1:21">
      <c r="A40" s="13">
        <v>34</v>
      </c>
      <c r="B40" s="14" t="s">
        <v>255</v>
      </c>
      <c r="C40" s="14" t="s">
        <v>255</v>
      </c>
      <c r="D40" s="17" t="s">
        <v>277</v>
      </c>
      <c r="E40" s="14" t="s">
        <v>257</v>
      </c>
      <c r="F40" s="23" t="s">
        <v>278</v>
      </c>
      <c r="G40" s="14" t="s">
        <v>54</v>
      </c>
      <c r="H40" s="19" t="s">
        <v>279</v>
      </c>
      <c r="I40" s="14" t="s">
        <v>260</v>
      </c>
      <c r="J40" s="48">
        <v>100</v>
      </c>
      <c r="K40" s="48">
        <v>100</v>
      </c>
      <c r="L40" s="48">
        <v>0</v>
      </c>
      <c r="M40" s="48">
        <v>0</v>
      </c>
      <c r="N40" s="48">
        <v>0</v>
      </c>
      <c r="O40" s="48">
        <v>0</v>
      </c>
      <c r="P40" s="49" t="s">
        <v>280</v>
      </c>
      <c r="Q40" s="49" t="s">
        <v>281</v>
      </c>
      <c r="R40" s="49" t="s">
        <v>282</v>
      </c>
      <c r="S40" s="49" t="s">
        <v>283</v>
      </c>
      <c r="T40" s="70">
        <v>111</v>
      </c>
      <c r="U40" s="70">
        <v>286</v>
      </c>
    </row>
    <row r="41" s="1" customFormat="1" ht="171" spans="1:21">
      <c r="A41" s="13">
        <v>35</v>
      </c>
      <c r="B41" s="14" t="s">
        <v>255</v>
      </c>
      <c r="C41" s="14" t="s">
        <v>255</v>
      </c>
      <c r="D41" s="17" t="s">
        <v>284</v>
      </c>
      <c r="E41" s="14" t="s">
        <v>257</v>
      </c>
      <c r="F41" s="14" t="s">
        <v>285</v>
      </c>
      <c r="G41" s="14" t="s">
        <v>54</v>
      </c>
      <c r="H41" s="26" t="s">
        <v>286</v>
      </c>
      <c r="I41" s="14" t="s">
        <v>260</v>
      </c>
      <c r="J41" s="60">
        <v>150</v>
      </c>
      <c r="K41" s="60">
        <v>100</v>
      </c>
      <c r="L41" s="60">
        <v>0</v>
      </c>
      <c r="M41" s="60">
        <v>0</v>
      </c>
      <c r="N41" s="60">
        <v>0</v>
      </c>
      <c r="O41" s="60">
        <v>50</v>
      </c>
      <c r="P41" s="49" t="s">
        <v>287</v>
      </c>
      <c r="Q41" s="26" t="s">
        <v>288</v>
      </c>
      <c r="R41" s="26" t="s">
        <v>289</v>
      </c>
      <c r="S41" s="49" t="s">
        <v>290</v>
      </c>
      <c r="T41" s="70">
        <v>368</v>
      </c>
      <c r="U41" s="70">
        <v>1544</v>
      </c>
    </row>
    <row r="42" s="1" customFormat="1" ht="69" customHeight="1" spans="1:21">
      <c r="A42" s="13">
        <v>36</v>
      </c>
      <c r="B42" s="14" t="s">
        <v>291</v>
      </c>
      <c r="C42" s="14" t="s">
        <v>291</v>
      </c>
      <c r="D42" s="15" t="s">
        <v>292</v>
      </c>
      <c r="E42" s="14" t="s">
        <v>257</v>
      </c>
      <c r="F42" s="15" t="s">
        <v>293</v>
      </c>
      <c r="G42" s="16" t="s">
        <v>32</v>
      </c>
      <c r="H42" s="15" t="s">
        <v>294</v>
      </c>
      <c r="I42" s="14" t="s">
        <v>295</v>
      </c>
      <c r="J42" s="46">
        <v>471.9</v>
      </c>
      <c r="K42" s="46">
        <v>471.9</v>
      </c>
      <c r="L42" s="46">
        <v>0</v>
      </c>
      <c r="M42" s="46">
        <v>0</v>
      </c>
      <c r="N42" s="46">
        <v>0</v>
      </c>
      <c r="O42" s="46">
        <v>0</v>
      </c>
      <c r="P42" s="47"/>
      <c r="Q42" s="47"/>
      <c r="R42" s="47"/>
      <c r="S42" s="15" t="s">
        <v>296</v>
      </c>
      <c r="T42" s="69"/>
      <c r="U42" s="69"/>
    </row>
    <row r="43" s="1" customFormat="1" ht="145" customHeight="1" spans="1:21">
      <c r="A43" s="13">
        <v>37</v>
      </c>
      <c r="B43" s="14" t="s">
        <v>51</v>
      </c>
      <c r="C43" s="14" t="s">
        <v>61</v>
      </c>
      <c r="D43" s="17" t="s">
        <v>51</v>
      </c>
      <c r="E43" s="14" t="s">
        <v>257</v>
      </c>
      <c r="F43" s="15" t="s">
        <v>297</v>
      </c>
      <c r="G43" s="14" t="s">
        <v>54</v>
      </c>
      <c r="H43" s="34" t="s">
        <v>298</v>
      </c>
      <c r="I43" s="17" t="s">
        <v>299</v>
      </c>
      <c r="J43" s="48">
        <v>1036.36</v>
      </c>
      <c r="K43" s="48">
        <v>1036.36</v>
      </c>
      <c r="L43" s="48">
        <v>0</v>
      </c>
      <c r="M43" s="48">
        <v>0</v>
      </c>
      <c r="N43" s="48">
        <v>0</v>
      </c>
      <c r="O43" s="48">
        <v>0</v>
      </c>
      <c r="P43" s="49" t="s">
        <v>300</v>
      </c>
      <c r="Q43" s="49" t="s">
        <v>301</v>
      </c>
      <c r="R43" s="49" t="s">
        <v>302</v>
      </c>
      <c r="S43" s="49" t="s">
        <v>68</v>
      </c>
      <c r="T43" s="70">
        <v>530</v>
      </c>
      <c r="U43" s="69">
        <v>1564</v>
      </c>
    </row>
    <row r="44" s="1" customFormat="1" ht="87" customHeight="1" spans="1:21">
      <c r="A44" s="13">
        <v>38</v>
      </c>
      <c r="B44" s="14" t="s">
        <v>88</v>
      </c>
      <c r="C44" s="14" t="s">
        <v>183</v>
      </c>
      <c r="D44" s="17" t="s">
        <v>88</v>
      </c>
      <c r="E44" s="14" t="s">
        <v>257</v>
      </c>
      <c r="F44" s="14" t="s">
        <v>303</v>
      </c>
      <c r="G44" s="14" t="s">
        <v>54</v>
      </c>
      <c r="H44" s="35" t="s">
        <v>304</v>
      </c>
      <c r="I44" s="61" t="s">
        <v>305</v>
      </c>
      <c r="J44" s="48">
        <v>616</v>
      </c>
      <c r="K44" s="48">
        <v>616</v>
      </c>
      <c r="L44" s="48">
        <v>0</v>
      </c>
      <c r="M44" s="48">
        <v>0</v>
      </c>
      <c r="N44" s="48">
        <v>0</v>
      </c>
      <c r="O44" s="48">
        <v>0</v>
      </c>
      <c r="P44" s="49" t="s">
        <v>306</v>
      </c>
      <c r="Q44" s="49" t="s">
        <v>307</v>
      </c>
      <c r="R44" s="49" t="s">
        <v>308</v>
      </c>
      <c r="S44" s="49" t="s">
        <v>309</v>
      </c>
      <c r="T44" s="70">
        <v>112</v>
      </c>
      <c r="U44" s="70">
        <v>472</v>
      </c>
    </row>
    <row r="45" s="1" customFormat="1" ht="113" customHeight="1" spans="1:21">
      <c r="A45" s="13">
        <v>39</v>
      </c>
      <c r="B45" s="14" t="s">
        <v>88</v>
      </c>
      <c r="C45" s="14" t="s">
        <v>106</v>
      </c>
      <c r="D45" s="15" t="s">
        <v>310</v>
      </c>
      <c r="E45" s="14" t="s">
        <v>257</v>
      </c>
      <c r="F45" s="15" t="s">
        <v>311</v>
      </c>
      <c r="G45" s="16" t="s">
        <v>32</v>
      </c>
      <c r="H45" s="15" t="s">
        <v>312</v>
      </c>
      <c r="I45" s="14" t="s">
        <v>313</v>
      </c>
      <c r="J45" s="46">
        <v>1508.41</v>
      </c>
      <c r="K45" s="46">
        <v>1508.41</v>
      </c>
      <c r="L45" s="46">
        <v>0</v>
      </c>
      <c r="M45" s="46">
        <v>0</v>
      </c>
      <c r="N45" s="46">
        <v>0</v>
      </c>
      <c r="O45" s="46">
        <v>0</v>
      </c>
      <c r="P45" s="49" t="s">
        <v>314</v>
      </c>
      <c r="Q45" s="49" t="s">
        <v>315</v>
      </c>
      <c r="R45" s="49" t="s">
        <v>316</v>
      </c>
      <c r="S45" s="49" t="s">
        <v>317</v>
      </c>
      <c r="T45" s="70">
        <v>516</v>
      </c>
      <c r="U45" s="69">
        <v>1985</v>
      </c>
    </row>
    <row r="46" s="1" customFormat="1" ht="151" customHeight="1" spans="1:21">
      <c r="A46" s="13">
        <v>40</v>
      </c>
      <c r="B46" s="14" t="s">
        <v>88</v>
      </c>
      <c r="C46" s="14" t="s">
        <v>106</v>
      </c>
      <c r="D46" s="17" t="s">
        <v>318</v>
      </c>
      <c r="E46" s="14" t="s">
        <v>257</v>
      </c>
      <c r="F46" s="23" t="s">
        <v>319</v>
      </c>
      <c r="G46" s="14" t="s">
        <v>54</v>
      </c>
      <c r="H46" s="24" t="s">
        <v>320</v>
      </c>
      <c r="I46" s="17" t="s">
        <v>118</v>
      </c>
      <c r="J46" s="48">
        <v>953.76</v>
      </c>
      <c r="K46" s="48">
        <v>525.76</v>
      </c>
      <c r="L46" s="48">
        <v>0</v>
      </c>
      <c r="M46" s="48">
        <v>0</v>
      </c>
      <c r="N46" s="48">
        <v>428</v>
      </c>
      <c r="O46" s="48">
        <v>0</v>
      </c>
      <c r="P46" s="15" t="s">
        <v>321</v>
      </c>
      <c r="Q46" s="49" t="s">
        <v>322</v>
      </c>
      <c r="R46" s="49" t="s">
        <v>323</v>
      </c>
      <c r="S46" s="49" t="s">
        <v>324</v>
      </c>
      <c r="T46" s="70">
        <v>260</v>
      </c>
      <c r="U46" s="69">
        <v>1050</v>
      </c>
    </row>
    <row r="47" s="1" customFormat="1" ht="186" customHeight="1" spans="1:21">
      <c r="A47" s="13">
        <v>41</v>
      </c>
      <c r="B47" s="14" t="s">
        <v>88</v>
      </c>
      <c r="C47" s="14" t="s">
        <v>106</v>
      </c>
      <c r="D47" s="17" t="s">
        <v>325</v>
      </c>
      <c r="E47" s="14" t="s">
        <v>257</v>
      </c>
      <c r="F47" s="14" t="s">
        <v>326</v>
      </c>
      <c r="G47" s="14" t="s">
        <v>54</v>
      </c>
      <c r="H47" s="19" t="s">
        <v>327</v>
      </c>
      <c r="I47" s="17" t="s">
        <v>328</v>
      </c>
      <c r="J47" s="46">
        <v>241.52</v>
      </c>
      <c r="K47" s="46">
        <v>241.52</v>
      </c>
      <c r="L47" s="46">
        <v>0</v>
      </c>
      <c r="M47" s="46">
        <v>0</v>
      </c>
      <c r="N47" s="46">
        <v>0</v>
      </c>
      <c r="O47" s="46">
        <v>0</v>
      </c>
      <c r="P47" s="15" t="s">
        <v>329</v>
      </c>
      <c r="Q47" s="49" t="s">
        <v>330</v>
      </c>
      <c r="R47" s="49" t="s">
        <v>331</v>
      </c>
      <c r="S47" s="49" t="s">
        <v>332</v>
      </c>
      <c r="T47" s="69">
        <v>450</v>
      </c>
      <c r="U47" s="69">
        <v>2051</v>
      </c>
    </row>
    <row r="48" s="1" customFormat="1" ht="65" customHeight="1" spans="1:21">
      <c r="A48" s="13">
        <v>42</v>
      </c>
      <c r="B48" s="14" t="s">
        <v>106</v>
      </c>
      <c r="C48" s="14" t="s">
        <v>106</v>
      </c>
      <c r="D48" s="14" t="s">
        <v>200</v>
      </c>
      <c r="E48" s="14" t="s">
        <v>257</v>
      </c>
      <c r="F48" s="14" t="s">
        <v>333</v>
      </c>
      <c r="G48" s="14" t="s">
        <v>32</v>
      </c>
      <c r="H48" s="15" t="s">
        <v>334</v>
      </c>
      <c r="I48" s="14" t="s">
        <v>335</v>
      </c>
      <c r="J48" s="60">
        <v>1843.07</v>
      </c>
      <c r="K48" s="60">
        <v>1543.07</v>
      </c>
      <c r="L48" s="60">
        <v>0</v>
      </c>
      <c r="M48" s="60">
        <v>0</v>
      </c>
      <c r="N48" s="60">
        <v>0</v>
      </c>
      <c r="O48" s="60">
        <v>300</v>
      </c>
      <c r="P48" s="62" t="s">
        <v>336</v>
      </c>
      <c r="Q48" s="62" t="s">
        <v>337</v>
      </c>
      <c r="R48" s="62" t="s">
        <v>338</v>
      </c>
      <c r="S48" s="75" t="s">
        <v>339</v>
      </c>
      <c r="T48" s="76">
        <v>12321</v>
      </c>
      <c r="U48" s="70">
        <v>26543</v>
      </c>
    </row>
    <row r="49" s="1" customFormat="1" ht="61" customHeight="1" spans="1:21">
      <c r="A49" s="13">
        <v>43</v>
      </c>
      <c r="B49" s="14" t="s">
        <v>106</v>
      </c>
      <c r="C49" s="14" t="s">
        <v>106</v>
      </c>
      <c r="D49" s="14" t="s">
        <v>340</v>
      </c>
      <c r="E49" s="14" t="s">
        <v>257</v>
      </c>
      <c r="F49" s="14" t="s">
        <v>341</v>
      </c>
      <c r="G49" s="14" t="s">
        <v>32</v>
      </c>
      <c r="H49" s="15" t="s">
        <v>342</v>
      </c>
      <c r="I49" s="14" t="s">
        <v>343</v>
      </c>
      <c r="J49" s="60">
        <v>19385</v>
      </c>
      <c r="K49" s="60">
        <v>5000</v>
      </c>
      <c r="L49" s="60">
        <v>0</v>
      </c>
      <c r="M49" s="60">
        <v>0</v>
      </c>
      <c r="N49" s="60">
        <v>0</v>
      </c>
      <c r="O49" s="60">
        <v>14385</v>
      </c>
      <c r="P49" s="62" t="s">
        <v>344</v>
      </c>
      <c r="Q49" s="62" t="s">
        <v>345</v>
      </c>
      <c r="R49" s="62" t="s">
        <v>346</v>
      </c>
      <c r="S49" s="75" t="s">
        <v>347</v>
      </c>
      <c r="T49" s="76">
        <v>4447</v>
      </c>
      <c r="U49" s="70">
        <v>15659</v>
      </c>
    </row>
    <row r="50" s="1" customFormat="1" ht="68" customHeight="1" spans="1:21">
      <c r="A50" s="13">
        <v>44</v>
      </c>
      <c r="B50" s="14" t="s">
        <v>106</v>
      </c>
      <c r="C50" s="14" t="s">
        <v>106</v>
      </c>
      <c r="D50" s="14" t="s">
        <v>164</v>
      </c>
      <c r="E50" s="14" t="s">
        <v>257</v>
      </c>
      <c r="F50" s="14" t="s">
        <v>348</v>
      </c>
      <c r="G50" s="14" t="s">
        <v>32</v>
      </c>
      <c r="H50" s="15" t="s">
        <v>349</v>
      </c>
      <c r="I50" s="14" t="s">
        <v>350</v>
      </c>
      <c r="J50" s="60">
        <v>4966.907</v>
      </c>
      <c r="K50" s="60">
        <v>1800</v>
      </c>
      <c r="L50" s="60">
        <v>0</v>
      </c>
      <c r="M50" s="60">
        <v>0</v>
      </c>
      <c r="N50" s="60">
        <v>0</v>
      </c>
      <c r="O50" s="60">
        <v>3166.91</v>
      </c>
      <c r="P50" s="62" t="s">
        <v>351</v>
      </c>
      <c r="Q50" s="62" t="s">
        <v>352</v>
      </c>
      <c r="R50" s="62" t="s">
        <v>353</v>
      </c>
      <c r="S50" s="75" t="s">
        <v>354</v>
      </c>
      <c r="T50" s="76">
        <v>4907</v>
      </c>
      <c r="U50" s="70">
        <v>15723</v>
      </c>
    </row>
    <row r="51" s="1" customFormat="1" ht="85.5" spans="1:21">
      <c r="A51" s="13">
        <v>45</v>
      </c>
      <c r="B51" s="14" t="s">
        <v>106</v>
      </c>
      <c r="C51" s="14" t="s">
        <v>106</v>
      </c>
      <c r="D51" s="14" t="s">
        <v>355</v>
      </c>
      <c r="E51" s="14" t="s">
        <v>257</v>
      </c>
      <c r="F51" s="23" t="s">
        <v>356</v>
      </c>
      <c r="G51" s="14" t="s">
        <v>54</v>
      </c>
      <c r="H51" s="15" t="s">
        <v>357</v>
      </c>
      <c r="I51" s="17" t="s">
        <v>93</v>
      </c>
      <c r="J51" s="60">
        <v>427.71</v>
      </c>
      <c r="K51" s="60">
        <v>427.71</v>
      </c>
      <c r="L51" s="60">
        <v>0</v>
      </c>
      <c r="M51" s="60">
        <v>0</v>
      </c>
      <c r="N51" s="60">
        <v>0</v>
      </c>
      <c r="O51" s="60">
        <v>0</v>
      </c>
      <c r="P51" s="63" t="s">
        <v>358</v>
      </c>
      <c r="Q51" s="63" t="s">
        <v>359</v>
      </c>
      <c r="R51" s="63"/>
      <c r="S51" s="66" t="s">
        <v>360</v>
      </c>
      <c r="T51" s="77">
        <v>8424</v>
      </c>
      <c r="U51" s="77">
        <v>50844</v>
      </c>
    </row>
    <row r="52" s="1" customFormat="1" ht="115" customHeight="1" spans="1:21">
      <c r="A52" s="13">
        <v>46</v>
      </c>
      <c r="B52" s="14" t="s">
        <v>106</v>
      </c>
      <c r="C52" s="14" t="s">
        <v>106</v>
      </c>
      <c r="D52" s="14" t="s">
        <v>361</v>
      </c>
      <c r="E52" s="14" t="s">
        <v>257</v>
      </c>
      <c r="F52" s="23" t="s">
        <v>362</v>
      </c>
      <c r="G52" s="14" t="s">
        <v>54</v>
      </c>
      <c r="H52" s="15" t="s">
        <v>363</v>
      </c>
      <c r="I52" s="17" t="s">
        <v>364</v>
      </c>
      <c r="J52" s="60">
        <v>542.39</v>
      </c>
      <c r="K52" s="60">
        <v>542.39</v>
      </c>
      <c r="L52" s="60">
        <v>0</v>
      </c>
      <c r="M52" s="60">
        <v>0</v>
      </c>
      <c r="N52" s="60">
        <v>0</v>
      </c>
      <c r="O52" s="46">
        <v>0</v>
      </c>
      <c r="P52" s="64" t="s">
        <v>365</v>
      </c>
      <c r="Q52" s="63" t="s">
        <v>366</v>
      </c>
      <c r="R52" s="63" t="s">
        <v>367</v>
      </c>
      <c r="S52" s="66" t="s">
        <v>368</v>
      </c>
      <c r="T52" s="77">
        <v>1078</v>
      </c>
      <c r="U52" s="78">
        <v>3363</v>
      </c>
    </row>
    <row r="53" s="1" customFormat="1" ht="45" customHeight="1" spans="1:21">
      <c r="A53" s="13">
        <v>47</v>
      </c>
      <c r="B53" s="14" t="s">
        <v>106</v>
      </c>
      <c r="C53" s="14" t="s">
        <v>106</v>
      </c>
      <c r="D53" s="14" t="s">
        <v>51</v>
      </c>
      <c r="E53" s="14" t="s">
        <v>257</v>
      </c>
      <c r="F53" s="23" t="s">
        <v>369</v>
      </c>
      <c r="G53" s="14" t="s">
        <v>54</v>
      </c>
      <c r="H53" s="15" t="s">
        <v>370</v>
      </c>
      <c r="I53" s="17" t="s">
        <v>371</v>
      </c>
      <c r="J53" s="60">
        <v>1346.5</v>
      </c>
      <c r="K53" s="60">
        <v>1346.5</v>
      </c>
      <c r="L53" s="60">
        <v>0</v>
      </c>
      <c r="M53" s="60">
        <v>0</v>
      </c>
      <c r="N53" s="60">
        <v>0</v>
      </c>
      <c r="O53" s="60">
        <v>0</v>
      </c>
      <c r="P53" s="63" t="s">
        <v>372</v>
      </c>
      <c r="Q53" s="63" t="s">
        <v>373</v>
      </c>
      <c r="R53" s="63"/>
      <c r="S53" s="66" t="s">
        <v>374</v>
      </c>
      <c r="T53" s="77"/>
      <c r="U53" s="78"/>
    </row>
    <row r="54" s="1" customFormat="1" ht="100" customHeight="1" spans="1:21">
      <c r="A54" s="13">
        <v>48</v>
      </c>
      <c r="B54" s="14" t="s">
        <v>106</v>
      </c>
      <c r="C54" s="14" t="s">
        <v>106</v>
      </c>
      <c r="D54" s="14" t="s">
        <v>277</v>
      </c>
      <c r="E54" s="14" t="s">
        <v>257</v>
      </c>
      <c r="F54" s="23" t="s">
        <v>375</v>
      </c>
      <c r="G54" s="14" t="s">
        <v>54</v>
      </c>
      <c r="H54" s="15" t="s">
        <v>376</v>
      </c>
      <c r="I54" s="17" t="s">
        <v>377</v>
      </c>
      <c r="J54" s="60">
        <v>1238.79</v>
      </c>
      <c r="K54" s="60">
        <v>1238.79</v>
      </c>
      <c r="L54" s="60">
        <v>0</v>
      </c>
      <c r="M54" s="60">
        <v>0</v>
      </c>
      <c r="N54" s="60">
        <v>0</v>
      </c>
      <c r="O54" s="60">
        <v>0</v>
      </c>
      <c r="P54" s="63" t="s">
        <v>378</v>
      </c>
      <c r="Q54" s="63" t="s">
        <v>379</v>
      </c>
      <c r="R54" s="63" t="s">
        <v>380</v>
      </c>
      <c r="S54" s="66" t="s">
        <v>381</v>
      </c>
      <c r="T54" s="77"/>
      <c r="U54" s="78">
        <v>2021</v>
      </c>
    </row>
    <row r="55" s="1" customFormat="1" ht="46" customHeight="1" spans="1:21">
      <c r="A55" s="13">
        <v>49</v>
      </c>
      <c r="B55" s="14" t="s">
        <v>106</v>
      </c>
      <c r="C55" s="14" t="s">
        <v>106</v>
      </c>
      <c r="D55" s="14" t="s">
        <v>150</v>
      </c>
      <c r="E55" s="14" t="s">
        <v>257</v>
      </c>
      <c r="F55" s="23" t="s">
        <v>382</v>
      </c>
      <c r="G55" s="14" t="s">
        <v>54</v>
      </c>
      <c r="H55" s="15" t="s">
        <v>383</v>
      </c>
      <c r="I55" s="17" t="s">
        <v>384</v>
      </c>
      <c r="J55" s="60">
        <v>15000</v>
      </c>
      <c r="K55" s="60">
        <v>15000</v>
      </c>
      <c r="L55" s="60">
        <v>0</v>
      </c>
      <c r="M55" s="60">
        <v>0</v>
      </c>
      <c r="N55" s="60">
        <v>0</v>
      </c>
      <c r="O55" s="65">
        <v>0</v>
      </c>
      <c r="P55" s="66" t="s">
        <v>385</v>
      </c>
      <c r="Q55" s="66"/>
      <c r="R55" s="79"/>
      <c r="S55" s="66" t="s">
        <v>385</v>
      </c>
      <c r="T55" s="77">
        <v>11387</v>
      </c>
      <c r="U55" s="78">
        <v>39532</v>
      </c>
    </row>
    <row r="56" s="1" customFormat="1" ht="84" customHeight="1" spans="1:21">
      <c r="A56" s="13">
        <v>50</v>
      </c>
      <c r="B56" s="14" t="s">
        <v>106</v>
      </c>
      <c r="C56" s="14" t="s">
        <v>106</v>
      </c>
      <c r="D56" s="14" t="s">
        <v>200</v>
      </c>
      <c r="E56" s="14" t="s">
        <v>257</v>
      </c>
      <c r="F56" s="23" t="s">
        <v>386</v>
      </c>
      <c r="G56" s="14" t="s">
        <v>54</v>
      </c>
      <c r="H56" s="15" t="s">
        <v>387</v>
      </c>
      <c r="I56" s="17" t="s">
        <v>388</v>
      </c>
      <c r="J56" s="60">
        <v>1380.45</v>
      </c>
      <c r="K56" s="60">
        <v>1380.45</v>
      </c>
      <c r="L56" s="60">
        <v>0</v>
      </c>
      <c r="M56" s="60">
        <v>0</v>
      </c>
      <c r="N56" s="60">
        <v>0</v>
      </c>
      <c r="O56" s="60">
        <v>0</v>
      </c>
      <c r="P56" s="63" t="s">
        <v>389</v>
      </c>
      <c r="Q56" s="63" t="s">
        <v>390</v>
      </c>
      <c r="R56" s="63" t="s">
        <v>391</v>
      </c>
      <c r="S56" s="66" t="s">
        <v>392</v>
      </c>
      <c r="T56" s="77">
        <v>1433</v>
      </c>
      <c r="U56" s="78">
        <v>5929</v>
      </c>
    </row>
    <row r="57" s="1" customFormat="1" ht="70" customHeight="1" spans="1:21">
      <c r="A57" s="13">
        <v>51</v>
      </c>
      <c r="B57" s="14" t="s">
        <v>106</v>
      </c>
      <c r="C57" s="14" t="s">
        <v>106</v>
      </c>
      <c r="D57" s="14" t="s">
        <v>155</v>
      </c>
      <c r="E57" s="14" t="s">
        <v>257</v>
      </c>
      <c r="F57" s="23" t="s">
        <v>393</v>
      </c>
      <c r="G57" s="14" t="s">
        <v>54</v>
      </c>
      <c r="H57" s="15" t="s">
        <v>394</v>
      </c>
      <c r="I57" s="17" t="s">
        <v>395</v>
      </c>
      <c r="J57" s="60">
        <v>1560.16</v>
      </c>
      <c r="K57" s="60">
        <v>1560.16</v>
      </c>
      <c r="L57" s="60">
        <v>0</v>
      </c>
      <c r="M57" s="60">
        <v>0</v>
      </c>
      <c r="N57" s="60">
        <v>0</v>
      </c>
      <c r="O57" s="60">
        <v>0</v>
      </c>
      <c r="P57" s="63" t="s">
        <v>396</v>
      </c>
      <c r="Q57" s="63" t="s">
        <v>397</v>
      </c>
      <c r="R57" s="63"/>
      <c r="S57" s="66" t="s">
        <v>398</v>
      </c>
      <c r="T57" s="77">
        <v>1446</v>
      </c>
      <c r="U57" s="78">
        <v>5200</v>
      </c>
    </row>
    <row r="58" s="1" customFormat="1" ht="74" customHeight="1" spans="1:21">
      <c r="A58" s="13">
        <v>52</v>
      </c>
      <c r="B58" s="14" t="s">
        <v>106</v>
      </c>
      <c r="C58" s="14" t="s">
        <v>106</v>
      </c>
      <c r="D58" s="14" t="s">
        <v>141</v>
      </c>
      <c r="E58" s="14" t="s">
        <v>257</v>
      </c>
      <c r="F58" s="23" t="s">
        <v>399</v>
      </c>
      <c r="G58" s="14" t="s">
        <v>54</v>
      </c>
      <c r="H58" s="15" t="s">
        <v>400</v>
      </c>
      <c r="I58" s="17" t="s">
        <v>401</v>
      </c>
      <c r="J58" s="60">
        <v>3129.67</v>
      </c>
      <c r="K58" s="60">
        <v>3129.67</v>
      </c>
      <c r="L58" s="60">
        <v>0</v>
      </c>
      <c r="M58" s="60">
        <v>0</v>
      </c>
      <c r="N58" s="60">
        <v>0</v>
      </c>
      <c r="O58" s="60">
        <v>0</v>
      </c>
      <c r="P58" s="63" t="s">
        <v>402</v>
      </c>
      <c r="Q58" s="63" t="s">
        <v>403</v>
      </c>
      <c r="R58" s="73"/>
      <c r="S58" s="63" t="s">
        <v>404</v>
      </c>
      <c r="T58" s="77">
        <v>472</v>
      </c>
      <c r="U58" s="78">
        <v>1177</v>
      </c>
    </row>
    <row r="59" s="1" customFormat="1" ht="409" customHeight="1" spans="1:21">
      <c r="A59" s="13">
        <v>53</v>
      </c>
      <c r="B59" s="14" t="s">
        <v>340</v>
      </c>
      <c r="C59" s="14" t="s">
        <v>106</v>
      </c>
      <c r="D59" s="17" t="s">
        <v>405</v>
      </c>
      <c r="E59" s="14" t="s">
        <v>257</v>
      </c>
      <c r="F59" s="18" t="s">
        <v>406</v>
      </c>
      <c r="G59" s="14" t="s">
        <v>54</v>
      </c>
      <c r="H59" s="24" t="s">
        <v>407</v>
      </c>
      <c r="I59" s="17" t="s">
        <v>364</v>
      </c>
      <c r="J59" s="48">
        <v>764.39</v>
      </c>
      <c r="K59" s="48">
        <v>764.39</v>
      </c>
      <c r="L59" s="48">
        <v>0</v>
      </c>
      <c r="M59" s="48">
        <v>0</v>
      </c>
      <c r="N59" s="48">
        <v>0</v>
      </c>
      <c r="O59" s="48">
        <v>0</v>
      </c>
      <c r="P59" s="49" t="s">
        <v>408</v>
      </c>
      <c r="Q59" s="49" t="s">
        <v>409</v>
      </c>
      <c r="R59" s="49" t="s">
        <v>410</v>
      </c>
      <c r="S59" s="49" t="s">
        <v>411</v>
      </c>
      <c r="T59" s="70">
        <v>2020</v>
      </c>
      <c r="U59" s="69">
        <v>6680</v>
      </c>
    </row>
    <row r="60" s="1" customFormat="1" ht="83" customHeight="1" spans="1:21">
      <c r="A60" s="13">
        <v>54</v>
      </c>
      <c r="B60" s="14" t="s">
        <v>132</v>
      </c>
      <c r="C60" s="14" t="s">
        <v>412</v>
      </c>
      <c r="D60" s="17" t="s">
        <v>413</v>
      </c>
      <c r="E60" s="14" t="s">
        <v>257</v>
      </c>
      <c r="F60" s="18" t="s">
        <v>414</v>
      </c>
      <c r="G60" s="14" t="s">
        <v>54</v>
      </c>
      <c r="H60" s="19" t="s">
        <v>415</v>
      </c>
      <c r="I60" s="17" t="s">
        <v>205</v>
      </c>
      <c r="J60" s="48">
        <v>460.99</v>
      </c>
      <c r="K60" s="48">
        <v>460.99</v>
      </c>
      <c r="L60" s="48">
        <v>0</v>
      </c>
      <c r="M60" s="48">
        <v>0</v>
      </c>
      <c r="N60" s="48">
        <v>0</v>
      </c>
      <c r="O60" s="48">
        <v>0</v>
      </c>
      <c r="P60" s="52" t="s">
        <v>416</v>
      </c>
      <c r="Q60" s="52" t="s">
        <v>417</v>
      </c>
      <c r="R60" s="52" t="s">
        <v>418</v>
      </c>
      <c r="S60" s="52"/>
      <c r="T60" s="70">
        <v>82</v>
      </c>
      <c r="U60" s="69">
        <v>310</v>
      </c>
    </row>
    <row r="61" s="1" customFormat="1" ht="163" customHeight="1" spans="1:21">
      <c r="A61" s="13">
        <v>55</v>
      </c>
      <c r="B61" s="14" t="s">
        <v>132</v>
      </c>
      <c r="C61" s="14" t="s">
        <v>106</v>
      </c>
      <c r="D61" s="17" t="s">
        <v>419</v>
      </c>
      <c r="E61" s="14" t="s">
        <v>257</v>
      </c>
      <c r="F61" s="14" t="s">
        <v>420</v>
      </c>
      <c r="G61" s="14" t="s">
        <v>54</v>
      </c>
      <c r="H61" s="36" t="s">
        <v>421</v>
      </c>
      <c r="I61" s="17" t="s">
        <v>144</v>
      </c>
      <c r="J61" s="48">
        <v>942.42</v>
      </c>
      <c r="K61" s="48">
        <v>942.42</v>
      </c>
      <c r="L61" s="48">
        <v>0</v>
      </c>
      <c r="M61" s="48">
        <v>0</v>
      </c>
      <c r="N61" s="48">
        <v>0</v>
      </c>
      <c r="O61" s="46">
        <v>0</v>
      </c>
      <c r="P61" s="49" t="s">
        <v>422</v>
      </c>
      <c r="Q61" s="49" t="s">
        <v>423</v>
      </c>
      <c r="R61" s="49" t="s">
        <v>424</v>
      </c>
      <c r="S61" s="49" t="s">
        <v>425</v>
      </c>
      <c r="T61" s="70">
        <v>955</v>
      </c>
      <c r="U61" s="70">
        <v>3246</v>
      </c>
    </row>
    <row r="62" s="1" customFormat="1" ht="165" customHeight="1" spans="1:21">
      <c r="A62" s="13">
        <v>56</v>
      </c>
      <c r="B62" s="14" t="s">
        <v>155</v>
      </c>
      <c r="C62" s="14" t="s">
        <v>412</v>
      </c>
      <c r="D62" s="15" t="s">
        <v>426</v>
      </c>
      <c r="E62" s="14" t="s">
        <v>257</v>
      </c>
      <c r="F62" s="15" t="s">
        <v>427</v>
      </c>
      <c r="G62" s="16" t="s">
        <v>32</v>
      </c>
      <c r="H62" s="15" t="s">
        <v>428</v>
      </c>
      <c r="I62" s="14" t="s">
        <v>429</v>
      </c>
      <c r="J62" s="46">
        <v>594.83</v>
      </c>
      <c r="K62" s="46">
        <v>594.83</v>
      </c>
      <c r="L62" s="48">
        <v>0</v>
      </c>
      <c r="M62" s="48">
        <v>0</v>
      </c>
      <c r="N62" s="48">
        <v>0</v>
      </c>
      <c r="O62" s="48">
        <v>0</v>
      </c>
      <c r="P62" s="49" t="s">
        <v>430</v>
      </c>
      <c r="Q62" s="49" t="s">
        <v>431</v>
      </c>
      <c r="R62" s="49" t="s">
        <v>432</v>
      </c>
      <c r="S62" s="49"/>
      <c r="T62" s="70">
        <v>582</v>
      </c>
      <c r="U62" s="70">
        <v>1959</v>
      </c>
    </row>
    <row r="63" s="1" customFormat="1" ht="86" customHeight="1" spans="1:21">
      <c r="A63" s="13">
        <v>57</v>
      </c>
      <c r="B63" s="37" t="s">
        <v>155</v>
      </c>
      <c r="C63" s="14" t="s">
        <v>52</v>
      </c>
      <c r="D63" s="17" t="s">
        <v>433</v>
      </c>
      <c r="E63" s="17" t="s">
        <v>257</v>
      </c>
      <c r="F63" s="19" t="s">
        <v>434</v>
      </c>
      <c r="G63" s="17" t="s">
        <v>54</v>
      </c>
      <c r="H63" s="19" t="s">
        <v>435</v>
      </c>
      <c r="I63" s="17" t="s">
        <v>436</v>
      </c>
      <c r="J63" s="52">
        <v>1036.87</v>
      </c>
      <c r="K63" s="52">
        <v>0</v>
      </c>
      <c r="L63" s="52">
        <v>0</v>
      </c>
      <c r="M63" s="52">
        <v>0</v>
      </c>
      <c r="N63" s="52">
        <v>950</v>
      </c>
      <c r="O63" s="52">
        <v>86.87</v>
      </c>
      <c r="P63" s="15" t="s">
        <v>437</v>
      </c>
      <c r="Q63" s="52" t="s">
        <v>438</v>
      </c>
      <c r="R63" s="52" t="s">
        <v>439</v>
      </c>
      <c r="S63" s="52" t="s">
        <v>440</v>
      </c>
      <c r="T63" s="70">
        <v>3789</v>
      </c>
      <c r="U63" s="14">
        <v>13202</v>
      </c>
    </row>
    <row r="64" s="1" customFormat="1" ht="57" customHeight="1" spans="1:21">
      <c r="A64" s="13">
        <v>58</v>
      </c>
      <c r="B64" s="14" t="s">
        <v>164</v>
      </c>
      <c r="C64" s="14" t="s">
        <v>106</v>
      </c>
      <c r="D64" s="14" t="s">
        <v>164</v>
      </c>
      <c r="E64" s="14" t="s">
        <v>257</v>
      </c>
      <c r="F64" s="15" t="s">
        <v>441</v>
      </c>
      <c r="G64" s="16" t="s">
        <v>32</v>
      </c>
      <c r="H64" s="15" t="s">
        <v>442</v>
      </c>
      <c r="I64" s="14" t="s">
        <v>436</v>
      </c>
      <c r="J64" s="46">
        <v>1406.02</v>
      </c>
      <c r="K64" s="46">
        <v>1406.02</v>
      </c>
      <c r="L64" s="46">
        <v>0</v>
      </c>
      <c r="M64" s="46">
        <v>0</v>
      </c>
      <c r="N64" s="46">
        <v>0</v>
      </c>
      <c r="O64" s="46">
        <v>0</v>
      </c>
      <c r="P64" s="15" t="s">
        <v>443</v>
      </c>
      <c r="Q64" s="73" t="s">
        <v>444</v>
      </c>
      <c r="R64" s="73" t="s">
        <v>445</v>
      </c>
      <c r="S64" s="15" t="s">
        <v>444</v>
      </c>
      <c r="T64" s="69"/>
      <c r="U64" s="69"/>
    </row>
    <row r="65" s="1" customFormat="1" ht="116" customHeight="1" spans="1:21">
      <c r="A65" s="13">
        <v>59</v>
      </c>
      <c r="B65" s="14" t="s">
        <v>164</v>
      </c>
      <c r="C65" s="14" t="s">
        <v>106</v>
      </c>
      <c r="D65" s="14" t="s">
        <v>446</v>
      </c>
      <c r="E65" s="14" t="s">
        <v>257</v>
      </c>
      <c r="F65" s="15" t="s">
        <v>447</v>
      </c>
      <c r="G65" s="14" t="s">
        <v>54</v>
      </c>
      <c r="H65" s="15" t="s">
        <v>448</v>
      </c>
      <c r="I65" s="14" t="s">
        <v>449</v>
      </c>
      <c r="J65" s="48">
        <v>824.45</v>
      </c>
      <c r="K65" s="48">
        <v>824.45</v>
      </c>
      <c r="L65" s="48">
        <v>0</v>
      </c>
      <c r="M65" s="48">
        <v>0</v>
      </c>
      <c r="N65" s="48">
        <v>0</v>
      </c>
      <c r="O65" s="48">
        <v>0</v>
      </c>
      <c r="P65" s="15"/>
      <c r="Q65" s="15" t="s">
        <v>450</v>
      </c>
      <c r="R65" s="15" t="s">
        <v>451</v>
      </c>
      <c r="S65" s="15"/>
      <c r="T65" s="70">
        <v>4281</v>
      </c>
      <c r="U65" s="70">
        <v>15238</v>
      </c>
    </row>
    <row r="66" s="1" customFormat="1" ht="86" customHeight="1" spans="1:21">
      <c r="A66" s="13">
        <v>60</v>
      </c>
      <c r="B66" s="14" t="s">
        <v>164</v>
      </c>
      <c r="C66" s="14" t="s">
        <v>106</v>
      </c>
      <c r="D66" s="17" t="s">
        <v>452</v>
      </c>
      <c r="E66" s="14" t="s">
        <v>257</v>
      </c>
      <c r="F66" s="18" t="s">
        <v>453</v>
      </c>
      <c r="G66" s="14" t="s">
        <v>54</v>
      </c>
      <c r="H66" s="19" t="s">
        <v>454</v>
      </c>
      <c r="I66" s="17" t="s">
        <v>449</v>
      </c>
      <c r="J66" s="48">
        <v>1480</v>
      </c>
      <c r="K66" s="48">
        <v>680</v>
      </c>
      <c r="L66" s="48">
        <v>0</v>
      </c>
      <c r="M66" s="48">
        <v>0</v>
      </c>
      <c r="N66" s="48">
        <v>800</v>
      </c>
      <c r="O66" s="48">
        <v>0</v>
      </c>
      <c r="P66" s="49" t="s">
        <v>443</v>
      </c>
      <c r="Q66" s="49" t="s">
        <v>455</v>
      </c>
      <c r="R66" s="49" t="s">
        <v>456</v>
      </c>
      <c r="S66" s="49" t="s">
        <v>457</v>
      </c>
      <c r="T66" s="70">
        <v>853</v>
      </c>
      <c r="U66" s="70">
        <v>3153</v>
      </c>
    </row>
    <row r="67" ht="71.25" spans="1:21">
      <c r="A67" s="13">
        <v>61</v>
      </c>
      <c r="B67" s="14" t="s">
        <v>200</v>
      </c>
      <c r="C67" s="14" t="s">
        <v>106</v>
      </c>
      <c r="D67" s="15" t="s">
        <v>458</v>
      </c>
      <c r="E67" s="14" t="s">
        <v>257</v>
      </c>
      <c r="F67" s="15" t="s">
        <v>459</v>
      </c>
      <c r="G67" s="16" t="s">
        <v>32</v>
      </c>
      <c r="H67" s="15" t="s">
        <v>460</v>
      </c>
      <c r="I67" s="14" t="s">
        <v>461</v>
      </c>
      <c r="J67" s="46">
        <v>748.02</v>
      </c>
      <c r="K67" s="46">
        <v>748.02</v>
      </c>
      <c r="L67" s="46">
        <v>0</v>
      </c>
      <c r="M67" s="46">
        <v>0</v>
      </c>
      <c r="N67" s="46">
        <v>0</v>
      </c>
      <c r="O67" s="46">
        <v>0</v>
      </c>
      <c r="P67" s="47"/>
      <c r="Q67" s="47"/>
      <c r="R67" s="47"/>
      <c r="S67" s="15" t="s">
        <v>462</v>
      </c>
      <c r="T67" s="69"/>
      <c r="U67" s="69"/>
    </row>
    <row r="68" ht="59" customHeight="1" spans="1:21">
      <c r="A68" s="13">
        <v>62</v>
      </c>
      <c r="B68" s="14" t="s">
        <v>200</v>
      </c>
      <c r="C68" s="14" t="s">
        <v>106</v>
      </c>
      <c r="D68" s="17" t="s">
        <v>463</v>
      </c>
      <c r="E68" s="14" t="s">
        <v>257</v>
      </c>
      <c r="F68" s="23" t="s">
        <v>464</v>
      </c>
      <c r="G68" s="14" t="s">
        <v>54</v>
      </c>
      <c r="H68" s="24" t="s">
        <v>465</v>
      </c>
      <c r="I68" s="17" t="s">
        <v>205</v>
      </c>
      <c r="J68" s="48">
        <v>370.06</v>
      </c>
      <c r="K68" s="48">
        <v>370.06</v>
      </c>
      <c r="L68" s="48">
        <v>0</v>
      </c>
      <c r="M68" s="48">
        <v>0</v>
      </c>
      <c r="N68" s="48">
        <v>0</v>
      </c>
      <c r="O68" s="48">
        <v>0</v>
      </c>
      <c r="P68" s="52"/>
      <c r="Q68" s="52"/>
      <c r="R68" s="52" t="s">
        <v>466</v>
      </c>
      <c r="S68" s="52"/>
      <c r="T68" s="70"/>
      <c r="U68" s="69" t="s">
        <v>467</v>
      </c>
    </row>
    <row r="69" ht="70" customHeight="1" spans="1:21">
      <c r="A69" s="13">
        <v>63</v>
      </c>
      <c r="B69" s="14" t="s">
        <v>200</v>
      </c>
      <c r="C69" s="14" t="s">
        <v>106</v>
      </c>
      <c r="D69" s="14" t="s">
        <v>468</v>
      </c>
      <c r="E69" s="14" t="s">
        <v>257</v>
      </c>
      <c r="F69" s="14" t="s">
        <v>469</v>
      </c>
      <c r="G69" s="14" t="s">
        <v>54</v>
      </c>
      <c r="H69" s="26" t="s">
        <v>470</v>
      </c>
      <c r="I69" s="17" t="s">
        <v>205</v>
      </c>
      <c r="J69" s="48">
        <v>800.16</v>
      </c>
      <c r="K69" s="48">
        <v>300.16</v>
      </c>
      <c r="L69" s="48">
        <v>0</v>
      </c>
      <c r="M69" s="48">
        <v>0</v>
      </c>
      <c r="N69" s="48">
        <v>500</v>
      </c>
      <c r="O69" s="48">
        <v>0</v>
      </c>
      <c r="P69" s="49" t="s">
        <v>471</v>
      </c>
      <c r="Q69" s="14"/>
      <c r="R69" s="16" t="s">
        <v>472</v>
      </c>
      <c r="S69" s="20"/>
      <c r="T69" s="70" t="s">
        <v>473</v>
      </c>
      <c r="U69" s="70" t="s">
        <v>474</v>
      </c>
    </row>
    <row r="70" ht="70" customHeight="1" spans="1:21">
      <c r="A70" s="13">
        <v>64</v>
      </c>
      <c r="B70" s="14" t="s">
        <v>89</v>
      </c>
      <c r="C70" s="14" t="s">
        <v>89</v>
      </c>
      <c r="D70" s="15" t="s">
        <v>249</v>
      </c>
      <c r="E70" s="14" t="s">
        <v>257</v>
      </c>
      <c r="F70" s="15" t="s">
        <v>475</v>
      </c>
      <c r="G70" s="16" t="s">
        <v>32</v>
      </c>
      <c r="H70" s="15" t="s">
        <v>476</v>
      </c>
      <c r="I70" s="55" t="s">
        <v>477</v>
      </c>
      <c r="J70" s="46">
        <v>350.42</v>
      </c>
      <c r="K70" s="46">
        <v>350.42</v>
      </c>
      <c r="L70" s="46">
        <v>0</v>
      </c>
      <c r="M70" s="46">
        <v>0</v>
      </c>
      <c r="N70" s="46">
        <v>0</v>
      </c>
      <c r="O70" s="46">
        <v>0</v>
      </c>
      <c r="P70" s="15" t="s">
        <v>478</v>
      </c>
      <c r="Q70" s="15"/>
      <c r="R70" s="15"/>
      <c r="S70" s="15"/>
      <c r="T70" s="70"/>
      <c r="U70" s="70"/>
    </row>
    <row r="71" ht="30" customHeight="1" spans="1:21">
      <c r="A71" s="80" t="s">
        <v>479</v>
      </c>
      <c r="B71" s="81"/>
      <c r="C71" s="81"/>
      <c r="D71" s="81"/>
      <c r="E71" s="81"/>
      <c r="F71" s="81"/>
      <c r="G71" s="81"/>
      <c r="H71" s="82"/>
      <c r="I71" s="85" t="s">
        <v>27</v>
      </c>
      <c r="J71" s="86">
        <f t="shared" ref="J71:O71" si="3">SUM(J72:J80)</f>
        <v>16308.95</v>
      </c>
      <c r="K71" s="86">
        <f t="shared" si="3"/>
        <v>13808.95</v>
      </c>
      <c r="L71" s="86">
        <f t="shared" si="3"/>
        <v>0</v>
      </c>
      <c r="M71" s="86">
        <f t="shared" si="3"/>
        <v>0</v>
      </c>
      <c r="N71" s="86">
        <f t="shared" si="3"/>
        <v>0</v>
      </c>
      <c r="O71" s="86">
        <f t="shared" si="3"/>
        <v>2500</v>
      </c>
      <c r="P71" s="87"/>
      <c r="Q71" s="87"/>
      <c r="R71" s="87"/>
      <c r="S71" s="87"/>
      <c r="T71" s="89"/>
      <c r="U71" s="87"/>
    </row>
    <row r="72" ht="93" customHeight="1" spans="1:21">
      <c r="A72" s="13">
        <v>65</v>
      </c>
      <c r="B72" s="14" t="s">
        <v>155</v>
      </c>
      <c r="C72" s="14" t="s">
        <v>480</v>
      </c>
      <c r="D72" s="17" t="s">
        <v>481</v>
      </c>
      <c r="E72" s="14" t="s">
        <v>482</v>
      </c>
      <c r="F72" s="23" t="s">
        <v>483</v>
      </c>
      <c r="G72" s="14" t="s">
        <v>54</v>
      </c>
      <c r="H72" s="19" t="s">
        <v>484</v>
      </c>
      <c r="I72" s="17" t="s">
        <v>485</v>
      </c>
      <c r="J72" s="48">
        <v>147</v>
      </c>
      <c r="K72" s="48">
        <v>147</v>
      </c>
      <c r="L72" s="48">
        <v>0</v>
      </c>
      <c r="M72" s="48">
        <v>0</v>
      </c>
      <c r="N72" s="48">
        <v>0</v>
      </c>
      <c r="O72" s="48">
        <v>0</v>
      </c>
      <c r="P72" s="49" t="s">
        <v>486</v>
      </c>
      <c r="Q72" s="49" t="s">
        <v>487</v>
      </c>
      <c r="R72" s="49" t="s">
        <v>488</v>
      </c>
      <c r="S72" s="49" t="s">
        <v>489</v>
      </c>
      <c r="T72" s="70">
        <v>1138</v>
      </c>
      <c r="U72" s="70">
        <v>3891</v>
      </c>
    </row>
    <row r="73" ht="92" customHeight="1" spans="1:21">
      <c r="A73" s="13">
        <v>66</v>
      </c>
      <c r="B73" s="37" t="s">
        <v>155</v>
      </c>
      <c r="C73" s="14" t="s">
        <v>480</v>
      </c>
      <c r="D73" s="17" t="s">
        <v>490</v>
      </c>
      <c r="E73" s="14" t="s">
        <v>482</v>
      </c>
      <c r="F73" s="23" t="s">
        <v>491</v>
      </c>
      <c r="G73" s="14" t="s">
        <v>54</v>
      </c>
      <c r="H73" s="19" t="s">
        <v>492</v>
      </c>
      <c r="I73" s="17" t="s">
        <v>485</v>
      </c>
      <c r="J73" s="48">
        <v>288.31</v>
      </c>
      <c r="K73" s="48">
        <v>288.31</v>
      </c>
      <c r="L73" s="48">
        <v>0</v>
      </c>
      <c r="M73" s="48">
        <v>0</v>
      </c>
      <c r="N73" s="48">
        <v>0</v>
      </c>
      <c r="O73" s="48">
        <v>0</v>
      </c>
      <c r="P73" s="15" t="s">
        <v>493</v>
      </c>
      <c r="Q73" s="49" t="s">
        <v>494</v>
      </c>
      <c r="R73" s="49" t="s">
        <v>488</v>
      </c>
      <c r="S73" s="49" t="s">
        <v>495</v>
      </c>
      <c r="T73" s="70">
        <v>1424</v>
      </c>
      <c r="U73" s="70">
        <v>4854</v>
      </c>
    </row>
    <row r="74" ht="184" customHeight="1" spans="1:21">
      <c r="A74" s="13">
        <v>67</v>
      </c>
      <c r="B74" s="14" t="s">
        <v>183</v>
      </c>
      <c r="C74" s="14" t="s">
        <v>183</v>
      </c>
      <c r="D74" s="17" t="s">
        <v>132</v>
      </c>
      <c r="E74" s="14" t="s">
        <v>482</v>
      </c>
      <c r="F74" s="14" t="s">
        <v>496</v>
      </c>
      <c r="G74" s="14" t="s">
        <v>54</v>
      </c>
      <c r="H74" s="34" t="s">
        <v>497</v>
      </c>
      <c r="I74" s="17" t="s">
        <v>498</v>
      </c>
      <c r="J74" s="48">
        <v>10948.92</v>
      </c>
      <c r="K74" s="48">
        <v>8448.92</v>
      </c>
      <c r="L74" s="48">
        <v>0</v>
      </c>
      <c r="M74" s="48">
        <v>0</v>
      </c>
      <c r="N74" s="48">
        <v>0</v>
      </c>
      <c r="O74" s="48">
        <v>2500</v>
      </c>
      <c r="P74" s="52" t="s">
        <v>499</v>
      </c>
      <c r="Q74" s="49" t="s">
        <v>500</v>
      </c>
      <c r="R74" s="52"/>
      <c r="S74" s="49" t="s">
        <v>501</v>
      </c>
      <c r="T74" s="70">
        <v>2560</v>
      </c>
      <c r="U74" s="70">
        <v>8765</v>
      </c>
    </row>
    <row r="75" ht="123" customHeight="1" spans="1:21">
      <c r="A75" s="13">
        <v>68</v>
      </c>
      <c r="B75" s="14" t="s">
        <v>183</v>
      </c>
      <c r="C75" s="14" t="s">
        <v>183</v>
      </c>
      <c r="D75" s="17" t="s">
        <v>502</v>
      </c>
      <c r="E75" s="14" t="s">
        <v>482</v>
      </c>
      <c r="F75" s="23" t="s">
        <v>503</v>
      </c>
      <c r="G75" s="14" t="s">
        <v>504</v>
      </c>
      <c r="H75" s="19" t="s">
        <v>505</v>
      </c>
      <c r="I75" s="17" t="s">
        <v>506</v>
      </c>
      <c r="J75" s="48">
        <v>240</v>
      </c>
      <c r="K75" s="48">
        <v>240</v>
      </c>
      <c r="L75" s="48">
        <v>0</v>
      </c>
      <c r="M75" s="48">
        <v>0</v>
      </c>
      <c r="N75" s="48">
        <v>0</v>
      </c>
      <c r="O75" s="48">
        <v>0</v>
      </c>
      <c r="P75" s="49" t="s">
        <v>507</v>
      </c>
      <c r="Q75" s="49" t="s">
        <v>508</v>
      </c>
      <c r="R75" s="49"/>
      <c r="S75" s="49" t="s">
        <v>509</v>
      </c>
      <c r="T75" s="70"/>
      <c r="U75" s="69"/>
    </row>
    <row r="76" ht="93" customHeight="1" spans="1:21">
      <c r="A76" s="13">
        <v>69</v>
      </c>
      <c r="B76" s="14" t="s">
        <v>183</v>
      </c>
      <c r="C76" s="14" t="s">
        <v>183</v>
      </c>
      <c r="D76" s="17" t="s">
        <v>510</v>
      </c>
      <c r="E76" s="14" t="s">
        <v>482</v>
      </c>
      <c r="F76" s="17" t="s">
        <v>511</v>
      </c>
      <c r="G76" s="14" t="s">
        <v>54</v>
      </c>
      <c r="H76" s="19" t="s">
        <v>512</v>
      </c>
      <c r="I76" s="17" t="s">
        <v>506</v>
      </c>
      <c r="J76" s="46">
        <v>150</v>
      </c>
      <c r="K76" s="46">
        <v>150</v>
      </c>
      <c r="L76" s="48">
        <v>0</v>
      </c>
      <c r="M76" s="48">
        <v>0</v>
      </c>
      <c r="N76" s="48">
        <v>0</v>
      </c>
      <c r="O76" s="48">
        <v>0</v>
      </c>
      <c r="P76" s="49" t="s">
        <v>513</v>
      </c>
      <c r="Q76" s="49" t="s">
        <v>514</v>
      </c>
      <c r="R76" s="90"/>
      <c r="S76" s="49" t="s">
        <v>515</v>
      </c>
      <c r="T76" s="70"/>
      <c r="U76" s="69"/>
    </row>
    <row r="77" ht="110" customHeight="1" spans="1:21">
      <c r="A77" s="13">
        <v>70</v>
      </c>
      <c r="B77" s="14" t="s">
        <v>183</v>
      </c>
      <c r="C77" s="14" t="s">
        <v>183</v>
      </c>
      <c r="D77" s="17" t="s">
        <v>132</v>
      </c>
      <c r="E77" s="14" t="s">
        <v>482</v>
      </c>
      <c r="F77" s="23" t="s">
        <v>516</v>
      </c>
      <c r="G77" s="14" t="s">
        <v>54</v>
      </c>
      <c r="H77" s="24" t="s">
        <v>517</v>
      </c>
      <c r="I77" s="17" t="s">
        <v>518</v>
      </c>
      <c r="J77" s="48">
        <v>998.23</v>
      </c>
      <c r="K77" s="48">
        <v>998.23</v>
      </c>
      <c r="L77" s="48">
        <v>0</v>
      </c>
      <c r="M77" s="48">
        <v>0</v>
      </c>
      <c r="N77" s="48">
        <v>0</v>
      </c>
      <c r="O77" s="48">
        <v>0</v>
      </c>
      <c r="P77" s="49" t="s">
        <v>507</v>
      </c>
      <c r="Q77" s="49" t="s">
        <v>519</v>
      </c>
      <c r="R77" s="49" t="s">
        <v>520</v>
      </c>
      <c r="S77" s="49" t="s">
        <v>521</v>
      </c>
      <c r="T77" s="70"/>
      <c r="U77" s="69"/>
    </row>
    <row r="78" ht="142.5" spans="1:21">
      <c r="A78" s="13">
        <v>71</v>
      </c>
      <c r="B78" s="14" t="s">
        <v>183</v>
      </c>
      <c r="C78" s="14" t="s">
        <v>183</v>
      </c>
      <c r="D78" s="83" t="s">
        <v>522</v>
      </c>
      <c r="E78" s="14" t="s">
        <v>482</v>
      </c>
      <c r="F78" s="15" t="s">
        <v>523</v>
      </c>
      <c r="G78" s="16" t="s">
        <v>32</v>
      </c>
      <c r="H78" s="15" t="s">
        <v>524</v>
      </c>
      <c r="I78" s="14" t="s">
        <v>525</v>
      </c>
      <c r="J78" s="46">
        <v>406</v>
      </c>
      <c r="K78" s="46">
        <v>406</v>
      </c>
      <c r="L78" s="46">
        <v>0</v>
      </c>
      <c r="M78" s="46">
        <v>0</v>
      </c>
      <c r="N78" s="46">
        <v>0</v>
      </c>
      <c r="O78" s="46">
        <v>0</v>
      </c>
      <c r="P78" s="49" t="s">
        <v>526</v>
      </c>
      <c r="Q78" s="49" t="s">
        <v>527</v>
      </c>
      <c r="R78" s="47"/>
      <c r="S78" s="15" t="s">
        <v>528</v>
      </c>
      <c r="T78" s="70"/>
      <c r="U78" s="69"/>
    </row>
    <row r="79" ht="164" customHeight="1" spans="1:21">
      <c r="A79" s="13">
        <v>72</v>
      </c>
      <c r="B79" s="14" t="s">
        <v>183</v>
      </c>
      <c r="C79" s="14" t="s">
        <v>183</v>
      </c>
      <c r="D79" s="83" t="s">
        <v>529</v>
      </c>
      <c r="E79" s="14" t="s">
        <v>482</v>
      </c>
      <c r="F79" s="83" t="s">
        <v>530</v>
      </c>
      <c r="G79" s="16" t="s">
        <v>32</v>
      </c>
      <c r="H79" s="15" t="s">
        <v>531</v>
      </c>
      <c r="I79" s="14" t="s">
        <v>532</v>
      </c>
      <c r="J79" s="46">
        <v>2130.73</v>
      </c>
      <c r="K79" s="46">
        <v>2130.73</v>
      </c>
      <c r="L79" s="46">
        <v>0</v>
      </c>
      <c r="M79" s="46">
        <v>0</v>
      </c>
      <c r="N79" s="46">
        <v>0</v>
      </c>
      <c r="O79" s="46">
        <v>0</v>
      </c>
      <c r="P79" s="49" t="s">
        <v>533</v>
      </c>
      <c r="Q79" s="49" t="s">
        <v>534</v>
      </c>
      <c r="R79" s="79"/>
      <c r="S79" s="15" t="s">
        <v>535</v>
      </c>
      <c r="T79" s="69"/>
      <c r="U79" s="69"/>
    </row>
    <row r="80" ht="106" customHeight="1" spans="1:21">
      <c r="A80" s="13">
        <v>73</v>
      </c>
      <c r="B80" s="14" t="s">
        <v>183</v>
      </c>
      <c r="C80" s="14" t="s">
        <v>183</v>
      </c>
      <c r="D80" s="17" t="s">
        <v>536</v>
      </c>
      <c r="E80" s="14" t="s">
        <v>482</v>
      </c>
      <c r="F80" s="17" t="s">
        <v>537</v>
      </c>
      <c r="G80" s="14" t="s">
        <v>54</v>
      </c>
      <c r="H80" s="34" t="s">
        <v>538</v>
      </c>
      <c r="I80" s="17" t="s">
        <v>539</v>
      </c>
      <c r="J80" s="46">
        <v>999.76</v>
      </c>
      <c r="K80" s="46">
        <v>999.76</v>
      </c>
      <c r="L80" s="46">
        <v>0</v>
      </c>
      <c r="M80" s="46">
        <v>0</v>
      </c>
      <c r="N80" s="46">
        <v>0</v>
      </c>
      <c r="O80" s="46">
        <v>0</v>
      </c>
      <c r="P80" s="49" t="s">
        <v>526</v>
      </c>
      <c r="Q80" s="49" t="s">
        <v>527</v>
      </c>
      <c r="R80" s="49"/>
      <c r="S80" s="49" t="s">
        <v>540</v>
      </c>
      <c r="T80" s="69"/>
      <c r="U80" s="69"/>
    </row>
    <row r="81" ht="26" customHeight="1" spans="1:21">
      <c r="A81" s="80" t="s">
        <v>541</v>
      </c>
      <c r="B81" s="81"/>
      <c r="C81" s="81"/>
      <c r="D81" s="81"/>
      <c r="E81" s="81"/>
      <c r="F81" s="81"/>
      <c r="G81" s="81"/>
      <c r="H81" s="82"/>
      <c r="I81" s="85" t="s">
        <v>27</v>
      </c>
      <c r="J81" s="86">
        <f t="shared" ref="J81:O81" si="4">SUM(J82:J86)</f>
        <v>4507.93</v>
      </c>
      <c r="K81" s="86">
        <f t="shared" si="4"/>
        <v>3733.6</v>
      </c>
      <c r="L81" s="86">
        <f t="shared" si="4"/>
        <v>0</v>
      </c>
      <c r="M81" s="86">
        <f t="shared" si="4"/>
        <v>574.33</v>
      </c>
      <c r="N81" s="86">
        <f t="shared" si="4"/>
        <v>0</v>
      </c>
      <c r="O81" s="86">
        <f t="shared" si="4"/>
        <v>200</v>
      </c>
      <c r="P81" s="87"/>
      <c r="Q81" s="87"/>
      <c r="R81" s="87"/>
      <c r="S81" s="87"/>
      <c r="T81" s="89"/>
      <c r="U81" s="87"/>
    </row>
    <row r="82" ht="39" customHeight="1" spans="1:21">
      <c r="A82" s="13">
        <v>74</v>
      </c>
      <c r="B82" s="14" t="s">
        <v>542</v>
      </c>
      <c r="C82" s="14" t="s">
        <v>542</v>
      </c>
      <c r="D82" s="17" t="s">
        <v>150</v>
      </c>
      <c r="E82" s="84" t="s">
        <v>543</v>
      </c>
      <c r="F82" s="23" t="s">
        <v>544</v>
      </c>
      <c r="G82" s="14" t="s">
        <v>54</v>
      </c>
      <c r="H82" s="19" t="s">
        <v>545</v>
      </c>
      <c r="I82" s="17" t="s">
        <v>153</v>
      </c>
      <c r="J82" s="48">
        <v>900</v>
      </c>
      <c r="K82" s="48">
        <v>900</v>
      </c>
      <c r="L82" s="48">
        <v>0</v>
      </c>
      <c r="M82" s="48">
        <v>0</v>
      </c>
      <c r="N82" s="48">
        <v>0</v>
      </c>
      <c r="O82" s="48">
        <v>0</v>
      </c>
      <c r="P82" s="52" t="s">
        <v>546</v>
      </c>
      <c r="Q82" s="52"/>
      <c r="R82" s="52"/>
      <c r="S82" s="52"/>
      <c r="T82" s="70">
        <v>1150</v>
      </c>
      <c r="U82" s="70">
        <v>1150</v>
      </c>
    </row>
    <row r="83" ht="72" customHeight="1" spans="1:21">
      <c r="A83" s="14">
        <v>75</v>
      </c>
      <c r="B83" s="14" t="s">
        <v>542</v>
      </c>
      <c r="C83" s="14" t="s">
        <v>542</v>
      </c>
      <c r="D83" s="17" t="s">
        <v>150</v>
      </c>
      <c r="E83" s="14" t="s">
        <v>543</v>
      </c>
      <c r="F83" s="23" t="s">
        <v>547</v>
      </c>
      <c r="G83" s="14" t="s">
        <v>54</v>
      </c>
      <c r="H83" s="19" t="s">
        <v>548</v>
      </c>
      <c r="I83" s="17" t="s">
        <v>153</v>
      </c>
      <c r="J83" s="48">
        <v>1000</v>
      </c>
      <c r="K83" s="48">
        <v>1000</v>
      </c>
      <c r="L83" s="48">
        <v>0</v>
      </c>
      <c r="M83" s="48">
        <v>0</v>
      </c>
      <c r="N83" s="48">
        <v>0</v>
      </c>
      <c r="O83" s="48">
        <v>0</v>
      </c>
      <c r="P83" s="15" t="s">
        <v>549</v>
      </c>
      <c r="Q83" s="52"/>
      <c r="R83" s="52"/>
      <c r="S83" s="52"/>
      <c r="T83" s="70"/>
      <c r="U83" s="70">
        <v>3000</v>
      </c>
    </row>
    <row r="84" ht="73" customHeight="1" spans="1:21">
      <c r="A84" s="14">
        <v>76</v>
      </c>
      <c r="B84" s="14" t="s">
        <v>542</v>
      </c>
      <c r="C84" s="14" t="s">
        <v>542</v>
      </c>
      <c r="D84" s="17" t="s">
        <v>150</v>
      </c>
      <c r="E84" s="14" t="s">
        <v>543</v>
      </c>
      <c r="F84" s="23" t="s">
        <v>550</v>
      </c>
      <c r="G84" s="14" t="s">
        <v>54</v>
      </c>
      <c r="H84" s="19" t="s">
        <v>545</v>
      </c>
      <c r="I84" s="17" t="s">
        <v>153</v>
      </c>
      <c r="J84" s="48">
        <v>400</v>
      </c>
      <c r="K84" s="48">
        <v>400</v>
      </c>
      <c r="L84" s="48">
        <v>0</v>
      </c>
      <c r="M84" s="48">
        <v>0</v>
      </c>
      <c r="N84" s="48">
        <v>0</v>
      </c>
      <c r="O84" s="48">
        <v>0</v>
      </c>
      <c r="P84" s="15" t="s">
        <v>551</v>
      </c>
      <c r="Q84" s="52"/>
      <c r="R84" s="52"/>
      <c r="S84" s="52"/>
      <c r="T84" s="70"/>
      <c r="U84" s="70">
        <v>400</v>
      </c>
    </row>
    <row r="85" ht="105" customHeight="1" spans="1:21">
      <c r="A85" s="13">
        <v>77</v>
      </c>
      <c r="B85" s="14" t="s">
        <v>340</v>
      </c>
      <c r="C85" s="14" t="s">
        <v>542</v>
      </c>
      <c r="D85" s="15" t="s">
        <v>552</v>
      </c>
      <c r="E85" s="14" t="s">
        <v>543</v>
      </c>
      <c r="F85" s="15" t="s">
        <v>553</v>
      </c>
      <c r="G85" s="16" t="s">
        <v>32</v>
      </c>
      <c r="H85" s="15" t="s">
        <v>554</v>
      </c>
      <c r="I85" s="14" t="s">
        <v>555</v>
      </c>
      <c r="J85" s="46">
        <v>2107.93</v>
      </c>
      <c r="K85" s="46">
        <v>1333.6</v>
      </c>
      <c r="L85" s="46">
        <v>0</v>
      </c>
      <c r="M85" s="46">
        <v>574.33</v>
      </c>
      <c r="N85" s="46">
        <v>0</v>
      </c>
      <c r="O85" s="46">
        <v>200</v>
      </c>
      <c r="P85" s="26" t="s">
        <v>556</v>
      </c>
      <c r="Q85" s="26" t="s">
        <v>557</v>
      </c>
      <c r="R85" s="26" t="s">
        <v>558</v>
      </c>
      <c r="S85" s="26" t="s">
        <v>556</v>
      </c>
      <c r="T85" s="69">
        <v>120</v>
      </c>
      <c r="U85" s="69">
        <v>379</v>
      </c>
    </row>
    <row r="86" ht="63" customHeight="1" spans="1:21">
      <c r="A86" s="13">
        <v>78</v>
      </c>
      <c r="B86" s="14" t="s">
        <v>183</v>
      </c>
      <c r="C86" s="14" t="s">
        <v>183</v>
      </c>
      <c r="D86" s="17" t="s">
        <v>559</v>
      </c>
      <c r="E86" s="14" t="s">
        <v>543</v>
      </c>
      <c r="F86" s="23" t="s">
        <v>560</v>
      </c>
      <c r="G86" s="14" t="s">
        <v>54</v>
      </c>
      <c r="H86" s="19" t="s">
        <v>560</v>
      </c>
      <c r="I86" s="17" t="s">
        <v>561</v>
      </c>
      <c r="J86" s="48">
        <v>100</v>
      </c>
      <c r="K86" s="48">
        <v>100</v>
      </c>
      <c r="L86" s="48">
        <v>0</v>
      </c>
      <c r="M86" s="48">
        <v>0</v>
      </c>
      <c r="N86" s="48">
        <v>0</v>
      </c>
      <c r="O86" s="48">
        <v>0</v>
      </c>
      <c r="P86" s="49" t="s">
        <v>562</v>
      </c>
      <c r="Q86" s="49" t="s">
        <v>563</v>
      </c>
      <c r="R86" s="49"/>
      <c r="S86" s="49" t="s">
        <v>564</v>
      </c>
      <c r="T86" s="70"/>
      <c r="U86" s="69"/>
    </row>
    <row r="87" ht="24" customHeight="1" spans="1:21">
      <c r="A87" s="80" t="s">
        <v>565</v>
      </c>
      <c r="B87" s="81"/>
      <c r="C87" s="81"/>
      <c r="D87" s="81"/>
      <c r="E87" s="81"/>
      <c r="F87" s="81"/>
      <c r="G87" s="81"/>
      <c r="H87" s="82"/>
      <c r="I87" s="88" t="s">
        <v>27</v>
      </c>
      <c r="J87" s="86">
        <f t="shared" ref="J87:O87" si="5">SUM(J88:J90)</f>
        <v>4459.06</v>
      </c>
      <c r="K87" s="86">
        <f t="shared" si="5"/>
        <v>4459.06</v>
      </c>
      <c r="L87" s="86">
        <f t="shared" si="5"/>
        <v>0</v>
      </c>
      <c r="M87" s="86">
        <f t="shared" si="5"/>
        <v>0</v>
      </c>
      <c r="N87" s="86">
        <f t="shared" si="5"/>
        <v>0</v>
      </c>
      <c r="O87" s="86">
        <f t="shared" si="5"/>
        <v>0</v>
      </c>
      <c r="P87" s="87"/>
      <c r="Q87" s="87"/>
      <c r="R87" s="87"/>
      <c r="S87" s="87"/>
      <c r="T87" s="89"/>
      <c r="U87" s="87"/>
    </row>
    <row r="88" ht="98" customHeight="1" spans="1:21">
      <c r="A88" s="13">
        <v>79</v>
      </c>
      <c r="B88" s="14" t="s">
        <v>340</v>
      </c>
      <c r="C88" s="14" t="s">
        <v>566</v>
      </c>
      <c r="D88" s="15" t="s">
        <v>567</v>
      </c>
      <c r="E88" s="14" t="s">
        <v>568</v>
      </c>
      <c r="F88" s="15" t="s">
        <v>569</v>
      </c>
      <c r="G88" s="16" t="s">
        <v>32</v>
      </c>
      <c r="H88" s="15" t="s">
        <v>570</v>
      </c>
      <c r="I88" s="14" t="s">
        <v>571</v>
      </c>
      <c r="J88" s="46">
        <v>1010.02</v>
      </c>
      <c r="K88" s="46">
        <v>1010.02</v>
      </c>
      <c r="L88" s="46">
        <v>0</v>
      </c>
      <c r="M88" s="46">
        <v>0</v>
      </c>
      <c r="N88" s="46">
        <v>0</v>
      </c>
      <c r="O88" s="46">
        <v>0</v>
      </c>
      <c r="P88" s="26" t="s">
        <v>572</v>
      </c>
      <c r="Q88" s="47"/>
      <c r="R88" s="47"/>
      <c r="S88" s="15" t="s">
        <v>573</v>
      </c>
      <c r="T88" s="69">
        <v>402</v>
      </c>
      <c r="U88" s="69">
        <v>1148</v>
      </c>
    </row>
    <row r="89" ht="134" customHeight="1" spans="1:21">
      <c r="A89" s="13">
        <v>80</v>
      </c>
      <c r="B89" s="52" t="s">
        <v>132</v>
      </c>
      <c r="C89" s="52" t="s">
        <v>149</v>
      </c>
      <c r="D89" s="52" t="s">
        <v>413</v>
      </c>
      <c r="E89" s="52" t="s">
        <v>568</v>
      </c>
      <c r="F89" s="52" t="s">
        <v>574</v>
      </c>
      <c r="G89" s="52" t="s">
        <v>54</v>
      </c>
      <c r="H89" s="49" t="s">
        <v>575</v>
      </c>
      <c r="I89" s="17" t="s">
        <v>449</v>
      </c>
      <c r="J89" s="48">
        <v>1707.84</v>
      </c>
      <c r="K89" s="48">
        <v>1707.84</v>
      </c>
      <c r="L89" s="48">
        <v>0</v>
      </c>
      <c r="M89" s="48">
        <v>0</v>
      </c>
      <c r="N89" s="48">
        <v>0</v>
      </c>
      <c r="O89" s="48">
        <v>0</v>
      </c>
      <c r="P89" s="52" t="s">
        <v>576</v>
      </c>
      <c r="Q89" s="49" t="s">
        <v>577</v>
      </c>
      <c r="R89" s="49" t="s">
        <v>578</v>
      </c>
      <c r="S89" s="71" t="s">
        <v>579</v>
      </c>
      <c r="T89" s="70">
        <v>82</v>
      </c>
      <c r="U89" s="70">
        <v>310</v>
      </c>
    </row>
    <row r="90" ht="65" customHeight="1" spans="1:21">
      <c r="A90" s="13">
        <v>81</v>
      </c>
      <c r="B90" s="14" t="s">
        <v>164</v>
      </c>
      <c r="C90" s="14" t="s">
        <v>89</v>
      </c>
      <c r="D90" s="14" t="s">
        <v>580</v>
      </c>
      <c r="E90" s="14" t="s">
        <v>568</v>
      </c>
      <c r="F90" s="15" t="s">
        <v>581</v>
      </c>
      <c r="G90" s="16" t="s">
        <v>32</v>
      </c>
      <c r="H90" s="15" t="s">
        <v>582</v>
      </c>
      <c r="I90" s="14" t="s">
        <v>583</v>
      </c>
      <c r="J90" s="46">
        <v>1741.2</v>
      </c>
      <c r="K90" s="46">
        <v>1741.2</v>
      </c>
      <c r="L90" s="46">
        <v>0</v>
      </c>
      <c r="M90" s="46">
        <v>0</v>
      </c>
      <c r="N90" s="46">
        <v>0</v>
      </c>
      <c r="O90" s="46">
        <v>0</v>
      </c>
      <c r="P90" s="15" t="s">
        <v>584</v>
      </c>
      <c r="Q90" s="73"/>
      <c r="R90" s="73"/>
      <c r="S90" s="15" t="s">
        <v>584</v>
      </c>
      <c r="T90" s="69"/>
      <c r="U90" s="69"/>
    </row>
    <row r="91" ht="20.25" spans="1:21">
      <c r="A91" s="80" t="s">
        <v>585</v>
      </c>
      <c r="B91" s="81"/>
      <c r="C91" s="81"/>
      <c r="D91" s="81"/>
      <c r="E91" s="81"/>
      <c r="F91" s="81"/>
      <c r="G91" s="81"/>
      <c r="H91" s="82"/>
      <c r="I91" s="88" t="s">
        <v>27</v>
      </c>
      <c r="J91" s="86">
        <f t="shared" ref="J91:O91" si="6">SUM(J92)</f>
        <v>920</v>
      </c>
      <c r="K91" s="86">
        <f t="shared" si="6"/>
        <v>920</v>
      </c>
      <c r="L91" s="86">
        <f t="shared" si="6"/>
        <v>0</v>
      </c>
      <c r="M91" s="86">
        <f t="shared" si="6"/>
        <v>0</v>
      </c>
      <c r="N91" s="86">
        <f t="shared" si="6"/>
        <v>0</v>
      </c>
      <c r="O91" s="86">
        <f t="shared" si="6"/>
        <v>0</v>
      </c>
      <c r="P91" s="87"/>
      <c r="Q91" s="87"/>
      <c r="R91" s="87"/>
      <c r="S91" s="87"/>
      <c r="T91" s="89"/>
      <c r="U91" s="87"/>
    </row>
    <row r="92" ht="57" customHeight="1" spans="1:21">
      <c r="A92" s="14">
        <v>82</v>
      </c>
      <c r="B92" s="14" t="s">
        <v>149</v>
      </c>
      <c r="C92" s="14" t="s">
        <v>149</v>
      </c>
      <c r="D92" s="17" t="s">
        <v>150</v>
      </c>
      <c r="E92" s="14" t="s">
        <v>586</v>
      </c>
      <c r="F92" s="14" t="s">
        <v>587</v>
      </c>
      <c r="G92" s="14" t="s">
        <v>54</v>
      </c>
      <c r="H92" s="19" t="s">
        <v>588</v>
      </c>
      <c r="I92" s="17" t="s">
        <v>436</v>
      </c>
      <c r="J92" s="48">
        <v>920</v>
      </c>
      <c r="K92" s="48">
        <v>920</v>
      </c>
      <c r="L92" s="48">
        <v>0</v>
      </c>
      <c r="M92" s="48">
        <v>0</v>
      </c>
      <c r="N92" s="48">
        <v>0</v>
      </c>
      <c r="O92" s="48">
        <v>0</v>
      </c>
      <c r="P92" s="26" t="s">
        <v>589</v>
      </c>
      <c r="Q92" s="26"/>
      <c r="R92" s="26"/>
      <c r="S92" s="26"/>
      <c r="T92" s="70">
        <v>1650</v>
      </c>
      <c r="U92" s="70">
        <v>5700</v>
      </c>
    </row>
  </sheetData>
  <sortState ref="A1:X144">
    <sortCondition ref="B1"/>
  </sortState>
  <mergeCells count="26">
    <mergeCell ref="A1:U1"/>
    <mergeCell ref="J2:O2"/>
    <mergeCell ref="P2:S2"/>
    <mergeCell ref="T2:U2"/>
    <mergeCell ref="A4:I4"/>
    <mergeCell ref="A5:H5"/>
    <mergeCell ref="A36:H36"/>
    <mergeCell ref="A71:H71"/>
    <mergeCell ref="A81:H81"/>
    <mergeCell ref="A87:H87"/>
    <mergeCell ref="A91:H91"/>
    <mergeCell ref="A2:A3"/>
    <mergeCell ref="B2:B3"/>
    <mergeCell ref="C2:C3"/>
    <mergeCell ref="D2:D3"/>
    <mergeCell ref="E2:E3"/>
    <mergeCell ref="F2:F3"/>
    <mergeCell ref="G2:G3"/>
    <mergeCell ref="H2:H3"/>
    <mergeCell ref="I2:I3"/>
    <mergeCell ref="P3:P4"/>
    <mergeCell ref="Q3:Q4"/>
    <mergeCell ref="R3:R4"/>
    <mergeCell ref="S3:S4"/>
    <mergeCell ref="T3:T4"/>
    <mergeCell ref="U3:U4"/>
  </mergeCells>
  <conditionalFormatting sqref="F22">
    <cfRule type="duplicateValues" dxfId="0" priority="27"/>
  </conditionalFormatting>
  <conditionalFormatting sqref="F25">
    <cfRule type="duplicateValues" dxfId="0" priority="26"/>
  </conditionalFormatting>
  <conditionalFormatting sqref="F28">
    <cfRule type="duplicateValues" dxfId="0" priority="25"/>
  </conditionalFormatting>
  <conditionalFormatting sqref="F39">
    <cfRule type="duplicateValues" dxfId="0" priority="23"/>
  </conditionalFormatting>
  <conditionalFormatting sqref="F40">
    <cfRule type="duplicateValues" dxfId="0" priority="24"/>
  </conditionalFormatting>
  <conditionalFormatting sqref="F43">
    <cfRule type="duplicateValues" dxfId="0" priority="22"/>
  </conditionalFormatting>
  <conditionalFormatting sqref="F51">
    <cfRule type="duplicateValues" dxfId="0" priority="21"/>
  </conditionalFormatting>
  <conditionalFormatting sqref="F52">
    <cfRule type="duplicateValues" dxfId="0" priority="20"/>
  </conditionalFormatting>
  <conditionalFormatting sqref="F53">
    <cfRule type="duplicateValues" dxfId="0" priority="18"/>
  </conditionalFormatting>
  <conditionalFormatting sqref="F54">
    <cfRule type="duplicateValues" dxfId="0" priority="19"/>
  </conditionalFormatting>
  <conditionalFormatting sqref="F55">
    <cfRule type="duplicateValues" dxfId="0" priority="17"/>
  </conditionalFormatting>
  <conditionalFormatting sqref="F56">
    <cfRule type="duplicateValues" dxfId="0" priority="15"/>
  </conditionalFormatting>
  <conditionalFormatting sqref="F57">
    <cfRule type="duplicateValues" dxfId="0" priority="14"/>
  </conditionalFormatting>
  <conditionalFormatting sqref="F58">
    <cfRule type="duplicateValues" dxfId="0" priority="16"/>
  </conditionalFormatting>
  <conditionalFormatting sqref="F60">
    <cfRule type="duplicateValues" dxfId="0" priority="13"/>
  </conditionalFormatting>
  <conditionalFormatting sqref="D80">
    <cfRule type="duplicateValues" dxfId="0" priority="4"/>
  </conditionalFormatting>
  <conditionalFormatting sqref="F80">
    <cfRule type="duplicateValues" dxfId="0" priority="8"/>
  </conditionalFormatting>
  <conditionalFormatting sqref="F9:F12">
    <cfRule type="duplicateValues" dxfId="0" priority="28"/>
  </conditionalFormatting>
  <conditionalFormatting sqref="F72:F73">
    <cfRule type="duplicateValues" dxfId="0" priority="12"/>
  </conditionalFormatting>
  <dataValidations count="2">
    <dataValidation allowBlank="1" showInputMessage="1" showErrorMessage="1" sqref="E24 E70 E72 E73 E74 E75 E76 E77 E78 E79 E80 E86 E92 E82:E84"/>
    <dataValidation type="list" allowBlank="1" showInputMessage="1" showErrorMessage="1" sqref="E8 E13 E15 E16 E18 E21 E35 E42 E45 E37:E41">
      <formula1>"产业发展,基础设施建设"</formula1>
    </dataValidation>
  </dataValidations>
  <pageMargins left="0.432638888888889" right="0.354166666666667" top="0.550694444444444" bottom="0.511805555555556" header="0.314583333333333" footer="0.275"/>
  <pageSetup paperSize="8"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2022-12-08T12:08:00Z</dcterms:created>
  <dcterms:modified xsi:type="dcterms:W3CDTF">2022-12-14T07:19:22Z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319F5406F28B42309D673D2A6A4C9EFB</vt:lpwstr>
  </property>
</Properties>
</file>