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8月一卡通发放" sheetId="1" r:id="rId1"/>
    <sheet name="9月一卡通发放" sheetId="2" r:id="rId2"/>
    <sheet name="9月补发信用社发放" sheetId="3" r:id="rId3"/>
    <sheet name="10月一卡通发放" sheetId="4" r:id="rId4"/>
  </sheets>
  <calcPr calcId="144525"/>
</workbook>
</file>

<file path=xl/sharedStrings.xml><?xml version="1.0" encoding="utf-8"?>
<sst xmlns="http://schemas.openxmlformats.org/spreadsheetml/2006/main" count="100" uniqueCount="31">
  <si>
    <t xml:space="preserve"> 昆明市东川区民政局2022年8月份80岁以上高龄补贴发放决算表</t>
  </si>
  <si>
    <t>乡镇街道</t>
  </si>
  <si>
    <r>
      <rPr>
        <sz val="12"/>
        <color rgb="FF000000"/>
        <rFont val="Times New Roman"/>
        <charset val="134"/>
      </rPr>
      <t>80-89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</si>
  <si>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90-99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</si>
  <si>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宋体"/>
        <charset val="134"/>
      </rPr>
      <t>岁以上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</si>
  <si>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t>累计金额</t>
  </si>
  <si>
    <t>发放人数</t>
  </si>
  <si>
    <t>发放金额</t>
  </si>
  <si>
    <t>合计</t>
  </si>
  <si>
    <t>铜都街道</t>
  </si>
  <si>
    <t>碧谷街道</t>
  </si>
  <si>
    <t>拖布卡镇</t>
  </si>
  <si>
    <t>阿旺镇</t>
  </si>
  <si>
    <t>红土地镇</t>
  </si>
  <si>
    <t>因民镇</t>
  </si>
  <si>
    <t>乌龙镇</t>
  </si>
  <si>
    <t>舍块乡</t>
  </si>
  <si>
    <t>汤丹镇</t>
  </si>
  <si>
    <t xml:space="preserve">     昆明市东川区民政局2022年9月份80岁以上高龄补贴发放决算表（一卡通发放）</t>
  </si>
  <si>
    <r>
      <t>80-89</t>
    </r>
    <r>
      <rPr>
        <sz val="11"/>
        <color rgb="FF000000"/>
        <rFont val="仿宋_GB2312"/>
        <charset val="134"/>
      </rPr>
      <t>周岁（</t>
    </r>
    <r>
      <rPr>
        <sz val="11"/>
        <color rgb="FF000000"/>
        <rFont val="Times New Roman"/>
        <charset val="134"/>
      </rPr>
      <t>60</t>
    </r>
    <r>
      <rPr>
        <sz val="11"/>
        <color rgb="FF000000"/>
        <rFont val="仿宋_GB2312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仿宋_GB2312"/>
        <charset val="134"/>
      </rPr>
      <t>人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仿宋_GB2312"/>
        <charset val="134"/>
      </rPr>
      <t>月）</t>
    </r>
  </si>
  <si>
    <r>
      <t>90-99</t>
    </r>
    <r>
      <rPr>
        <sz val="11"/>
        <color rgb="FF000000"/>
        <rFont val="仿宋_GB2312"/>
        <charset val="134"/>
      </rPr>
      <t>周岁（</t>
    </r>
    <r>
      <rPr>
        <sz val="11"/>
        <color rgb="FF000000"/>
        <rFont val="Times New Roman"/>
        <charset val="134"/>
      </rPr>
      <t>120</t>
    </r>
    <r>
      <rPr>
        <sz val="11"/>
        <color rgb="FF000000"/>
        <rFont val="仿宋_GB2312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仿宋_GB2312"/>
        <charset val="134"/>
      </rPr>
      <t>人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仿宋_GB2312"/>
        <charset val="134"/>
      </rPr>
      <t>月）</t>
    </r>
  </si>
  <si>
    <r>
      <t>100</t>
    </r>
    <r>
      <rPr>
        <sz val="11"/>
        <color rgb="FF000000"/>
        <rFont val="宋体"/>
        <charset val="134"/>
      </rPr>
      <t>岁以上</t>
    </r>
    <r>
      <rPr>
        <sz val="11"/>
        <color rgb="FF000000"/>
        <rFont val="仿宋_GB2312"/>
        <charset val="134"/>
      </rPr>
      <t>（</t>
    </r>
    <r>
      <rPr>
        <sz val="11"/>
        <color rgb="FF000000"/>
        <rFont val="Times New Roman"/>
        <charset val="134"/>
      </rPr>
      <t>500</t>
    </r>
    <r>
      <rPr>
        <sz val="11"/>
        <color rgb="FF000000"/>
        <rFont val="仿宋_GB2312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仿宋_GB2312"/>
        <charset val="134"/>
      </rPr>
      <t>人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仿宋_GB2312"/>
        <charset val="134"/>
      </rPr>
      <t>月）</t>
    </r>
  </si>
  <si>
    <t xml:space="preserve"> 东川区民政局补发2022年8月至9月份80岁以上高龄补贴发放决 算表        （信用社发放）</t>
  </si>
  <si>
    <r>
      <rPr>
        <sz val="11"/>
        <color rgb="FF000000"/>
        <rFont val="Times New Roman"/>
        <charset val="134"/>
      </rPr>
      <t>80-89</t>
    </r>
    <r>
      <rPr>
        <sz val="11"/>
        <color rgb="FF000000"/>
        <rFont val="仿宋_GB2312"/>
        <charset val="134"/>
      </rPr>
      <t>周岁（</t>
    </r>
    <r>
      <rPr>
        <sz val="11"/>
        <color rgb="FF000000"/>
        <rFont val="Times New Roman"/>
        <charset val="134"/>
      </rPr>
      <t>60</t>
    </r>
    <r>
      <rPr>
        <sz val="11"/>
        <color rgb="FF000000"/>
        <rFont val="仿宋_GB2312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仿宋_GB2312"/>
        <charset val="134"/>
      </rPr>
      <t>人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仿宋_GB2312"/>
        <charset val="134"/>
      </rPr>
      <t>月）</t>
    </r>
  </si>
  <si>
    <r>
      <rPr>
        <sz val="11"/>
        <color rgb="FF000000"/>
        <rFont val="Times New Roman"/>
        <charset val="134"/>
      </rPr>
      <t>90-99</t>
    </r>
    <r>
      <rPr>
        <sz val="11"/>
        <color rgb="FF000000"/>
        <rFont val="仿宋_GB2312"/>
        <charset val="134"/>
      </rPr>
      <t>周岁（</t>
    </r>
    <r>
      <rPr>
        <sz val="11"/>
        <color rgb="FF000000"/>
        <rFont val="Times New Roman"/>
        <charset val="134"/>
      </rPr>
      <t>120</t>
    </r>
    <r>
      <rPr>
        <sz val="11"/>
        <color rgb="FF000000"/>
        <rFont val="仿宋_GB2312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仿宋_GB2312"/>
        <charset val="134"/>
      </rPr>
      <t>人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仿宋_GB2312"/>
        <charset val="134"/>
      </rPr>
      <t>月）</t>
    </r>
  </si>
  <si>
    <r>
      <rPr>
        <sz val="11"/>
        <color rgb="FF000000"/>
        <rFont val="Times New Roman"/>
        <charset val="134"/>
      </rPr>
      <t>8</t>
    </r>
    <r>
      <rPr>
        <sz val="11"/>
        <color rgb="FF000000"/>
        <rFont val="宋体"/>
        <charset val="134"/>
      </rPr>
      <t>月</t>
    </r>
  </si>
  <si>
    <t>8月</t>
  </si>
  <si>
    <t>9月</t>
  </si>
  <si>
    <t>昆明市东川区民政局2022年10月份80岁以上高龄补贴发放决算表（一卡通发放）</t>
  </si>
  <si>
    <t>备注</t>
  </si>
  <si>
    <t>因系统原因，81人多发1月，待下月系统更正后扣减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</si>
</sst>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方正小标宋简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4"/>
      <color rgb="FF000000"/>
      <name val="宋体"/>
      <charset val="134"/>
      <scheme val="minor"/>
    </font>
    <font>
      <sz val="14"/>
      <color rgb="FF000000"/>
      <name val="Times New Roman"/>
      <charset val="134"/>
    </font>
    <font>
      <sz val="10"/>
      <color rgb="FF000000"/>
      <name val="宋体"/>
      <charset val="134"/>
    </font>
    <font>
      <sz val="14"/>
      <color rgb="FF000000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2" borderId="15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36" fillId="31" borderId="17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2" xfId="0" applyFont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1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center" vertical="center"/>
    </xf>
    <xf numFmtId="31" fontId="15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5"/>
  <sheetViews>
    <sheetView tabSelected="1" workbookViewId="0">
      <selection activeCell="H2" sqref="H2"/>
    </sheetView>
  </sheetViews>
  <sheetFormatPr defaultColWidth="9" defaultRowHeight="13.5" outlineLevelCol="7"/>
  <cols>
    <col min="1" max="1" width="10.5" customWidth="1"/>
    <col min="2" max="2" width="10" customWidth="1"/>
    <col min="3" max="3" width="12.625" customWidth="1"/>
    <col min="4" max="4" width="10.25" customWidth="1"/>
    <col min="5" max="5" width="12.625" customWidth="1"/>
    <col min="6" max="6" width="9.25" customWidth="1"/>
    <col min="7" max="7" width="14" customWidth="1"/>
  </cols>
  <sheetData>
    <row r="1" ht="32" customHeight="1" spans="1:8">
      <c r="A1" s="37" t="s">
        <v>0</v>
      </c>
      <c r="B1" s="37"/>
      <c r="C1" s="37"/>
      <c r="D1" s="37"/>
      <c r="E1" s="37"/>
      <c r="F1" s="37"/>
      <c r="G1" s="37"/>
      <c r="H1" s="2"/>
    </row>
    <row r="2" ht="32" customHeight="1" spans="1:8">
      <c r="A2" s="38" t="s">
        <v>1</v>
      </c>
      <c r="B2" s="39" t="s">
        <v>2</v>
      </c>
      <c r="C2" s="39"/>
      <c r="D2" s="39" t="s">
        <v>3</v>
      </c>
      <c r="E2" s="39"/>
      <c r="F2" s="39" t="s">
        <v>4</v>
      </c>
      <c r="G2" s="39"/>
      <c r="H2" s="5" t="s">
        <v>5</v>
      </c>
    </row>
    <row r="3" ht="32" customHeight="1" spans="1:8">
      <c r="A3" s="40"/>
      <c r="B3" s="41" t="s">
        <v>6</v>
      </c>
      <c r="C3" s="41" t="s">
        <v>7</v>
      </c>
      <c r="D3" s="41" t="s">
        <v>6</v>
      </c>
      <c r="E3" s="42" t="s">
        <v>7</v>
      </c>
      <c r="F3" s="42" t="s">
        <v>6</v>
      </c>
      <c r="G3" s="42" t="s">
        <v>7</v>
      </c>
      <c r="H3" s="35" t="s">
        <v>8</v>
      </c>
    </row>
    <row r="4" ht="40" customHeight="1" spans="1:8">
      <c r="A4" s="40" t="s">
        <v>9</v>
      </c>
      <c r="B4" s="43">
        <v>2516</v>
      </c>
      <c r="C4" s="43">
        <f t="shared" ref="C4:C12" si="0">B4*60</f>
        <v>150960</v>
      </c>
      <c r="D4" s="43">
        <v>273</v>
      </c>
      <c r="E4" s="43">
        <f t="shared" ref="E4:E12" si="1">D4*120</f>
        <v>32760</v>
      </c>
      <c r="F4" s="43">
        <v>10</v>
      </c>
      <c r="G4" s="43">
        <f t="shared" ref="G4:G12" si="2">F4*500</f>
        <v>5000</v>
      </c>
      <c r="H4" s="35">
        <f t="shared" ref="H4:H13" si="3">C4+E4+G4</f>
        <v>188720</v>
      </c>
    </row>
    <row r="5" ht="40" customHeight="1" spans="1:8">
      <c r="A5" s="40" t="s">
        <v>10</v>
      </c>
      <c r="B5" s="43">
        <v>1668</v>
      </c>
      <c r="C5" s="43">
        <f t="shared" si="0"/>
        <v>100080</v>
      </c>
      <c r="D5" s="43">
        <v>212</v>
      </c>
      <c r="E5" s="43">
        <f t="shared" si="1"/>
        <v>25440</v>
      </c>
      <c r="F5" s="43">
        <v>8</v>
      </c>
      <c r="G5" s="43">
        <f t="shared" si="2"/>
        <v>4000</v>
      </c>
      <c r="H5" s="35">
        <f t="shared" si="3"/>
        <v>129520</v>
      </c>
    </row>
    <row r="6" ht="40" customHeight="1" spans="1:8">
      <c r="A6" s="40" t="s">
        <v>11</v>
      </c>
      <c r="B6" s="43">
        <v>652</v>
      </c>
      <c r="C6" s="43">
        <f t="shared" si="0"/>
        <v>39120</v>
      </c>
      <c r="D6" s="43">
        <v>78</v>
      </c>
      <c r="E6" s="43">
        <f t="shared" si="1"/>
        <v>9360</v>
      </c>
      <c r="F6" s="43">
        <v>3</v>
      </c>
      <c r="G6" s="43">
        <f t="shared" si="2"/>
        <v>1500</v>
      </c>
      <c r="H6" s="35">
        <f t="shared" si="3"/>
        <v>49980</v>
      </c>
    </row>
    <row r="7" s="36" customFormat="1" ht="40" customHeight="1" spans="1:8">
      <c r="A7" s="40" t="s">
        <v>12</v>
      </c>
      <c r="B7" s="43">
        <v>811</v>
      </c>
      <c r="C7" s="43">
        <f t="shared" si="0"/>
        <v>48660</v>
      </c>
      <c r="D7" s="43">
        <v>102</v>
      </c>
      <c r="E7" s="43">
        <f t="shared" si="1"/>
        <v>12240</v>
      </c>
      <c r="F7" s="44">
        <v>1</v>
      </c>
      <c r="G7" s="43">
        <f t="shared" si="2"/>
        <v>500</v>
      </c>
      <c r="H7" s="35">
        <f t="shared" si="3"/>
        <v>61400</v>
      </c>
    </row>
    <row r="8" ht="40" customHeight="1" spans="1:8">
      <c r="A8" s="40" t="s">
        <v>13</v>
      </c>
      <c r="B8" s="43">
        <v>528</v>
      </c>
      <c r="C8" s="43">
        <f t="shared" si="0"/>
        <v>31680</v>
      </c>
      <c r="D8" s="43">
        <v>69</v>
      </c>
      <c r="E8" s="43">
        <f t="shared" si="1"/>
        <v>8280</v>
      </c>
      <c r="F8" s="43">
        <v>0</v>
      </c>
      <c r="G8" s="43">
        <f t="shared" si="2"/>
        <v>0</v>
      </c>
      <c r="H8" s="35">
        <f t="shared" si="3"/>
        <v>39960</v>
      </c>
    </row>
    <row r="9" ht="40" customHeight="1" spans="1:8">
      <c r="A9" s="40" t="s">
        <v>14</v>
      </c>
      <c r="B9" s="43">
        <v>242</v>
      </c>
      <c r="C9" s="43">
        <f t="shared" si="0"/>
        <v>14520</v>
      </c>
      <c r="D9" s="43">
        <v>28</v>
      </c>
      <c r="E9" s="43">
        <f t="shared" si="1"/>
        <v>3360</v>
      </c>
      <c r="F9" s="44">
        <v>0</v>
      </c>
      <c r="G9" s="43">
        <f t="shared" si="2"/>
        <v>0</v>
      </c>
      <c r="H9" s="35">
        <f t="shared" si="3"/>
        <v>17880</v>
      </c>
    </row>
    <row r="10" ht="40" customHeight="1" spans="1:8">
      <c r="A10" s="40" t="s">
        <v>15</v>
      </c>
      <c r="B10" s="43">
        <v>641</v>
      </c>
      <c r="C10" s="43">
        <f t="shared" si="0"/>
        <v>38460</v>
      </c>
      <c r="D10" s="43">
        <v>96</v>
      </c>
      <c r="E10" s="43">
        <f t="shared" si="1"/>
        <v>11520</v>
      </c>
      <c r="F10" s="44">
        <v>1</v>
      </c>
      <c r="G10" s="43">
        <f t="shared" si="2"/>
        <v>500</v>
      </c>
      <c r="H10" s="35">
        <f t="shared" si="3"/>
        <v>50480</v>
      </c>
    </row>
    <row r="11" ht="40" customHeight="1" spans="1:8">
      <c r="A11" s="40" t="s">
        <v>16</v>
      </c>
      <c r="B11" s="43">
        <v>153</v>
      </c>
      <c r="C11" s="43">
        <f t="shared" si="0"/>
        <v>9180</v>
      </c>
      <c r="D11" s="43">
        <v>23</v>
      </c>
      <c r="E11" s="43">
        <f t="shared" si="1"/>
        <v>2760</v>
      </c>
      <c r="F11" s="44">
        <v>0</v>
      </c>
      <c r="G11" s="43">
        <f t="shared" si="2"/>
        <v>0</v>
      </c>
      <c r="H11" s="35">
        <f t="shared" si="3"/>
        <v>11940</v>
      </c>
    </row>
    <row r="12" ht="40" customHeight="1" spans="1:8">
      <c r="A12" s="40" t="s">
        <v>17</v>
      </c>
      <c r="B12" s="43">
        <v>744</v>
      </c>
      <c r="C12" s="43">
        <f t="shared" si="0"/>
        <v>44640</v>
      </c>
      <c r="D12" s="43">
        <v>68</v>
      </c>
      <c r="E12" s="43">
        <f t="shared" si="1"/>
        <v>8160</v>
      </c>
      <c r="F12" s="44">
        <v>1</v>
      </c>
      <c r="G12" s="43">
        <f t="shared" si="2"/>
        <v>500</v>
      </c>
      <c r="H12" s="35">
        <f t="shared" si="3"/>
        <v>53300</v>
      </c>
    </row>
    <row r="13" ht="40" customHeight="1" spans="1:8">
      <c r="A13" s="40" t="s">
        <v>8</v>
      </c>
      <c r="B13" s="44">
        <f t="shared" ref="B13:G13" si="4">SUM(B4:B12)</f>
        <v>7955</v>
      </c>
      <c r="C13" s="43">
        <f t="shared" si="4"/>
        <v>477300</v>
      </c>
      <c r="D13" s="43">
        <f t="shared" si="4"/>
        <v>949</v>
      </c>
      <c r="E13" s="43">
        <f t="shared" si="4"/>
        <v>113880</v>
      </c>
      <c r="F13" s="44">
        <f t="shared" si="4"/>
        <v>24</v>
      </c>
      <c r="G13" s="43">
        <f t="shared" si="4"/>
        <v>12000</v>
      </c>
      <c r="H13" s="35">
        <f t="shared" si="3"/>
        <v>603180</v>
      </c>
    </row>
    <row r="14" ht="32" customHeight="1" spans="1:7">
      <c r="A14" s="45"/>
      <c r="B14" s="45"/>
      <c r="C14" s="45"/>
      <c r="F14" s="46"/>
      <c r="G14" s="46"/>
    </row>
    <row r="15" ht="32" customHeight="1" spans="1:7">
      <c r="A15" s="45"/>
      <c r="B15" s="45"/>
      <c r="C15" s="45"/>
      <c r="F15" s="47"/>
      <c r="G15" s="47"/>
    </row>
  </sheetData>
  <mergeCells count="6">
    <mergeCell ref="A1:G1"/>
    <mergeCell ref="B2:C2"/>
    <mergeCell ref="D2:E2"/>
    <mergeCell ref="F2:G2"/>
    <mergeCell ref="F14:G14"/>
    <mergeCell ref="F15:G15"/>
  </mergeCells>
  <pageMargins left="0.75" right="0.75" top="1" bottom="1" header="0.5" footer="0.5"/>
  <pageSetup paperSize="9" scale="9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C5" sqref="C5"/>
    </sheetView>
  </sheetViews>
  <sheetFormatPr defaultColWidth="9" defaultRowHeight="13.5" outlineLevelCol="7"/>
  <cols>
    <col min="1" max="1" width="11.75" customWidth="1"/>
    <col min="3" max="3" width="12.75" customWidth="1"/>
    <col min="4" max="4" width="6.75" customWidth="1"/>
    <col min="5" max="5" width="9.75" customWidth="1"/>
    <col min="6" max="6" width="7.5" customWidth="1"/>
    <col min="7" max="7" width="9" customWidth="1"/>
    <col min="8" max="8" width="9.75" customWidth="1"/>
  </cols>
  <sheetData>
    <row r="1" s="32" customFormat="1" ht="35" customHeight="1" spans="1:8">
      <c r="A1" s="33" t="s">
        <v>18</v>
      </c>
      <c r="B1" s="33"/>
      <c r="C1" s="33"/>
      <c r="D1" s="33"/>
      <c r="E1" s="33"/>
      <c r="F1" s="33"/>
      <c r="G1" s="33"/>
      <c r="H1" s="34"/>
    </row>
    <row r="2" ht="40" customHeight="1" spans="1:8">
      <c r="A2" s="3" t="s">
        <v>1</v>
      </c>
      <c r="B2" s="4" t="s">
        <v>19</v>
      </c>
      <c r="C2" s="4"/>
      <c r="D2" s="4" t="s">
        <v>20</v>
      </c>
      <c r="E2" s="4"/>
      <c r="F2" s="4" t="s">
        <v>21</v>
      </c>
      <c r="G2" s="4"/>
      <c r="H2" s="9" t="s">
        <v>5</v>
      </c>
    </row>
    <row r="3" ht="40" customHeight="1" spans="1:8">
      <c r="A3" s="6"/>
      <c r="B3" s="7" t="s">
        <v>6</v>
      </c>
      <c r="C3" s="7" t="s">
        <v>7</v>
      </c>
      <c r="D3" s="7" t="s">
        <v>6</v>
      </c>
      <c r="E3" s="8" t="s">
        <v>7</v>
      </c>
      <c r="F3" s="8" t="s">
        <v>6</v>
      </c>
      <c r="G3" s="8" t="s">
        <v>7</v>
      </c>
      <c r="H3" s="9" t="s">
        <v>8</v>
      </c>
    </row>
    <row r="4" ht="40" customHeight="1" spans="1:8">
      <c r="A4" s="10" t="s">
        <v>9</v>
      </c>
      <c r="B4" s="11">
        <v>2526</v>
      </c>
      <c r="C4" s="11">
        <f t="shared" ref="C4:C12" si="0">B4*60</f>
        <v>151560</v>
      </c>
      <c r="D4" s="11">
        <v>274</v>
      </c>
      <c r="E4" s="11">
        <f t="shared" ref="E4:E12" si="1">D4*120</f>
        <v>32880</v>
      </c>
      <c r="F4" s="11">
        <v>10</v>
      </c>
      <c r="G4" s="11">
        <f t="shared" ref="G4:G12" si="2">F4*500</f>
        <v>5000</v>
      </c>
      <c r="H4" s="35">
        <f t="shared" ref="H4:H13" si="3">C4+E4+G4</f>
        <v>189440</v>
      </c>
    </row>
    <row r="5" ht="40" customHeight="1" spans="1:8">
      <c r="A5" s="10" t="s">
        <v>10</v>
      </c>
      <c r="B5" s="11">
        <v>1672</v>
      </c>
      <c r="C5" s="11">
        <f t="shared" si="0"/>
        <v>100320</v>
      </c>
      <c r="D5" s="11">
        <v>216</v>
      </c>
      <c r="E5" s="11">
        <f t="shared" si="1"/>
        <v>25920</v>
      </c>
      <c r="F5" s="11">
        <v>8</v>
      </c>
      <c r="G5" s="11">
        <f t="shared" si="2"/>
        <v>4000</v>
      </c>
      <c r="H5" s="35">
        <f t="shared" si="3"/>
        <v>130240</v>
      </c>
    </row>
    <row r="6" ht="40" customHeight="1" spans="1:8">
      <c r="A6" s="10" t="s">
        <v>11</v>
      </c>
      <c r="B6" s="11">
        <v>656</v>
      </c>
      <c r="C6" s="11">
        <f t="shared" si="0"/>
        <v>39360</v>
      </c>
      <c r="D6" s="11">
        <v>78</v>
      </c>
      <c r="E6" s="11">
        <f t="shared" si="1"/>
        <v>9360</v>
      </c>
      <c r="F6" s="11">
        <v>3</v>
      </c>
      <c r="G6" s="11">
        <f t="shared" si="2"/>
        <v>1500</v>
      </c>
      <c r="H6" s="35">
        <f t="shared" si="3"/>
        <v>50220</v>
      </c>
    </row>
    <row r="7" ht="40" customHeight="1" spans="1:8">
      <c r="A7" s="10" t="s">
        <v>12</v>
      </c>
      <c r="B7" s="11">
        <v>816</v>
      </c>
      <c r="C7" s="11">
        <f t="shared" si="0"/>
        <v>48960</v>
      </c>
      <c r="D7" s="11">
        <v>105</v>
      </c>
      <c r="E7" s="11">
        <f t="shared" si="1"/>
        <v>12600</v>
      </c>
      <c r="F7" s="14">
        <v>1</v>
      </c>
      <c r="G7" s="11">
        <f t="shared" si="2"/>
        <v>500</v>
      </c>
      <c r="H7" s="35">
        <f t="shared" si="3"/>
        <v>62060</v>
      </c>
    </row>
    <row r="8" ht="40" customHeight="1" spans="1:8">
      <c r="A8" s="10" t="s">
        <v>13</v>
      </c>
      <c r="B8" s="11">
        <v>534</v>
      </c>
      <c r="C8" s="11">
        <f t="shared" si="0"/>
        <v>32040</v>
      </c>
      <c r="D8" s="11">
        <v>68</v>
      </c>
      <c r="E8" s="11">
        <f t="shared" si="1"/>
        <v>8160</v>
      </c>
      <c r="F8" s="11">
        <v>0</v>
      </c>
      <c r="G8" s="11">
        <f t="shared" si="2"/>
        <v>0</v>
      </c>
      <c r="H8" s="35">
        <f t="shared" si="3"/>
        <v>40200</v>
      </c>
    </row>
    <row r="9" ht="40" customHeight="1" spans="1:8">
      <c r="A9" s="10" t="s">
        <v>14</v>
      </c>
      <c r="B9" s="11">
        <v>242</v>
      </c>
      <c r="C9" s="11">
        <f t="shared" si="0"/>
        <v>14520</v>
      </c>
      <c r="D9" s="11">
        <v>27</v>
      </c>
      <c r="E9" s="11">
        <f t="shared" si="1"/>
        <v>3240</v>
      </c>
      <c r="F9" s="14">
        <v>0</v>
      </c>
      <c r="G9" s="11">
        <f t="shared" si="2"/>
        <v>0</v>
      </c>
      <c r="H9" s="35">
        <f t="shared" si="3"/>
        <v>17760</v>
      </c>
    </row>
    <row r="10" ht="40" customHeight="1" spans="1:8">
      <c r="A10" s="10" t="s">
        <v>15</v>
      </c>
      <c r="B10" s="11">
        <v>644</v>
      </c>
      <c r="C10" s="11">
        <f t="shared" si="0"/>
        <v>38640</v>
      </c>
      <c r="D10" s="11">
        <v>100</v>
      </c>
      <c r="E10" s="11">
        <f t="shared" si="1"/>
        <v>12000</v>
      </c>
      <c r="F10" s="14">
        <v>1</v>
      </c>
      <c r="G10" s="11">
        <f t="shared" si="2"/>
        <v>500</v>
      </c>
      <c r="H10" s="35">
        <f t="shared" si="3"/>
        <v>51140</v>
      </c>
    </row>
    <row r="11" ht="40" customHeight="1" spans="1:8">
      <c r="A11" s="10" t="s">
        <v>16</v>
      </c>
      <c r="B11" s="11">
        <v>155</v>
      </c>
      <c r="C11" s="11">
        <f t="shared" si="0"/>
        <v>9300</v>
      </c>
      <c r="D11" s="11">
        <v>24</v>
      </c>
      <c r="E11" s="11">
        <f t="shared" si="1"/>
        <v>2880</v>
      </c>
      <c r="F11" s="14">
        <v>0</v>
      </c>
      <c r="G11" s="11">
        <f t="shared" si="2"/>
        <v>0</v>
      </c>
      <c r="H11" s="35">
        <f t="shared" si="3"/>
        <v>12180</v>
      </c>
    </row>
    <row r="12" ht="40" customHeight="1" spans="1:8">
      <c r="A12" s="10" t="s">
        <v>17</v>
      </c>
      <c r="B12" s="11">
        <v>749</v>
      </c>
      <c r="C12" s="11">
        <f t="shared" si="0"/>
        <v>44940</v>
      </c>
      <c r="D12" s="11">
        <v>69</v>
      </c>
      <c r="E12" s="11">
        <f t="shared" si="1"/>
        <v>8280</v>
      </c>
      <c r="F12" s="14">
        <v>1</v>
      </c>
      <c r="G12" s="11">
        <f t="shared" si="2"/>
        <v>500</v>
      </c>
      <c r="H12" s="35">
        <f t="shared" si="3"/>
        <v>53720</v>
      </c>
    </row>
    <row r="13" ht="40" customHeight="1" spans="1:8">
      <c r="A13" s="10" t="s">
        <v>8</v>
      </c>
      <c r="B13" s="14">
        <f t="shared" ref="B13:G13" si="4">SUM(B4:B12)</f>
        <v>7994</v>
      </c>
      <c r="C13" s="11">
        <f t="shared" si="4"/>
        <v>479640</v>
      </c>
      <c r="D13" s="11">
        <f t="shared" si="4"/>
        <v>961</v>
      </c>
      <c r="E13" s="11">
        <f t="shared" si="4"/>
        <v>115320</v>
      </c>
      <c r="F13" s="14">
        <f t="shared" si="4"/>
        <v>24</v>
      </c>
      <c r="G13" s="11">
        <f t="shared" si="4"/>
        <v>12000</v>
      </c>
      <c r="H13" s="35">
        <f t="shared" si="3"/>
        <v>606960</v>
      </c>
    </row>
  </sheetData>
  <mergeCells count="4">
    <mergeCell ref="B2:C2"/>
    <mergeCell ref="D2:E2"/>
    <mergeCell ref="F2:G2"/>
    <mergeCell ref="A2:A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E13" sqref="E13"/>
    </sheetView>
  </sheetViews>
  <sheetFormatPr defaultColWidth="9" defaultRowHeight="13.5"/>
  <cols>
    <col min="2" max="2" width="6.125" customWidth="1"/>
    <col min="4" max="4" width="5.625" customWidth="1"/>
    <col min="6" max="6" width="5.625" customWidth="1"/>
    <col min="8" max="8" width="5" customWidth="1"/>
  </cols>
  <sheetData>
    <row r="1" ht="58" customHeight="1" spans="1:10">
      <c r="A1" s="18" t="s">
        <v>22</v>
      </c>
      <c r="B1" s="18"/>
      <c r="C1" s="18"/>
      <c r="D1" s="18"/>
      <c r="E1" s="18"/>
      <c r="F1" s="18"/>
      <c r="G1" s="18"/>
      <c r="H1" s="18"/>
      <c r="I1" s="18"/>
      <c r="J1" s="18"/>
    </row>
    <row r="2" ht="39" customHeight="1" spans="1:10">
      <c r="A2" s="19" t="s">
        <v>1</v>
      </c>
      <c r="B2" s="4" t="s">
        <v>23</v>
      </c>
      <c r="C2" s="4"/>
      <c r="D2" s="4" t="s">
        <v>24</v>
      </c>
      <c r="E2" s="20"/>
      <c r="F2" s="4" t="s">
        <v>23</v>
      </c>
      <c r="G2" s="4"/>
      <c r="H2" s="4" t="s">
        <v>24</v>
      </c>
      <c r="I2" s="4"/>
      <c r="J2" s="27" t="s">
        <v>5</v>
      </c>
    </row>
    <row r="3" ht="20" customHeight="1" spans="1:10">
      <c r="A3" s="21"/>
      <c r="B3" s="22" t="s">
        <v>25</v>
      </c>
      <c r="C3" s="23"/>
      <c r="D3" s="24" t="s">
        <v>26</v>
      </c>
      <c r="E3" s="20"/>
      <c r="F3" s="25" t="s">
        <v>27</v>
      </c>
      <c r="G3" s="23"/>
      <c r="H3" s="24" t="s">
        <v>27</v>
      </c>
      <c r="I3" s="28"/>
      <c r="J3" s="29"/>
    </row>
    <row r="4" ht="33" customHeight="1" spans="1:10">
      <c r="A4" s="26"/>
      <c r="B4" s="7" t="s">
        <v>6</v>
      </c>
      <c r="C4" s="7" t="s">
        <v>7</v>
      </c>
      <c r="D4" s="7" t="s">
        <v>6</v>
      </c>
      <c r="E4" s="8" t="s">
        <v>7</v>
      </c>
      <c r="F4" s="7" t="s">
        <v>6</v>
      </c>
      <c r="G4" s="8" t="s">
        <v>7</v>
      </c>
      <c r="H4" s="8" t="s">
        <v>6</v>
      </c>
      <c r="I4" s="8" t="s">
        <v>7</v>
      </c>
      <c r="J4" s="30"/>
    </row>
    <row r="5" ht="39" customHeight="1" spans="1:10">
      <c r="A5" s="10" t="s">
        <v>9</v>
      </c>
      <c r="B5" s="11">
        <v>11</v>
      </c>
      <c r="C5" s="11">
        <v>660</v>
      </c>
      <c r="D5" s="11">
        <v>3</v>
      </c>
      <c r="E5" s="11">
        <v>360</v>
      </c>
      <c r="F5" s="11">
        <v>7</v>
      </c>
      <c r="G5" s="11">
        <v>420</v>
      </c>
      <c r="H5" s="11">
        <v>2</v>
      </c>
      <c r="I5" s="11">
        <v>240</v>
      </c>
      <c r="J5" s="31">
        <f t="shared" ref="J5:J14" si="0">C5+E5+G5+I5</f>
        <v>1680</v>
      </c>
    </row>
    <row r="6" ht="39" customHeight="1" spans="1:10">
      <c r="A6" s="10" t="s">
        <v>10</v>
      </c>
      <c r="B6" s="11">
        <v>8</v>
      </c>
      <c r="C6" s="11">
        <v>480</v>
      </c>
      <c r="D6" s="11"/>
      <c r="E6" s="11"/>
      <c r="F6" s="11">
        <v>8</v>
      </c>
      <c r="G6" s="11">
        <v>480</v>
      </c>
      <c r="H6" s="11"/>
      <c r="I6" s="11"/>
      <c r="J6" s="31">
        <f t="shared" si="0"/>
        <v>960</v>
      </c>
    </row>
    <row r="7" ht="39" customHeight="1" spans="1:10">
      <c r="A7" s="10" t="s">
        <v>11</v>
      </c>
      <c r="B7" s="11">
        <v>6</v>
      </c>
      <c r="C7" s="11">
        <v>360</v>
      </c>
      <c r="D7" s="11"/>
      <c r="E7" s="11"/>
      <c r="F7" s="11">
        <v>3</v>
      </c>
      <c r="G7" s="11">
        <v>180</v>
      </c>
      <c r="H7" s="11"/>
      <c r="I7" s="11"/>
      <c r="J7" s="31">
        <f t="shared" si="0"/>
        <v>540</v>
      </c>
    </row>
    <row r="8" ht="39" customHeight="1" spans="1:10">
      <c r="A8" s="10" t="s">
        <v>12</v>
      </c>
      <c r="B8" s="11">
        <v>2</v>
      </c>
      <c r="C8" s="11">
        <v>120</v>
      </c>
      <c r="D8" s="11">
        <v>1</v>
      </c>
      <c r="E8" s="11">
        <v>120</v>
      </c>
      <c r="F8" s="11"/>
      <c r="G8" s="11"/>
      <c r="H8" s="14"/>
      <c r="I8" s="11"/>
      <c r="J8" s="31">
        <f t="shared" si="0"/>
        <v>240</v>
      </c>
    </row>
    <row r="9" ht="39" customHeight="1" spans="1:10">
      <c r="A9" s="10" t="s">
        <v>13</v>
      </c>
      <c r="B9" s="11">
        <v>3</v>
      </c>
      <c r="C9" s="11">
        <v>180</v>
      </c>
      <c r="D9" s="11"/>
      <c r="E9" s="11"/>
      <c r="F9" s="11">
        <v>1</v>
      </c>
      <c r="G9" s="11">
        <v>60</v>
      </c>
      <c r="H9" s="11"/>
      <c r="I9" s="11"/>
      <c r="J9" s="31">
        <f t="shared" si="0"/>
        <v>240</v>
      </c>
    </row>
    <row r="10" ht="39" customHeight="1" spans="1:10">
      <c r="A10" s="10" t="s">
        <v>14</v>
      </c>
      <c r="B10" s="11">
        <v>1</v>
      </c>
      <c r="C10" s="11">
        <v>60</v>
      </c>
      <c r="D10" s="11"/>
      <c r="E10" s="11"/>
      <c r="F10" s="11"/>
      <c r="G10" s="11"/>
      <c r="H10" s="14"/>
      <c r="I10" s="11"/>
      <c r="J10" s="31">
        <f t="shared" si="0"/>
        <v>60</v>
      </c>
    </row>
    <row r="11" ht="39" customHeight="1" spans="1:10">
      <c r="A11" s="10" t="s">
        <v>15</v>
      </c>
      <c r="B11" s="11">
        <v>1</v>
      </c>
      <c r="C11" s="11">
        <v>60</v>
      </c>
      <c r="D11" s="11">
        <v>1</v>
      </c>
      <c r="E11" s="11">
        <v>120</v>
      </c>
      <c r="F11" s="11"/>
      <c r="G11" s="11"/>
      <c r="H11" s="14"/>
      <c r="I11" s="11"/>
      <c r="J11" s="31">
        <f t="shared" si="0"/>
        <v>180</v>
      </c>
    </row>
    <row r="12" ht="39" customHeight="1" spans="1:10">
      <c r="A12" s="10" t="s">
        <v>16</v>
      </c>
      <c r="B12" s="11">
        <v>2</v>
      </c>
      <c r="C12" s="11">
        <v>120</v>
      </c>
      <c r="D12" s="11"/>
      <c r="E12" s="11"/>
      <c r="F12" s="11"/>
      <c r="G12" s="11"/>
      <c r="H12" s="14"/>
      <c r="I12" s="11"/>
      <c r="J12" s="31">
        <f t="shared" si="0"/>
        <v>120</v>
      </c>
    </row>
    <row r="13" ht="39" customHeight="1" spans="1:10">
      <c r="A13" s="10" t="s">
        <v>17</v>
      </c>
      <c r="B13" s="11">
        <v>4</v>
      </c>
      <c r="C13" s="11">
        <v>240</v>
      </c>
      <c r="D13" s="11">
        <v>1</v>
      </c>
      <c r="E13" s="11">
        <v>120</v>
      </c>
      <c r="F13" s="11"/>
      <c r="G13" s="11"/>
      <c r="H13" s="14"/>
      <c r="I13" s="11"/>
      <c r="J13" s="31">
        <f t="shared" si="0"/>
        <v>360</v>
      </c>
    </row>
    <row r="14" ht="39" customHeight="1" spans="1:10">
      <c r="A14" s="10" t="s">
        <v>8</v>
      </c>
      <c r="B14" s="14">
        <f t="shared" ref="B14:I14" si="1">SUM(B5:B13)</f>
        <v>38</v>
      </c>
      <c r="C14" s="11">
        <f t="shared" si="1"/>
        <v>2280</v>
      </c>
      <c r="D14" s="11">
        <f t="shared" si="1"/>
        <v>6</v>
      </c>
      <c r="E14" s="11">
        <f t="shared" si="1"/>
        <v>720</v>
      </c>
      <c r="F14" s="11">
        <f t="shared" si="1"/>
        <v>19</v>
      </c>
      <c r="G14" s="11">
        <f t="shared" si="1"/>
        <v>1140</v>
      </c>
      <c r="H14" s="14">
        <f t="shared" si="1"/>
        <v>2</v>
      </c>
      <c r="I14" s="11">
        <f t="shared" si="1"/>
        <v>240</v>
      </c>
      <c r="J14" s="31">
        <f t="shared" si="0"/>
        <v>4380</v>
      </c>
    </row>
  </sheetData>
  <mergeCells count="11">
    <mergeCell ref="A1:J1"/>
    <mergeCell ref="B2:C2"/>
    <mergeCell ref="D2:E2"/>
    <mergeCell ref="F2:G2"/>
    <mergeCell ref="H2:I2"/>
    <mergeCell ref="B3:C3"/>
    <mergeCell ref="D3:E3"/>
    <mergeCell ref="F3:G3"/>
    <mergeCell ref="H3:I3"/>
    <mergeCell ref="A2:A4"/>
    <mergeCell ref="J2:J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H7" sqref="H7"/>
    </sheetView>
  </sheetViews>
  <sheetFormatPr defaultColWidth="9" defaultRowHeight="13.5"/>
  <cols>
    <col min="2" max="2" width="7.125" customWidth="1"/>
    <col min="4" max="4" width="6.75" customWidth="1"/>
    <col min="6" max="6" width="6.75" customWidth="1"/>
    <col min="8" max="8" width="10.625" customWidth="1"/>
    <col min="9" max="9" width="14.25" customWidth="1"/>
  </cols>
  <sheetData>
    <row r="1" ht="57" customHeight="1" spans="1:9">
      <c r="A1" s="1" t="s">
        <v>28</v>
      </c>
      <c r="B1" s="1"/>
      <c r="C1" s="1"/>
      <c r="D1" s="1"/>
      <c r="E1" s="1"/>
      <c r="F1" s="1"/>
      <c r="G1" s="1"/>
      <c r="H1" s="2"/>
      <c r="I1" s="15"/>
    </row>
    <row r="2" ht="42" customHeight="1" spans="1:9">
      <c r="A2" s="3" t="s">
        <v>1</v>
      </c>
      <c r="B2" s="4" t="s">
        <v>19</v>
      </c>
      <c r="C2" s="4"/>
      <c r="D2" s="4" t="s">
        <v>20</v>
      </c>
      <c r="E2" s="4"/>
      <c r="F2" s="4" t="s">
        <v>21</v>
      </c>
      <c r="G2" s="4"/>
      <c r="H2" s="5" t="s">
        <v>5</v>
      </c>
      <c r="I2" s="13" t="s">
        <v>29</v>
      </c>
    </row>
    <row r="3" ht="42" customHeight="1" spans="1:9">
      <c r="A3" s="6"/>
      <c r="B3" s="7" t="s">
        <v>6</v>
      </c>
      <c r="C3" s="7" t="s">
        <v>7</v>
      </c>
      <c r="D3" s="7" t="s">
        <v>6</v>
      </c>
      <c r="E3" s="8" t="s">
        <v>7</v>
      </c>
      <c r="F3" s="8" t="s">
        <v>6</v>
      </c>
      <c r="G3" s="8" t="s">
        <v>7</v>
      </c>
      <c r="H3" s="9" t="s">
        <v>8</v>
      </c>
      <c r="I3" s="16"/>
    </row>
    <row r="4" ht="42" customHeight="1" spans="1:9">
      <c r="A4" s="10" t="s">
        <v>9</v>
      </c>
      <c r="B4" s="11">
        <v>2555</v>
      </c>
      <c r="C4" s="11">
        <f t="shared" ref="C4:C12" si="0">B4*60</f>
        <v>153300</v>
      </c>
      <c r="D4" s="11">
        <v>281</v>
      </c>
      <c r="E4" s="11">
        <f t="shared" ref="E4:E9" si="1">D4*120</f>
        <v>33720</v>
      </c>
      <c r="F4" s="11">
        <v>9</v>
      </c>
      <c r="G4" s="11">
        <f t="shared" ref="G4:G12" si="2">F4*500</f>
        <v>4500</v>
      </c>
      <c r="H4" s="12">
        <f t="shared" ref="H4:H13" si="3">C4+E4+G4</f>
        <v>191520</v>
      </c>
      <c r="I4" s="13"/>
    </row>
    <row r="5" ht="42" customHeight="1" spans="1:9">
      <c r="A5" s="10" t="s">
        <v>10</v>
      </c>
      <c r="B5" s="11">
        <v>1688</v>
      </c>
      <c r="C5" s="11">
        <f t="shared" si="0"/>
        <v>101280</v>
      </c>
      <c r="D5" s="11">
        <v>224</v>
      </c>
      <c r="E5" s="11">
        <f t="shared" si="1"/>
        <v>26880</v>
      </c>
      <c r="F5" s="11">
        <v>8</v>
      </c>
      <c r="G5" s="11">
        <f t="shared" si="2"/>
        <v>4000</v>
      </c>
      <c r="H5" s="13">
        <f t="shared" si="3"/>
        <v>132160</v>
      </c>
      <c r="I5" s="13"/>
    </row>
    <row r="6" ht="42" customHeight="1" spans="1:9">
      <c r="A6" s="10" t="s">
        <v>11</v>
      </c>
      <c r="B6" s="11">
        <v>659</v>
      </c>
      <c r="C6" s="11">
        <f t="shared" si="0"/>
        <v>39540</v>
      </c>
      <c r="D6" s="11">
        <v>78</v>
      </c>
      <c r="E6" s="11">
        <f t="shared" si="1"/>
        <v>9360</v>
      </c>
      <c r="F6" s="11">
        <v>2</v>
      </c>
      <c r="G6" s="11">
        <f t="shared" si="2"/>
        <v>1000</v>
      </c>
      <c r="H6" s="13">
        <f t="shared" si="3"/>
        <v>49900</v>
      </c>
      <c r="I6" s="13"/>
    </row>
    <row r="7" ht="42" customHeight="1" spans="1:9">
      <c r="A7" s="10" t="s">
        <v>12</v>
      </c>
      <c r="B7" s="11">
        <v>823</v>
      </c>
      <c r="C7" s="11">
        <f t="shared" si="0"/>
        <v>49380</v>
      </c>
      <c r="D7" s="11">
        <v>105</v>
      </c>
      <c r="E7" s="11">
        <f t="shared" si="1"/>
        <v>12600</v>
      </c>
      <c r="F7" s="14">
        <v>1</v>
      </c>
      <c r="G7" s="11">
        <f t="shared" si="2"/>
        <v>500</v>
      </c>
      <c r="H7" s="13">
        <f t="shared" si="3"/>
        <v>62480</v>
      </c>
      <c r="I7" s="13"/>
    </row>
    <row r="8" ht="42" customHeight="1" spans="1:9">
      <c r="A8" s="10" t="s">
        <v>13</v>
      </c>
      <c r="B8" s="11">
        <v>540</v>
      </c>
      <c r="C8" s="11">
        <f t="shared" si="0"/>
        <v>32400</v>
      </c>
      <c r="D8" s="11">
        <v>70</v>
      </c>
      <c r="E8" s="11">
        <f t="shared" si="1"/>
        <v>8400</v>
      </c>
      <c r="F8" s="11">
        <v>0</v>
      </c>
      <c r="G8" s="11">
        <f t="shared" si="2"/>
        <v>0</v>
      </c>
      <c r="H8" s="13">
        <f t="shared" si="3"/>
        <v>40800</v>
      </c>
      <c r="I8" s="13"/>
    </row>
    <row r="9" ht="42" customHeight="1" spans="1:9">
      <c r="A9" s="10" t="s">
        <v>14</v>
      </c>
      <c r="B9" s="11">
        <v>244</v>
      </c>
      <c r="C9" s="11">
        <f t="shared" si="0"/>
        <v>14640</v>
      </c>
      <c r="D9" s="11">
        <v>26</v>
      </c>
      <c r="E9" s="11">
        <f t="shared" si="1"/>
        <v>3120</v>
      </c>
      <c r="F9" s="14">
        <v>0</v>
      </c>
      <c r="G9" s="11">
        <f t="shared" si="2"/>
        <v>0</v>
      </c>
      <c r="H9" s="13">
        <f t="shared" si="3"/>
        <v>17760</v>
      </c>
      <c r="I9" s="13"/>
    </row>
    <row r="10" ht="42" customHeight="1" spans="1:9">
      <c r="A10" s="10" t="s">
        <v>15</v>
      </c>
      <c r="B10" s="11">
        <v>575</v>
      </c>
      <c r="C10" s="11">
        <f t="shared" si="0"/>
        <v>34500</v>
      </c>
      <c r="D10" s="11">
        <v>175</v>
      </c>
      <c r="E10" s="11">
        <v>21960</v>
      </c>
      <c r="F10" s="14">
        <v>1</v>
      </c>
      <c r="G10" s="11">
        <f t="shared" si="2"/>
        <v>500</v>
      </c>
      <c r="H10" s="13">
        <f t="shared" si="3"/>
        <v>56960</v>
      </c>
      <c r="I10" s="17" t="s">
        <v>30</v>
      </c>
    </row>
    <row r="11" ht="42" customHeight="1" spans="1:9">
      <c r="A11" s="10" t="s">
        <v>16</v>
      </c>
      <c r="B11" s="11">
        <v>157</v>
      </c>
      <c r="C11" s="11">
        <f t="shared" si="0"/>
        <v>9420</v>
      </c>
      <c r="D11" s="11">
        <v>23</v>
      </c>
      <c r="E11" s="11">
        <f>D11*120</f>
        <v>2760</v>
      </c>
      <c r="F11" s="14">
        <v>0</v>
      </c>
      <c r="G11" s="11">
        <f t="shared" si="2"/>
        <v>0</v>
      </c>
      <c r="H11" s="13">
        <f t="shared" si="3"/>
        <v>12180</v>
      </c>
      <c r="I11" s="13"/>
    </row>
    <row r="12" ht="42" customHeight="1" spans="1:9">
      <c r="A12" s="10" t="s">
        <v>17</v>
      </c>
      <c r="B12" s="11">
        <v>750</v>
      </c>
      <c r="C12" s="11">
        <f t="shared" si="0"/>
        <v>45000</v>
      </c>
      <c r="D12" s="11">
        <v>71</v>
      </c>
      <c r="E12" s="11">
        <f>D12*120</f>
        <v>8520</v>
      </c>
      <c r="F12" s="14">
        <v>1</v>
      </c>
      <c r="G12" s="11">
        <f t="shared" si="2"/>
        <v>500</v>
      </c>
      <c r="H12" s="13">
        <f t="shared" si="3"/>
        <v>54020</v>
      </c>
      <c r="I12" s="13"/>
    </row>
    <row r="13" ht="42" customHeight="1" spans="1:9">
      <c r="A13" s="10" t="s">
        <v>8</v>
      </c>
      <c r="B13" s="14">
        <f t="shared" ref="B13:G13" si="4">SUM(B4:B12)</f>
        <v>7991</v>
      </c>
      <c r="C13" s="11">
        <f t="shared" si="4"/>
        <v>479460</v>
      </c>
      <c r="D13" s="11">
        <f t="shared" si="4"/>
        <v>1053</v>
      </c>
      <c r="E13" s="11">
        <f t="shared" si="4"/>
        <v>127320</v>
      </c>
      <c r="F13" s="14">
        <f t="shared" si="4"/>
        <v>22</v>
      </c>
      <c r="G13" s="11">
        <f t="shared" si="4"/>
        <v>11000</v>
      </c>
      <c r="H13" s="13">
        <f t="shared" si="3"/>
        <v>617780</v>
      </c>
      <c r="I13" s="13"/>
    </row>
  </sheetData>
  <mergeCells count="4">
    <mergeCell ref="B2:C2"/>
    <mergeCell ref="D2:E2"/>
    <mergeCell ref="F2:G2"/>
    <mergeCell ref="A2:A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8月一卡通发放</vt:lpstr>
      <vt:lpstr>9月一卡通发放</vt:lpstr>
      <vt:lpstr>9月补发信用社发放</vt:lpstr>
      <vt:lpstr>10月一卡通发放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2021-04-20T08:13:00Z</dcterms:created>
  <dcterms:modified xsi:type="dcterms:W3CDTF">2022-12-08T07:26:16Z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