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7067"/>
  </bookViews>
  <sheets>
    <sheet name="分配明细" sheetId="1" r:id="rId1"/>
  </sheets>
  <calcPr calcId="144525"/>
</workbook>
</file>

<file path=xl/sharedStrings.xml><?xml version="1.0" encoding="utf-8"?>
<sst xmlns="http://schemas.openxmlformats.org/spreadsheetml/2006/main" count="30" uniqueCount="30">
  <si>
    <t>2021年度第二笔中央财政农业保险保险费补贴资金下达明细表</t>
  </si>
  <si>
    <t>单位：万元</t>
  </si>
  <si>
    <t>序号</t>
  </si>
  <si>
    <t>地区</t>
  </si>
  <si>
    <t>2020年</t>
  </si>
  <si>
    <t>2021年</t>
  </si>
  <si>
    <t>2020年按投保计划申请中央资金金额</t>
  </si>
  <si>
    <t>2020年与中央实际结算金额</t>
  </si>
  <si>
    <t>2020年末结余金额</t>
  </si>
  <si>
    <t>2021年按投保计划申请中央资金金额</t>
  </si>
  <si>
    <t>2021年提前下达中央资金金额</t>
  </si>
  <si>
    <t>本次应下达中央资金金额</t>
  </si>
  <si>
    <t>按省厅实际下达数分配</t>
  </si>
  <si>
    <t>合计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</si>
  <si>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</si>
  <si>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</si>
  <si>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</si>
  <si>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</si>
  <si>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</si>
  <si>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</si>
  <si>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</si>
  <si>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</si>
  <si>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</si>
  <si>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石林县</t>
  </si>
  <si>
    <t>禄劝县</t>
  </si>
  <si>
    <t>寻甸县</t>
  </si>
  <si>
    <t>安宁市</t>
  </si>
  <si>
    <t>嵩明县</t>
  </si>
  <si>
    <t>空港经济区</t>
  </si>
  <si>
    <t>阳宗海风景区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</si>
</sst>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19" fillId="21" borderId="4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J4" sqref="J4"/>
    </sheetView>
  </sheetViews>
  <sheetFormatPr defaultColWidth="8.88888888888889" defaultRowHeight="14.4"/>
  <cols>
    <col min="1" max="1" width="7.22222222222222" customWidth="1"/>
    <col min="2" max="2" width="13.7777777777778" customWidth="1"/>
    <col min="3" max="3" width="10.8888888888889" customWidth="1"/>
    <col min="4" max="4" width="11.6666666666667" customWidth="1"/>
    <col min="5" max="5" width="10.4444444444444" customWidth="1"/>
    <col min="6" max="6" width="11" customWidth="1"/>
    <col min="7" max="7" width="12.3333333333333" customWidth="1"/>
    <col min="8" max="8" width="10.6666666666667" customWidth="1"/>
    <col min="9" max="9" width="10.8888888888889" customWidth="1"/>
  </cols>
  <sheetData>
    <row r="1" ht="3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9" customHeight="1" spans="8:9">
      <c r="H2" s="1"/>
      <c r="I2" s="1" t="s">
        <v>1</v>
      </c>
    </row>
    <row r="3" ht="26" customHeight="1" spans="1:9">
      <c r="A3" s="3" t="s">
        <v>2</v>
      </c>
      <c r="B3" s="3" t="s">
        <v>3</v>
      </c>
      <c r="C3" s="3" t="s">
        <v>4</v>
      </c>
      <c r="D3" s="3"/>
      <c r="E3" s="3"/>
      <c r="F3" s="3" t="s">
        <v>5</v>
      </c>
      <c r="G3" s="3"/>
      <c r="H3" s="3"/>
      <c r="I3" s="3"/>
    </row>
    <row r="4" ht="52" customHeight="1" spans="1:9">
      <c r="A4" s="3"/>
      <c r="B4" s="3"/>
      <c r="C4" s="4" t="s">
        <v>6</v>
      </c>
      <c r="D4" s="5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</row>
    <row r="5" ht="20" customHeight="1" spans="1:9">
      <c r="A5" s="3" t="s">
        <v>13</v>
      </c>
      <c r="B5" s="3"/>
      <c r="C5" s="7">
        <f t="shared" ref="C5:I5" si="0">SUM(C6:C21)</f>
        <v>6596.02</v>
      </c>
      <c r="D5" s="7">
        <f t="shared" si="0"/>
        <v>3936.76</v>
      </c>
      <c r="E5" s="7">
        <f t="shared" si="0"/>
        <v>2659.26</v>
      </c>
      <c r="F5" s="7">
        <f t="shared" si="0"/>
        <v>5290.24</v>
      </c>
      <c r="G5" s="7">
        <f t="shared" si="0"/>
        <v>4344</v>
      </c>
      <c r="H5" s="7">
        <f t="shared" si="0"/>
        <v>-1713.02</v>
      </c>
      <c r="I5" s="7">
        <f t="shared" si="0"/>
        <v>-1713</v>
      </c>
    </row>
    <row r="6" s="1" customFormat="1" ht="20" customHeight="1" spans="1:9">
      <c r="A6" s="8">
        <v>1</v>
      </c>
      <c r="B6" s="9" t="s">
        <v>14</v>
      </c>
      <c r="C6" s="8">
        <v>12.96</v>
      </c>
      <c r="D6" s="8">
        <v>19.14</v>
      </c>
      <c r="E6" s="8">
        <f>C6-D6</f>
        <v>-6.18</v>
      </c>
      <c r="F6" s="8">
        <v>20.77</v>
      </c>
      <c r="G6" s="8">
        <v>17.8</v>
      </c>
      <c r="H6" s="8">
        <f>F6-E6-G6</f>
        <v>9.15</v>
      </c>
      <c r="I6" s="8">
        <f>H6</f>
        <v>9.15</v>
      </c>
    </row>
    <row r="7" s="1" customFormat="1" ht="20" customHeight="1" spans="1:9">
      <c r="A7" s="8">
        <v>2</v>
      </c>
      <c r="B7" s="9" t="s">
        <v>15</v>
      </c>
      <c r="C7" s="8">
        <v>52.02</v>
      </c>
      <c r="D7" s="8">
        <v>50.66</v>
      </c>
      <c r="E7" s="8">
        <f t="shared" ref="E7:E21" si="1">C7-D7</f>
        <v>1.36000000000001</v>
      </c>
      <c r="F7" s="8">
        <v>52.73</v>
      </c>
      <c r="G7" s="8">
        <v>46.84</v>
      </c>
      <c r="H7" s="8">
        <f t="shared" ref="H7:H21" si="2">F7-E7-G7</f>
        <v>4.52999999999999</v>
      </c>
      <c r="I7" s="8">
        <f>H7</f>
        <v>4.52999999999999</v>
      </c>
    </row>
    <row r="8" s="1" customFormat="1" ht="20" customHeight="1" spans="1:9">
      <c r="A8" s="8">
        <v>3</v>
      </c>
      <c r="B8" s="9" t="s">
        <v>16</v>
      </c>
      <c r="C8" s="8">
        <v>0.79</v>
      </c>
      <c r="D8" s="8">
        <v>0.8</v>
      </c>
      <c r="E8" s="8">
        <f t="shared" si="1"/>
        <v>-0.01</v>
      </c>
      <c r="F8" s="8">
        <v>0.94</v>
      </c>
      <c r="G8" s="8">
        <v>0.82</v>
      </c>
      <c r="H8" s="8">
        <f t="shared" si="2"/>
        <v>0.13</v>
      </c>
      <c r="I8" s="8">
        <f>H8</f>
        <v>0.13</v>
      </c>
    </row>
    <row r="9" s="1" customFormat="1" ht="20" customHeight="1" spans="1:9">
      <c r="A9" s="8">
        <v>4</v>
      </c>
      <c r="B9" s="9" t="s">
        <v>17</v>
      </c>
      <c r="C9" s="8">
        <v>56.7</v>
      </c>
      <c r="D9" s="8">
        <v>28.34</v>
      </c>
      <c r="E9" s="8">
        <f t="shared" si="1"/>
        <v>28.36</v>
      </c>
      <c r="F9" s="8">
        <v>47.7</v>
      </c>
      <c r="G9" s="8">
        <v>40.87</v>
      </c>
      <c r="H9" s="8">
        <f t="shared" si="2"/>
        <v>-21.53</v>
      </c>
      <c r="I9" s="8">
        <f>H9+0.01</f>
        <v>-21.52</v>
      </c>
    </row>
    <row r="10" s="1" customFormat="1" ht="20" customHeight="1" spans="1:9">
      <c r="A10" s="8">
        <v>5</v>
      </c>
      <c r="B10" s="9" t="s">
        <v>18</v>
      </c>
      <c r="C10" s="8">
        <v>341.7</v>
      </c>
      <c r="D10" s="8">
        <v>242.74</v>
      </c>
      <c r="E10" s="8">
        <f t="shared" si="1"/>
        <v>98.96</v>
      </c>
      <c r="F10" s="8">
        <v>349.93</v>
      </c>
      <c r="G10" s="8">
        <v>299.76</v>
      </c>
      <c r="H10" s="8">
        <f t="shared" si="2"/>
        <v>-48.79</v>
      </c>
      <c r="I10" s="8">
        <f>H10+0.01</f>
        <v>-48.78</v>
      </c>
    </row>
    <row r="11" s="1" customFormat="1" ht="20" customHeight="1" spans="1:9">
      <c r="A11" s="8">
        <v>6</v>
      </c>
      <c r="B11" s="10" t="s">
        <v>19</v>
      </c>
      <c r="C11" s="8">
        <v>4.08</v>
      </c>
      <c r="D11" s="8">
        <f>4.08+108</f>
        <v>112.08</v>
      </c>
      <c r="E11" s="8">
        <f t="shared" si="1"/>
        <v>-108</v>
      </c>
      <c r="F11" s="8">
        <v>4.07</v>
      </c>
      <c r="G11" s="8">
        <v>3.5</v>
      </c>
      <c r="H11" s="8">
        <f t="shared" si="2"/>
        <v>108.57</v>
      </c>
      <c r="I11" s="8">
        <f>H11</f>
        <v>108.57</v>
      </c>
    </row>
    <row r="12" s="1" customFormat="1" ht="20" customHeight="1" spans="1:9">
      <c r="A12" s="8">
        <v>7</v>
      </c>
      <c r="B12" s="9" t="s">
        <v>20</v>
      </c>
      <c r="C12" s="8">
        <v>167.34</v>
      </c>
      <c r="D12" s="8">
        <f>98.76+1.44</f>
        <v>100.2</v>
      </c>
      <c r="E12" s="8">
        <f t="shared" si="1"/>
        <v>67.14</v>
      </c>
      <c r="F12" s="8">
        <v>152.99</v>
      </c>
      <c r="G12" s="8">
        <v>131.06</v>
      </c>
      <c r="H12" s="8">
        <f t="shared" si="2"/>
        <v>-45.21</v>
      </c>
      <c r="I12" s="8">
        <f t="shared" ref="I12:I21" si="3">H12</f>
        <v>-45.21</v>
      </c>
    </row>
    <row r="13" s="1" customFormat="1" ht="20" customHeight="1" spans="1:9">
      <c r="A13" s="8">
        <v>8</v>
      </c>
      <c r="B13" s="9" t="s">
        <v>21</v>
      </c>
      <c r="C13" s="8">
        <v>479</v>
      </c>
      <c r="D13" s="8">
        <v>311.6</v>
      </c>
      <c r="E13" s="8">
        <f t="shared" si="1"/>
        <v>167.4</v>
      </c>
      <c r="F13" s="8">
        <v>403.87</v>
      </c>
      <c r="G13" s="8">
        <v>262.15</v>
      </c>
      <c r="H13" s="8">
        <f t="shared" si="2"/>
        <v>-25.6799999999999</v>
      </c>
      <c r="I13" s="8">
        <f t="shared" si="3"/>
        <v>-25.6799999999999</v>
      </c>
    </row>
    <row r="14" s="1" customFormat="1" ht="20" customHeight="1" spans="1:9">
      <c r="A14" s="8">
        <v>9</v>
      </c>
      <c r="B14" s="9" t="s">
        <v>22</v>
      </c>
      <c r="C14" s="8">
        <v>767.73</v>
      </c>
      <c r="D14" s="8">
        <v>271.03</v>
      </c>
      <c r="E14" s="8">
        <f t="shared" si="1"/>
        <v>496.7</v>
      </c>
      <c r="F14" s="8">
        <v>545.3</v>
      </c>
      <c r="G14" s="8">
        <v>361.13</v>
      </c>
      <c r="H14" s="8">
        <f t="shared" si="2"/>
        <v>-312.53</v>
      </c>
      <c r="I14" s="8">
        <f t="shared" si="3"/>
        <v>-312.53</v>
      </c>
    </row>
    <row r="15" s="1" customFormat="1" ht="20" customHeight="1" spans="1:9">
      <c r="A15" s="8">
        <v>10</v>
      </c>
      <c r="B15" s="9" t="s">
        <v>23</v>
      </c>
      <c r="C15" s="8">
        <v>996.4</v>
      </c>
      <c r="D15" s="8">
        <v>503.57</v>
      </c>
      <c r="E15" s="8">
        <f t="shared" si="1"/>
        <v>492.83</v>
      </c>
      <c r="F15" s="8">
        <v>885.09</v>
      </c>
      <c r="G15" s="8">
        <v>758.21</v>
      </c>
      <c r="H15" s="8">
        <f t="shared" si="2"/>
        <v>-365.95</v>
      </c>
      <c r="I15" s="8">
        <f t="shared" si="3"/>
        <v>-365.95</v>
      </c>
    </row>
    <row r="16" s="1" customFormat="1" ht="20" customHeight="1" spans="1:9">
      <c r="A16" s="8">
        <v>11</v>
      </c>
      <c r="B16" s="9" t="s">
        <v>24</v>
      </c>
      <c r="C16" s="8">
        <v>1333.8</v>
      </c>
      <c r="D16" s="8">
        <f>852.15+0.34</f>
        <v>852.49</v>
      </c>
      <c r="E16" s="8">
        <f t="shared" si="1"/>
        <v>481.31</v>
      </c>
      <c r="F16" s="8">
        <v>1078.03</v>
      </c>
      <c r="G16" s="8">
        <v>923.47</v>
      </c>
      <c r="H16" s="8">
        <f t="shared" si="2"/>
        <v>-326.75</v>
      </c>
      <c r="I16" s="8">
        <f t="shared" si="3"/>
        <v>-326.75</v>
      </c>
    </row>
    <row r="17" s="1" customFormat="1" ht="20" customHeight="1" spans="1:9">
      <c r="A17" s="8">
        <v>12</v>
      </c>
      <c r="B17" s="9" t="s">
        <v>25</v>
      </c>
      <c r="C17" s="8">
        <v>1573.98</v>
      </c>
      <c r="D17" s="8">
        <v>1042.29</v>
      </c>
      <c r="E17" s="8">
        <f t="shared" si="1"/>
        <v>531.69</v>
      </c>
      <c r="F17" s="8">
        <v>1235.9</v>
      </c>
      <c r="G17" s="8">
        <v>1058.72</v>
      </c>
      <c r="H17" s="8">
        <f t="shared" si="2"/>
        <v>-354.51</v>
      </c>
      <c r="I17" s="8">
        <f t="shared" si="3"/>
        <v>-354.51</v>
      </c>
    </row>
    <row r="18" s="1" customFormat="1" ht="20" customHeight="1" spans="1:9">
      <c r="A18" s="8">
        <v>13</v>
      </c>
      <c r="B18" s="9" t="s">
        <v>26</v>
      </c>
      <c r="C18" s="8">
        <v>424.94</v>
      </c>
      <c r="D18" s="8">
        <v>171.05</v>
      </c>
      <c r="E18" s="8">
        <f t="shared" si="1"/>
        <v>253.89</v>
      </c>
      <c r="F18" s="8">
        <v>276.84</v>
      </c>
      <c r="G18" s="8">
        <v>237.16</v>
      </c>
      <c r="H18" s="8">
        <f t="shared" si="2"/>
        <v>-214.21</v>
      </c>
      <c r="I18" s="8">
        <f t="shared" si="3"/>
        <v>-214.21</v>
      </c>
    </row>
    <row r="19" s="1" customFormat="1" ht="20" customHeight="1" spans="1:9">
      <c r="A19" s="8">
        <v>14</v>
      </c>
      <c r="B19" s="9" t="s">
        <v>27</v>
      </c>
      <c r="C19" s="8">
        <v>242.63</v>
      </c>
      <c r="D19" s="8">
        <v>189.74</v>
      </c>
      <c r="E19" s="8">
        <f t="shared" si="1"/>
        <v>52.89</v>
      </c>
      <c r="F19" s="8">
        <v>184.77</v>
      </c>
      <c r="G19" s="8">
        <v>158.56</v>
      </c>
      <c r="H19" s="8">
        <f t="shared" si="2"/>
        <v>-26.68</v>
      </c>
      <c r="I19" s="8">
        <f t="shared" si="3"/>
        <v>-26.68</v>
      </c>
    </row>
    <row r="20" s="1" customFormat="1" ht="20" customHeight="1" spans="1:9">
      <c r="A20" s="8">
        <v>15</v>
      </c>
      <c r="B20" s="9" t="s">
        <v>28</v>
      </c>
      <c r="C20" s="8">
        <v>26.42</v>
      </c>
      <c r="D20" s="8">
        <v>14.09</v>
      </c>
      <c r="E20" s="8">
        <f t="shared" si="1"/>
        <v>12.33</v>
      </c>
      <c r="F20" s="8">
        <v>15.43</v>
      </c>
      <c r="G20" s="8">
        <v>13.22</v>
      </c>
      <c r="H20" s="8">
        <f t="shared" si="2"/>
        <v>-10.12</v>
      </c>
      <c r="I20" s="8">
        <f t="shared" si="3"/>
        <v>-10.12</v>
      </c>
    </row>
    <row r="21" s="1" customFormat="1" ht="20" customHeight="1" spans="1:9">
      <c r="A21" s="8">
        <v>16</v>
      </c>
      <c r="B21" s="9" t="s">
        <v>29</v>
      </c>
      <c r="C21" s="8">
        <v>115.53</v>
      </c>
      <c r="D21" s="8">
        <v>26.94</v>
      </c>
      <c r="E21" s="8">
        <f t="shared" si="1"/>
        <v>88.59</v>
      </c>
      <c r="F21" s="8">
        <v>35.88</v>
      </c>
      <c r="G21" s="8">
        <v>30.73</v>
      </c>
      <c r="H21" s="8">
        <f t="shared" si="2"/>
        <v>-83.44</v>
      </c>
      <c r="I21" s="8">
        <f t="shared" si="3"/>
        <v>-83.44</v>
      </c>
    </row>
  </sheetData>
  <mergeCells count="6">
    <mergeCell ref="A1:I1"/>
    <mergeCell ref="C3:E3"/>
    <mergeCell ref="F3:I3"/>
    <mergeCell ref="A5:B5"/>
    <mergeCell ref="A3:A4"/>
    <mergeCell ref="B3:B4"/>
  </mergeCells>
  <pageMargins left="0.629861111111111" right="0.275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2021-11-02T07:22:00Z</dcterms:created>
  <dcterms:modified xsi:type="dcterms:W3CDTF">2021-11-30T08:54:12Z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